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2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3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/>
  <mc:AlternateContent xmlns:mc="http://schemas.openxmlformats.org/markup-compatibility/2006">
    <mc:Choice Requires="x15">
      <x15ac:absPath xmlns:x15ac="http://schemas.microsoft.com/office/spreadsheetml/2010/11/ac" url="https://cranfield-my.sharepoint.com/personal/e_atai_cranfield_ac_uk/Documents/s304740/ProfileData/s304740/Documents/Research Data/Second Experiment/"/>
    </mc:Choice>
  </mc:AlternateContent>
  <xr:revisionPtr revIDLastSave="583" documentId="11_F25DC773A252ABDACC104823799E6BFE5BDE58EB" xr6:coauthVersionLast="47" xr6:coauthVersionMax="47" xr10:uidLastSave="{1EA771DE-0CD8-4022-89A6-993EA32E180B}"/>
  <bookViews>
    <workbookView xWindow="-120" yWindow="-120" windowWidth="25440" windowHeight="15390" xr2:uid="{00000000-000D-0000-FFFF-FFFF00000000}"/>
  </bookViews>
  <sheets>
    <sheet name="Hydrocarbon" sheetId="1" r:id="rId1"/>
    <sheet name="Physicochemicals" sheetId="2" r:id="rId2"/>
    <sheet name="PLFA" sheetId="3" r:id="rId3"/>
    <sheet name="Respiration" sheetId="4" r:id="rId4"/>
    <sheet name="Correlation" sheetId="6" r:id="rId5"/>
  </sheets>
  <externalReferences>
    <externalReference r:id="rId6"/>
    <externalReference r:id="rId7"/>
    <externalReference r:id="rId8"/>
    <externalReference r:id="rId9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6" i="1" l="1"/>
  <c r="B187" i="1"/>
  <c r="B189" i="1"/>
  <c r="B190" i="1"/>
  <c r="B191" i="1"/>
  <c r="B185" i="1"/>
  <c r="B164" i="1"/>
  <c r="B165" i="1"/>
  <c r="B167" i="1"/>
  <c r="B168" i="1"/>
  <c r="B169" i="1"/>
  <c r="B163" i="1"/>
  <c r="DI116" i="3" l="1"/>
  <c r="DH116" i="3"/>
  <c r="DG116" i="3"/>
  <c r="DF116" i="3"/>
  <c r="DE116" i="3"/>
  <c r="DD116" i="3"/>
  <c r="DC116" i="3"/>
  <c r="DB116" i="3"/>
  <c r="DA116" i="3"/>
  <c r="CZ116" i="3"/>
  <c r="CY116" i="3"/>
  <c r="CX116" i="3"/>
  <c r="CW116" i="3"/>
  <c r="CV116" i="3"/>
  <c r="CU116" i="3"/>
  <c r="CT116" i="3"/>
  <c r="CS116" i="3"/>
  <c r="CR116" i="3"/>
  <c r="CQ116" i="3"/>
  <c r="CP116" i="3"/>
  <c r="CO116" i="3"/>
  <c r="CN116" i="3"/>
  <c r="CM116" i="3"/>
  <c r="CL116" i="3"/>
  <c r="CK116" i="3"/>
  <c r="CJ116" i="3"/>
  <c r="CI116" i="3"/>
  <c r="CH116" i="3"/>
  <c r="CG116" i="3"/>
  <c r="CF116" i="3"/>
  <c r="CE116" i="3"/>
  <c r="CD116" i="3"/>
  <c r="CC116" i="3"/>
  <c r="CB116" i="3"/>
  <c r="CA116" i="3"/>
  <c r="BZ116" i="3"/>
  <c r="BY116" i="3"/>
  <c r="BX116" i="3"/>
  <c r="BW116" i="3"/>
  <c r="BV116" i="3"/>
  <c r="BU116" i="3"/>
  <c r="BT116" i="3"/>
  <c r="BS116" i="3"/>
  <c r="BR116" i="3"/>
  <c r="BQ116" i="3"/>
  <c r="BP116" i="3"/>
  <c r="BO116" i="3"/>
  <c r="BN116" i="3"/>
  <c r="BM116" i="3"/>
  <c r="BL116" i="3"/>
  <c r="BK116" i="3"/>
  <c r="BJ116" i="3"/>
  <c r="BI116" i="3"/>
  <c r="BH116" i="3"/>
  <c r="BG116" i="3"/>
  <c r="BF116" i="3"/>
  <c r="BE116" i="3"/>
  <c r="BD116" i="3"/>
  <c r="BC116" i="3"/>
  <c r="BB116" i="3"/>
  <c r="BA116" i="3"/>
  <c r="AZ116" i="3"/>
  <c r="AY116" i="3"/>
  <c r="AX116" i="3"/>
  <c r="AW116" i="3"/>
  <c r="AV116" i="3"/>
  <c r="AU116" i="3"/>
  <c r="AT116" i="3"/>
  <c r="AS116" i="3"/>
  <c r="AR116" i="3"/>
  <c r="AQ116" i="3"/>
  <c r="AP116" i="3"/>
  <c r="AO116" i="3"/>
  <c r="AN116" i="3"/>
  <c r="AM116" i="3"/>
  <c r="AL116" i="3"/>
  <c r="AK116" i="3"/>
  <c r="AJ116" i="3"/>
  <c r="AI116" i="3"/>
  <c r="AH116" i="3"/>
  <c r="AG116" i="3"/>
  <c r="AF116" i="3"/>
  <c r="AE116" i="3"/>
  <c r="AD116" i="3"/>
  <c r="AC116" i="3"/>
  <c r="AB116" i="3"/>
  <c r="AA116" i="3"/>
  <c r="Z116" i="3"/>
  <c r="Y116" i="3"/>
  <c r="X116" i="3"/>
  <c r="W116" i="3"/>
  <c r="V116" i="3"/>
  <c r="U116" i="3"/>
  <c r="T116" i="3"/>
  <c r="S116" i="3"/>
  <c r="R116" i="3"/>
  <c r="Q116" i="3"/>
  <c r="P116" i="3"/>
  <c r="O116" i="3"/>
  <c r="N116" i="3"/>
  <c r="M116" i="3"/>
  <c r="L116" i="3"/>
  <c r="K116" i="3"/>
  <c r="J116" i="3"/>
  <c r="I116" i="3"/>
  <c r="H116" i="3"/>
  <c r="G116" i="3"/>
  <c r="F116" i="3"/>
  <c r="E116" i="3"/>
  <c r="D116" i="3"/>
  <c r="C116" i="3"/>
  <c r="DI115" i="3"/>
  <c r="DH115" i="3"/>
  <c r="DG115" i="3"/>
  <c r="DF115" i="3"/>
  <c r="DE115" i="3"/>
  <c r="DD115" i="3"/>
  <c r="DC115" i="3"/>
  <c r="DB115" i="3"/>
  <c r="DA115" i="3"/>
  <c r="CZ115" i="3"/>
  <c r="CY115" i="3"/>
  <c r="CX115" i="3"/>
  <c r="CW115" i="3"/>
  <c r="CV115" i="3"/>
  <c r="CU115" i="3"/>
  <c r="CT115" i="3"/>
  <c r="CS115" i="3"/>
  <c r="CR115" i="3"/>
  <c r="CQ115" i="3"/>
  <c r="CP115" i="3"/>
  <c r="CO115" i="3"/>
  <c r="CN115" i="3"/>
  <c r="CM115" i="3"/>
  <c r="CL115" i="3"/>
  <c r="CK115" i="3"/>
  <c r="CJ115" i="3"/>
  <c r="CI115" i="3"/>
  <c r="CH115" i="3"/>
  <c r="CG115" i="3"/>
  <c r="CF115" i="3"/>
  <c r="CE115" i="3"/>
  <c r="CD115" i="3"/>
  <c r="CC115" i="3"/>
  <c r="CB115" i="3"/>
  <c r="CA115" i="3"/>
  <c r="BZ115" i="3"/>
  <c r="BY115" i="3"/>
  <c r="BX115" i="3"/>
  <c r="BW115" i="3"/>
  <c r="BV115" i="3"/>
  <c r="BU115" i="3"/>
  <c r="BT115" i="3"/>
  <c r="BS115" i="3"/>
  <c r="BR115" i="3"/>
  <c r="BQ115" i="3"/>
  <c r="BP115" i="3"/>
  <c r="BO115" i="3"/>
  <c r="BN115" i="3"/>
  <c r="BM115" i="3"/>
  <c r="BL115" i="3"/>
  <c r="BK115" i="3"/>
  <c r="BJ115" i="3"/>
  <c r="BI115" i="3"/>
  <c r="BH115" i="3"/>
  <c r="BG115" i="3"/>
  <c r="BF115" i="3"/>
  <c r="BE115" i="3"/>
  <c r="BD115" i="3"/>
  <c r="BC115" i="3"/>
  <c r="BB115" i="3"/>
  <c r="BA115" i="3"/>
  <c r="AZ115" i="3"/>
  <c r="AY115" i="3"/>
  <c r="AX115" i="3"/>
  <c r="AW115" i="3"/>
  <c r="AV115" i="3"/>
  <c r="AU115" i="3"/>
  <c r="AT115" i="3"/>
  <c r="AS115" i="3"/>
  <c r="AR115" i="3"/>
  <c r="AQ115" i="3"/>
  <c r="AP115" i="3"/>
  <c r="AO115" i="3"/>
  <c r="AN115" i="3"/>
  <c r="AM115" i="3"/>
  <c r="AL115" i="3"/>
  <c r="AK115" i="3"/>
  <c r="AJ115" i="3"/>
  <c r="AI115" i="3"/>
  <c r="AH115" i="3"/>
  <c r="AG115" i="3"/>
  <c r="AF115" i="3"/>
  <c r="AE115" i="3"/>
  <c r="AD115" i="3"/>
  <c r="AC115" i="3"/>
  <c r="AB115" i="3"/>
  <c r="AA115" i="3"/>
  <c r="Z115" i="3"/>
  <c r="Y115" i="3"/>
  <c r="X115" i="3"/>
  <c r="W115" i="3"/>
  <c r="V115" i="3"/>
  <c r="U115" i="3"/>
  <c r="T115" i="3"/>
  <c r="S115" i="3"/>
  <c r="R115" i="3"/>
  <c r="Q115" i="3"/>
  <c r="P115" i="3"/>
  <c r="O115" i="3"/>
  <c r="N115" i="3"/>
  <c r="M115" i="3"/>
  <c r="L115" i="3"/>
  <c r="K115" i="3"/>
  <c r="J115" i="3"/>
  <c r="I115" i="3"/>
  <c r="H115" i="3"/>
  <c r="G115" i="3"/>
  <c r="F115" i="3"/>
  <c r="E115" i="3"/>
  <c r="D115" i="3"/>
  <c r="C115" i="3"/>
  <c r="DI114" i="3"/>
  <c r="DH114" i="3"/>
  <c r="DG114" i="3"/>
  <c r="DF114" i="3"/>
  <c r="DE114" i="3"/>
  <c r="DD114" i="3"/>
  <c r="DC114" i="3"/>
  <c r="DB114" i="3"/>
  <c r="DA114" i="3"/>
  <c r="CZ114" i="3"/>
  <c r="CY114" i="3"/>
  <c r="CX114" i="3"/>
  <c r="CW114" i="3"/>
  <c r="CV114" i="3"/>
  <c r="CU114" i="3"/>
  <c r="CT114" i="3"/>
  <c r="CS114" i="3"/>
  <c r="CR114" i="3"/>
  <c r="CQ114" i="3"/>
  <c r="CP114" i="3"/>
  <c r="CO114" i="3"/>
  <c r="CN114" i="3"/>
  <c r="CM114" i="3"/>
  <c r="CL114" i="3"/>
  <c r="CK114" i="3"/>
  <c r="CJ114" i="3"/>
  <c r="CI114" i="3"/>
  <c r="CH114" i="3"/>
  <c r="CG114" i="3"/>
  <c r="CF114" i="3"/>
  <c r="CE114" i="3"/>
  <c r="CD114" i="3"/>
  <c r="CC114" i="3"/>
  <c r="CB114" i="3"/>
  <c r="CA114" i="3"/>
  <c r="BZ114" i="3"/>
  <c r="BY114" i="3"/>
  <c r="BX114" i="3"/>
  <c r="BW114" i="3"/>
  <c r="BV114" i="3"/>
  <c r="BU114" i="3"/>
  <c r="BT114" i="3"/>
  <c r="BS114" i="3"/>
  <c r="BR114" i="3"/>
  <c r="BQ114" i="3"/>
  <c r="BP114" i="3"/>
  <c r="BO114" i="3"/>
  <c r="BN114" i="3"/>
  <c r="BM114" i="3"/>
  <c r="BL114" i="3"/>
  <c r="BK114" i="3"/>
  <c r="BJ114" i="3"/>
  <c r="BI114" i="3"/>
  <c r="BH114" i="3"/>
  <c r="BG114" i="3"/>
  <c r="BF114" i="3"/>
  <c r="BE114" i="3"/>
  <c r="BD114" i="3"/>
  <c r="BC114" i="3"/>
  <c r="BB114" i="3"/>
  <c r="BA114" i="3"/>
  <c r="AZ114" i="3"/>
  <c r="AY114" i="3"/>
  <c r="AX114" i="3"/>
  <c r="AW114" i="3"/>
  <c r="AV114" i="3"/>
  <c r="AU114" i="3"/>
  <c r="AT114" i="3"/>
  <c r="AS114" i="3"/>
  <c r="AR114" i="3"/>
  <c r="AQ114" i="3"/>
  <c r="AP114" i="3"/>
  <c r="AO114" i="3"/>
  <c r="AN114" i="3"/>
  <c r="AM114" i="3"/>
  <c r="AL114" i="3"/>
  <c r="AK114" i="3"/>
  <c r="AJ114" i="3"/>
  <c r="AI114" i="3"/>
  <c r="AH114" i="3"/>
  <c r="AG114" i="3"/>
  <c r="AF114" i="3"/>
  <c r="AE114" i="3"/>
  <c r="AD114" i="3"/>
  <c r="AC114" i="3"/>
  <c r="AB114" i="3"/>
  <c r="AA114" i="3"/>
  <c r="Z114" i="3"/>
  <c r="Y114" i="3"/>
  <c r="X114" i="3"/>
  <c r="W114" i="3"/>
  <c r="V114" i="3"/>
  <c r="U114" i="3"/>
  <c r="T114" i="3"/>
  <c r="S114" i="3"/>
  <c r="R114" i="3"/>
  <c r="Q114" i="3"/>
  <c r="P114" i="3"/>
  <c r="O114" i="3"/>
  <c r="N114" i="3"/>
  <c r="M114" i="3"/>
  <c r="L114" i="3"/>
  <c r="K114" i="3"/>
  <c r="J114" i="3"/>
  <c r="I114" i="3"/>
  <c r="H114" i="3"/>
  <c r="G114" i="3"/>
  <c r="F114" i="3"/>
  <c r="E114" i="3"/>
  <c r="D114" i="3"/>
  <c r="C114" i="3"/>
  <c r="DI113" i="3"/>
  <c r="DH113" i="3"/>
  <c r="DG113" i="3"/>
  <c r="DF113" i="3"/>
  <c r="DE113" i="3"/>
  <c r="DD113" i="3"/>
  <c r="DC113" i="3"/>
  <c r="DB113" i="3"/>
  <c r="DA113" i="3"/>
  <c r="CZ113" i="3"/>
  <c r="CY113" i="3"/>
  <c r="CX113" i="3"/>
  <c r="CW113" i="3"/>
  <c r="CV113" i="3"/>
  <c r="CU113" i="3"/>
  <c r="CT113" i="3"/>
  <c r="CS113" i="3"/>
  <c r="CR113" i="3"/>
  <c r="CQ113" i="3"/>
  <c r="CP113" i="3"/>
  <c r="CO113" i="3"/>
  <c r="CN113" i="3"/>
  <c r="CM113" i="3"/>
  <c r="CL113" i="3"/>
  <c r="CK113" i="3"/>
  <c r="CJ113" i="3"/>
  <c r="CI113" i="3"/>
  <c r="CH113" i="3"/>
  <c r="CG113" i="3"/>
  <c r="CF113" i="3"/>
  <c r="CE113" i="3"/>
  <c r="CD113" i="3"/>
  <c r="CC113" i="3"/>
  <c r="CB113" i="3"/>
  <c r="CA113" i="3"/>
  <c r="BZ113" i="3"/>
  <c r="BY113" i="3"/>
  <c r="BX113" i="3"/>
  <c r="BW113" i="3"/>
  <c r="BV113" i="3"/>
  <c r="BU113" i="3"/>
  <c r="BT113" i="3"/>
  <c r="BS113" i="3"/>
  <c r="BR113" i="3"/>
  <c r="BQ113" i="3"/>
  <c r="BP113" i="3"/>
  <c r="BO113" i="3"/>
  <c r="BN113" i="3"/>
  <c r="BM113" i="3"/>
  <c r="BL113" i="3"/>
  <c r="BK113" i="3"/>
  <c r="BJ113" i="3"/>
  <c r="BI113" i="3"/>
  <c r="BH113" i="3"/>
  <c r="BG113" i="3"/>
  <c r="BF113" i="3"/>
  <c r="BE113" i="3"/>
  <c r="BD113" i="3"/>
  <c r="BC113" i="3"/>
  <c r="BB113" i="3"/>
  <c r="BA113" i="3"/>
  <c r="AZ113" i="3"/>
  <c r="AY113" i="3"/>
  <c r="AX113" i="3"/>
  <c r="AW113" i="3"/>
  <c r="AV113" i="3"/>
  <c r="AU113" i="3"/>
  <c r="AT113" i="3"/>
  <c r="AS113" i="3"/>
  <c r="AR113" i="3"/>
  <c r="AQ113" i="3"/>
  <c r="AP113" i="3"/>
  <c r="AO113" i="3"/>
  <c r="AN113" i="3"/>
  <c r="AM113" i="3"/>
  <c r="AL113" i="3"/>
  <c r="AK113" i="3"/>
  <c r="AJ113" i="3"/>
  <c r="AI113" i="3"/>
  <c r="AH113" i="3"/>
  <c r="AG113" i="3"/>
  <c r="AF113" i="3"/>
  <c r="AE113" i="3"/>
  <c r="AD113" i="3"/>
  <c r="AC113" i="3"/>
  <c r="AB113" i="3"/>
  <c r="AA113" i="3"/>
  <c r="Z113" i="3"/>
  <c r="Y113" i="3"/>
  <c r="X113" i="3"/>
  <c r="W113" i="3"/>
  <c r="V113" i="3"/>
  <c r="U113" i="3"/>
  <c r="T113" i="3"/>
  <c r="S113" i="3"/>
  <c r="R113" i="3"/>
  <c r="Q113" i="3"/>
  <c r="P113" i="3"/>
  <c r="O113" i="3"/>
  <c r="N113" i="3"/>
  <c r="M113" i="3"/>
  <c r="L113" i="3"/>
  <c r="K113" i="3"/>
  <c r="J113" i="3"/>
  <c r="I113" i="3"/>
  <c r="H113" i="3"/>
  <c r="G113" i="3"/>
  <c r="F113" i="3"/>
  <c r="E113" i="3"/>
  <c r="D113" i="3"/>
  <c r="C113" i="3"/>
  <c r="Q142" i="1" l="1"/>
  <c r="Q143" i="1"/>
  <c r="Q145" i="1"/>
  <c r="Q146" i="1"/>
  <c r="Q147" i="1"/>
  <c r="Q141" i="1"/>
  <c r="U145" i="1" s="1"/>
  <c r="P142" i="1"/>
  <c r="P143" i="1"/>
  <c r="P145" i="1"/>
  <c r="P146" i="1"/>
  <c r="P147" i="1"/>
  <c r="P141" i="1"/>
  <c r="O142" i="1"/>
  <c r="O143" i="1"/>
  <c r="O145" i="1"/>
  <c r="O146" i="1"/>
  <c r="O147" i="1"/>
  <c r="O141" i="1"/>
  <c r="N142" i="1"/>
  <c r="N143" i="1"/>
  <c r="N145" i="1"/>
  <c r="N146" i="1"/>
  <c r="N147" i="1"/>
  <c r="N141" i="1"/>
  <c r="E146" i="1"/>
  <c r="E147" i="1"/>
  <c r="E145" i="1"/>
  <c r="D146" i="1"/>
  <c r="D147" i="1"/>
  <c r="D145" i="1"/>
  <c r="C146" i="1"/>
  <c r="C147" i="1"/>
  <c r="C145" i="1"/>
  <c r="E142" i="1"/>
  <c r="E143" i="1"/>
  <c r="E141" i="1"/>
  <c r="D142" i="1"/>
  <c r="D143" i="1"/>
  <c r="H145" i="1" s="1"/>
  <c r="D141" i="1"/>
  <c r="C142" i="1"/>
  <c r="C143" i="1"/>
  <c r="C141" i="1"/>
  <c r="B146" i="1"/>
  <c r="B147" i="1"/>
  <c r="B145" i="1"/>
  <c r="B142" i="1"/>
  <c r="B143" i="1"/>
  <c r="B141" i="1"/>
  <c r="E191" i="1"/>
  <c r="D191" i="1"/>
  <c r="C191" i="1"/>
  <c r="E190" i="1"/>
  <c r="D190" i="1"/>
  <c r="C190" i="1"/>
  <c r="E189" i="1"/>
  <c r="D189" i="1"/>
  <c r="C189" i="1"/>
  <c r="E187" i="1"/>
  <c r="D187" i="1"/>
  <c r="C187" i="1"/>
  <c r="E186" i="1"/>
  <c r="D186" i="1"/>
  <c r="C186" i="1"/>
  <c r="E185" i="1"/>
  <c r="I189" i="1" s="1"/>
  <c r="D185" i="1"/>
  <c r="H189" i="1" s="1"/>
  <c r="C185" i="1"/>
  <c r="G189" i="1" s="1"/>
  <c r="F189" i="1"/>
  <c r="Q169" i="1"/>
  <c r="P169" i="1"/>
  <c r="O169" i="1"/>
  <c r="N169" i="1"/>
  <c r="E169" i="1"/>
  <c r="D169" i="1"/>
  <c r="C169" i="1"/>
  <c r="Q168" i="1"/>
  <c r="P168" i="1"/>
  <c r="O168" i="1"/>
  <c r="N168" i="1"/>
  <c r="E168" i="1"/>
  <c r="D168" i="1"/>
  <c r="C168" i="1"/>
  <c r="Q167" i="1"/>
  <c r="P167" i="1"/>
  <c r="O167" i="1"/>
  <c r="N167" i="1"/>
  <c r="E167" i="1"/>
  <c r="D167" i="1"/>
  <c r="C167" i="1"/>
  <c r="Q165" i="1"/>
  <c r="P165" i="1"/>
  <c r="O165" i="1"/>
  <c r="N165" i="1"/>
  <c r="E165" i="1"/>
  <c r="D165" i="1"/>
  <c r="C165" i="1"/>
  <c r="Q164" i="1"/>
  <c r="P164" i="1"/>
  <c r="O164" i="1"/>
  <c r="N164" i="1"/>
  <c r="E164" i="1"/>
  <c r="D164" i="1"/>
  <c r="C164" i="1"/>
  <c r="Q163" i="1"/>
  <c r="U167" i="1" s="1"/>
  <c r="P163" i="1"/>
  <c r="T167" i="1" s="1"/>
  <c r="O163" i="1"/>
  <c r="S167" i="1" s="1"/>
  <c r="N163" i="1"/>
  <c r="R167" i="1" s="1"/>
  <c r="E163" i="1"/>
  <c r="I167" i="1" s="1"/>
  <c r="D163" i="1"/>
  <c r="H167" i="1" s="1"/>
  <c r="C163" i="1"/>
  <c r="G167" i="1" s="1"/>
  <c r="F167" i="1"/>
  <c r="T145" i="1"/>
  <c r="S145" i="1"/>
  <c r="R145" i="1"/>
  <c r="I145" i="1"/>
  <c r="G145" i="1"/>
  <c r="F145" i="1"/>
  <c r="P79" i="1"/>
  <c r="Q79" i="1"/>
  <c r="P80" i="1"/>
  <c r="Q80" i="1"/>
  <c r="Q78" i="1"/>
  <c r="P78" i="1"/>
  <c r="P75" i="1"/>
  <c r="Q75" i="1"/>
  <c r="P76" i="1"/>
  <c r="Q76" i="1"/>
  <c r="U78" i="1" s="1"/>
  <c r="Q74" i="1"/>
  <c r="P74" i="1"/>
  <c r="O79" i="1"/>
  <c r="O80" i="1"/>
  <c r="O78" i="1"/>
  <c r="O75" i="1"/>
  <c r="O76" i="1"/>
  <c r="S78" i="1" s="1"/>
  <c r="O74" i="1"/>
  <c r="N79" i="1"/>
  <c r="N80" i="1"/>
  <c r="N78" i="1"/>
  <c r="N76" i="1"/>
  <c r="N75" i="1"/>
  <c r="N74" i="1"/>
  <c r="B124" i="1"/>
  <c r="B123" i="1"/>
  <c r="B122" i="1"/>
  <c r="B120" i="1"/>
  <c r="F122" i="1" s="1"/>
  <c r="B119" i="1"/>
  <c r="B118" i="1"/>
  <c r="B102" i="1"/>
  <c r="B101" i="1"/>
  <c r="B100" i="1"/>
  <c r="B98" i="1"/>
  <c r="B97" i="1"/>
  <c r="B96" i="1"/>
  <c r="E80" i="1"/>
  <c r="E79" i="1"/>
  <c r="E78" i="1"/>
  <c r="E76" i="1"/>
  <c r="E75" i="1"/>
  <c r="E74" i="1"/>
  <c r="D80" i="1"/>
  <c r="D79" i="1"/>
  <c r="D78" i="1"/>
  <c r="D76" i="1"/>
  <c r="D75" i="1"/>
  <c r="D74" i="1"/>
  <c r="C80" i="1"/>
  <c r="C79" i="1"/>
  <c r="C78" i="1"/>
  <c r="C76" i="1"/>
  <c r="C75" i="1"/>
  <c r="C74" i="1"/>
  <c r="B80" i="1"/>
  <c r="B79" i="1"/>
  <c r="B78" i="1"/>
  <c r="B76" i="1"/>
  <c r="B75" i="1"/>
  <c r="B74" i="1"/>
  <c r="E124" i="1"/>
  <c r="D124" i="1"/>
  <c r="C124" i="1"/>
  <c r="E123" i="1"/>
  <c r="D123" i="1"/>
  <c r="C123" i="1"/>
  <c r="E122" i="1"/>
  <c r="D122" i="1"/>
  <c r="C122" i="1"/>
  <c r="E120" i="1"/>
  <c r="D120" i="1"/>
  <c r="C120" i="1"/>
  <c r="E119" i="1"/>
  <c r="D119" i="1"/>
  <c r="C119" i="1"/>
  <c r="E118" i="1"/>
  <c r="I122" i="1" s="1"/>
  <c r="D118" i="1"/>
  <c r="H122" i="1" s="1"/>
  <c r="C118" i="1"/>
  <c r="G122" i="1" s="1"/>
  <c r="Q102" i="1"/>
  <c r="P102" i="1"/>
  <c r="O102" i="1"/>
  <c r="N102" i="1"/>
  <c r="E102" i="1"/>
  <c r="D102" i="1"/>
  <c r="C102" i="1"/>
  <c r="Q101" i="1"/>
  <c r="P101" i="1"/>
  <c r="O101" i="1"/>
  <c r="N101" i="1"/>
  <c r="E101" i="1"/>
  <c r="D101" i="1"/>
  <c r="C101" i="1"/>
  <c r="Q100" i="1"/>
  <c r="P100" i="1"/>
  <c r="O100" i="1"/>
  <c r="N100" i="1"/>
  <c r="E100" i="1"/>
  <c r="D100" i="1"/>
  <c r="C100" i="1"/>
  <c r="Q98" i="1"/>
  <c r="P98" i="1"/>
  <c r="O98" i="1"/>
  <c r="N98" i="1"/>
  <c r="E98" i="1"/>
  <c r="D98" i="1"/>
  <c r="C98" i="1"/>
  <c r="Q97" i="1"/>
  <c r="P97" i="1"/>
  <c r="O97" i="1"/>
  <c r="N97" i="1"/>
  <c r="E97" i="1"/>
  <c r="D97" i="1"/>
  <c r="C97" i="1"/>
  <c r="Q96" i="1"/>
  <c r="U100" i="1" s="1"/>
  <c r="P96" i="1"/>
  <c r="T100" i="1" s="1"/>
  <c r="O96" i="1"/>
  <c r="S100" i="1" s="1"/>
  <c r="N96" i="1"/>
  <c r="R100" i="1" s="1"/>
  <c r="E96" i="1"/>
  <c r="I100" i="1" s="1"/>
  <c r="D96" i="1"/>
  <c r="H100" i="1" s="1"/>
  <c r="C96" i="1"/>
  <c r="G100" i="1" s="1"/>
  <c r="F100" i="1"/>
  <c r="T78" i="1"/>
  <c r="R78" i="1"/>
  <c r="I78" i="1"/>
  <c r="H78" i="1"/>
  <c r="F78" i="1"/>
  <c r="G78" i="1" l="1"/>
  <c r="E222" i="2" l="1"/>
  <c r="D222" i="2"/>
  <c r="E204" i="2"/>
  <c r="D204" i="2"/>
  <c r="K177" i="2"/>
  <c r="J177" i="2"/>
  <c r="I177" i="2"/>
  <c r="H177" i="2"/>
  <c r="G177" i="2"/>
  <c r="M147" i="2"/>
  <c r="L147" i="2"/>
  <c r="K141" i="2"/>
  <c r="J141" i="2"/>
  <c r="I141" i="2"/>
  <c r="H141" i="2"/>
  <c r="G141" i="2"/>
  <c r="J143" i="2" s="1"/>
  <c r="J145" i="2" s="1"/>
  <c r="J147" i="2" s="1"/>
  <c r="M129" i="2"/>
  <c r="L129" i="2"/>
  <c r="K123" i="2"/>
  <c r="J123" i="2"/>
  <c r="J125" i="2" s="1"/>
  <c r="J127" i="2" s="1"/>
  <c r="J129" i="2" s="1"/>
  <c r="I123" i="2"/>
  <c r="H123" i="2"/>
  <c r="G123" i="2"/>
  <c r="I125" i="2" s="1"/>
  <c r="I127" i="2" s="1"/>
  <c r="I129" i="2" s="1"/>
  <c r="K143" i="2" l="1"/>
  <c r="K145" i="2" s="1"/>
  <c r="K147" i="2" s="1"/>
  <c r="K125" i="2"/>
  <c r="K127" i="2" s="1"/>
  <c r="K129" i="2" s="1"/>
  <c r="H143" i="2"/>
  <c r="H145" i="2" s="1"/>
  <c r="H147" i="2" s="1"/>
  <c r="H125" i="2"/>
  <c r="H127" i="2" s="1"/>
  <c r="H129" i="2" s="1"/>
  <c r="I143" i="2"/>
  <c r="I145" i="2" s="1"/>
  <c r="I147" i="2" s="1"/>
  <c r="F93" i="2" l="1"/>
  <c r="D93" i="2"/>
  <c r="F71" i="2"/>
  <c r="D71" i="2"/>
  <c r="H50" i="2"/>
  <c r="G50" i="2"/>
  <c r="F50" i="2"/>
  <c r="H49" i="2"/>
  <c r="G49" i="2"/>
  <c r="F49" i="2"/>
  <c r="H48" i="2"/>
  <c r="G48" i="2"/>
  <c r="F48" i="2"/>
  <c r="H47" i="2"/>
  <c r="G47" i="2"/>
  <c r="F47" i="2"/>
  <c r="H46" i="2"/>
  <c r="G46" i="2"/>
  <c r="F46" i="2"/>
  <c r="H45" i="2"/>
  <c r="G45" i="2"/>
  <c r="F45" i="2"/>
  <c r="H44" i="2"/>
  <c r="G44" i="2"/>
  <c r="F44" i="2"/>
  <c r="H43" i="2"/>
  <c r="G43" i="2"/>
  <c r="F43" i="2"/>
  <c r="H42" i="2"/>
  <c r="G42" i="2"/>
  <c r="F42" i="2"/>
  <c r="H41" i="2"/>
  <c r="G41" i="2"/>
  <c r="F41" i="2"/>
  <c r="H40" i="2"/>
  <c r="G40" i="2"/>
  <c r="F40" i="2"/>
  <c r="H39" i="2"/>
  <c r="G39" i="2"/>
  <c r="F39" i="2"/>
  <c r="H38" i="2"/>
  <c r="G38" i="2"/>
  <c r="F38" i="2"/>
  <c r="H37" i="2"/>
  <c r="G37" i="2"/>
  <c r="F37" i="2"/>
  <c r="H36" i="2"/>
  <c r="G36" i="2"/>
  <c r="F36" i="2"/>
  <c r="H35" i="2"/>
  <c r="G35" i="2"/>
  <c r="F35" i="2"/>
  <c r="H34" i="2"/>
  <c r="G34" i="2"/>
  <c r="F34" i="2"/>
  <c r="H33" i="2"/>
  <c r="G33" i="2"/>
  <c r="F33" i="2"/>
  <c r="H28" i="2"/>
  <c r="G28" i="2"/>
  <c r="F28" i="2"/>
  <c r="H27" i="2"/>
  <c r="G27" i="2"/>
  <c r="F27" i="2"/>
  <c r="H26" i="2"/>
  <c r="G26" i="2"/>
  <c r="F26" i="2"/>
  <c r="H25" i="2"/>
  <c r="G25" i="2"/>
  <c r="F25" i="2"/>
  <c r="H24" i="2"/>
  <c r="G24" i="2"/>
  <c r="F24" i="2"/>
  <c r="H23" i="2"/>
  <c r="G23" i="2"/>
  <c r="F23" i="2"/>
  <c r="H22" i="2"/>
  <c r="G22" i="2"/>
  <c r="F22" i="2"/>
  <c r="H21" i="2"/>
  <c r="G21" i="2"/>
  <c r="F21" i="2"/>
  <c r="H20" i="2"/>
  <c r="G20" i="2"/>
  <c r="F20" i="2"/>
  <c r="H19" i="2"/>
  <c r="G19" i="2"/>
  <c r="F19" i="2"/>
  <c r="H18" i="2"/>
  <c r="G18" i="2"/>
  <c r="F18" i="2"/>
  <c r="H17" i="2"/>
  <c r="G17" i="2"/>
  <c r="F17" i="2"/>
  <c r="H16" i="2"/>
  <c r="G16" i="2"/>
  <c r="F16" i="2"/>
  <c r="H15" i="2"/>
  <c r="G15" i="2"/>
  <c r="F15" i="2"/>
  <c r="H14" i="2"/>
  <c r="G14" i="2"/>
  <c r="F14" i="2"/>
  <c r="H13" i="2"/>
  <c r="G13" i="2"/>
  <c r="F13" i="2"/>
  <c r="H12" i="2"/>
  <c r="G12" i="2"/>
  <c r="F12" i="2"/>
  <c r="H11" i="2"/>
  <c r="G11" i="2"/>
  <c r="F11" i="2"/>
  <c r="K26" i="2" l="1"/>
  <c r="I48" i="2"/>
  <c r="J26" i="2"/>
  <c r="I26" i="2"/>
  <c r="J48" i="2"/>
  <c r="K48" i="2"/>
</calcChain>
</file>

<file path=xl/sharedStrings.xml><?xml version="1.0" encoding="utf-8"?>
<sst xmlns="http://schemas.openxmlformats.org/spreadsheetml/2006/main" count="2272" uniqueCount="551">
  <si>
    <t>ELECTRICAL CONDUCTIVITY BEFORE TREATMENT</t>
  </si>
  <si>
    <t>sample</t>
  </si>
  <si>
    <t>conductivity</t>
  </si>
  <si>
    <t>Temperature</t>
  </si>
  <si>
    <t>Averages of S</t>
  </si>
  <si>
    <t>EC at 25oC</t>
  </si>
  <si>
    <t>EC in mS/m</t>
  </si>
  <si>
    <t>% Salt</t>
  </si>
  <si>
    <t>salt+crude 1</t>
  </si>
  <si>
    <t>salt+crude 2</t>
  </si>
  <si>
    <t>salt+crude 3</t>
  </si>
  <si>
    <t>Non-Saline</t>
  </si>
  <si>
    <t>Mass of Crucible (g)</t>
  </si>
  <si>
    <t>Crucible + Soil</t>
  </si>
  <si>
    <t>Crucible + Dried Soil</t>
  </si>
  <si>
    <t>Mass after Ignition</t>
  </si>
  <si>
    <t>%DM</t>
  </si>
  <si>
    <t>%W</t>
  </si>
  <si>
    <t>%Ignited</t>
  </si>
  <si>
    <t>Saline</t>
  </si>
  <si>
    <t>Sample</t>
  </si>
  <si>
    <t xml:space="preserve">RHB1   </t>
  </si>
  <si>
    <t>RHB2</t>
  </si>
  <si>
    <t>RHB3</t>
  </si>
  <si>
    <t>WSB1</t>
  </si>
  <si>
    <t>WSB2</t>
  </si>
  <si>
    <t>WSB3</t>
  </si>
  <si>
    <t>SMC1</t>
  </si>
  <si>
    <t>SMC2</t>
  </si>
  <si>
    <t>SMC3</t>
  </si>
  <si>
    <t>RHB-SMC1</t>
  </si>
  <si>
    <t>RHB-SMC2</t>
  </si>
  <si>
    <t>RHB-SMC3</t>
  </si>
  <si>
    <t>WSB-SMC1</t>
  </si>
  <si>
    <t>WSB-SMC2</t>
  </si>
  <si>
    <t>WSB-SMC3</t>
  </si>
  <si>
    <t>Control1</t>
  </si>
  <si>
    <t>Control2</t>
  </si>
  <si>
    <t>Control3</t>
  </si>
  <si>
    <t>pH - NON-SALINE</t>
  </si>
  <si>
    <t>pH - SALINE</t>
  </si>
  <si>
    <t xml:space="preserve">pH </t>
  </si>
  <si>
    <t>AVAILABLE PHOSPHORUS</t>
  </si>
  <si>
    <t>NON-SALINE (mg/kg)</t>
  </si>
  <si>
    <t>SALINE (mg/kg)</t>
  </si>
  <si>
    <t>TOTAL PHOSPHORUS</t>
  </si>
  <si>
    <t>Spike Saline</t>
  </si>
  <si>
    <t>Spike NonSal</t>
  </si>
  <si>
    <t>TOTAL CARBON NITROGEN AND HYDROGEN</t>
  </si>
  <si>
    <t>Sample ID</t>
  </si>
  <si>
    <t>Wt of sample</t>
  </si>
  <si>
    <t>Total N</t>
  </si>
  <si>
    <t>Total C</t>
  </si>
  <si>
    <t>Total H</t>
  </si>
  <si>
    <t>C / N</t>
  </si>
  <si>
    <t>( mg )</t>
  </si>
  <si>
    <t>( % )</t>
  </si>
  <si>
    <t>Ratio</t>
  </si>
  <si>
    <t>To RH 1</t>
  </si>
  <si>
    <t>WS 1</t>
  </si>
  <si>
    <t>Smc 1</t>
  </si>
  <si>
    <t>RH-Smc 1</t>
  </si>
  <si>
    <t>WS-Smc 1</t>
  </si>
  <si>
    <t>Control 1</t>
  </si>
  <si>
    <t>amount of element</t>
  </si>
  <si>
    <t>mg</t>
  </si>
  <si>
    <t>To S-RH 1</t>
  </si>
  <si>
    <t>in mg/kg</t>
  </si>
  <si>
    <t>P(mg/kg)</t>
  </si>
  <si>
    <t>ToS-WS 1</t>
  </si>
  <si>
    <t>CNP</t>
  </si>
  <si>
    <t>S-Smc1</t>
  </si>
  <si>
    <t>S-RH-Smc 1</t>
  </si>
  <si>
    <t>S-Control 1</t>
  </si>
  <si>
    <t>T120 RH 1</t>
  </si>
  <si>
    <t xml:space="preserve">Smc 1 </t>
  </si>
  <si>
    <t>T120-S-RH 1</t>
  </si>
  <si>
    <t>S-WS 1</t>
  </si>
  <si>
    <t>S-Smc 1</t>
  </si>
  <si>
    <t>S-WS-Smc 1</t>
  </si>
  <si>
    <t xml:space="preserve">TOTAL ORGANIC CARBON </t>
  </si>
  <si>
    <t>Total OC</t>
  </si>
  <si>
    <t>To-S-RH 1</t>
  </si>
  <si>
    <t>T 120 RH 1</t>
  </si>
  <si>
    <t>RH-S mc 1</t>
  </si>
  <si>
    <t>T 120-S-RH 1</t>
  </si>
  <si>
    <t>S-WS-Sms 1</t>
  </si>
  <si>
    <t>RHB (mg/kg)</t>
  </si>
  <si>
    <t>WSB (mg/kg)</t>
  </si>
  <si>
    <t>SMC (mg/kg)</t>
  </si>
  <si>
    <t>RHB-SMC (mg/kg)</t>
  </si>
  <si>
    <t>WSB-SMC (mg/kg)</t>
  </si>
  <si>
    <t>Unamended (mg/kg)</t>
  </si>
  <si>
    <t>S_RHB (mg/kg)</t>
  </si>
  <si>
    <t>S_WSB (mg/kg)</t>
  </si>
  <si>
    <t>S_SMC (mg/kg)</t>
  </si>
  <si>
    <t>S_RHB-SMC (mg/kg)</t>
  </si>
  <si>
    <t>S_WSB-SMC (mg/kg)</t>
  </si>
  <si>
    <t>S_Unamended (mg/kg)</t>
  </si>
  <si>
    <t>mean</t>
  </si>
  <si>
    <t>SD</t>
  </si>
  <si>
    <t>SE</t>
  </si>
  <si>
    <t>Decane</t>
  </si>
  <si>
    <t>Undecane</t>
  </si>
  <si>
    <t>Dodecane</t>
  </si>
  <si>
    <t>Tridecane</t>
  </si>
  <si>
    <t>Tetradecane</t>
  </si>
  <si>
    <t>Pentadecane</t>
  </si>
  <si>
    <t>Hexadecane</t>
  </si>
  <si>
    <t>Heptadecane</t>
  </si>
  <si>
    <t>Pristane</t>
  </si>
  <si>
    <t>Octadecane</t>
  </si>
  <si>
    <t>Phytane</t>
  </si>
  <si>
    <t>Nonadecane</t>
  </si>
  <si>
    <t>Eicosane</t>
  </si>
  <si>
    <t>Heneicosane</t>
  </si>
  <si>
    <t>Docosane</t>
  </si>
  <si>
    <t>Tricosane</t>
  </si>
  <si>
    <t>Tetracosane</t>
  </si>
  <si>
    <t>Pentacosane</t>
  </si>
  <si>
    <t>Hexacosane</t>
  </si>
  <si>
    <t>Heptacosane</t>
  </si>
  <si>
    <t>Octacosane</t>
  </si>
  <si>
    <t>Nonacosane</t>
  </si>
  <si>
    <t>Tricontane</t>
  </si>
  <si>
    <t>Hentriacontane</t>
  </si>
  <si>
    <t>Dotriacontane</t>
  </si>
  <si>
    <t>Tritriacontane</t>
  </si>
  <si>
    <t>Tetratricontane</t>
  </si>
  <si>
    <t>Pentacontane</t>
  </si>
  <si>
    <t>Hexatricontane</t>
  </si>
  <si>
    <t>Heptatricontane</t>
  </si>
  <si>
    <t>Octatricontane</t>
  </si>
  <si>
    <t>Nonatricontane</t>
  </si>
  <si>
    <t>Tetracontane</t>
  </si>
  <si>
    <t>SUM</t>
  </si>
  <si>
    <t>ALIPHATIC (ALKANES) HYDROCARBONS</t>
  </si>
  <si>
    <t>AROMATIC (PAHs) HYDROCARBONS</t>
  </si>
  <si>
    <t>10 DAYS</t>
  </si>
  <si>
    <t>60 DAYS</t>
  </si>
  <si>
    <t>120 DAYS</t>
  </si>
  <si>
    <t>Acenaphthalene</t>
  </si>
  <si>
    <t>Fluorene</t>
  </si>
  <si>
    <t>Phenanthrene</t>
  </si>
  <si>
    <t>Anthracene</t>
  </si>
  <si>
    <t>Pyrene</t>
  </si>
  <si>
    <t>Benz[a]anthracene</t>
  </si>
  <si>
    <t>Chrysene</t>
  </si>
  <si>
    <t>Benzo[b]fluoranthene</t>
  </si>
  <si>
    <t>Benzo[k]fluoranthene</t>
  </si>
  <si>
    <t>Benzo[a]pyrene</t>
  </si>
  <si>
    <t>Benzo[ghi]perylene</t>
  </si>
  <si>
    <t>Dibenz[a,h]anthracene</t>
  </si>
  <si>
    <t>Indeno[1,2,3-cd]pyrene</t>
  </si>
  <si>
    <t>Total</t>
  </si>
  <si>
    <t>Carbon no</t>
  </si>
  <si>
    <t>Compound</t>
  </si>
  <si>
    <t>ALIPHATIC (ALKANES) CHARTS</t>
  </si>
  <si>
    <t>RHB</t>
  </si>
  <si>
    <t>Unamended</t>
  </si>
  <si>
    <t>WSB</t>
  </si>
  <si>
    <t>Non-saline</t>
  </si>
  <si>
    <t>T10</t>
  </si>
  <si>
    <t>T60</t>
  </si>
  <si>
    <t>T120</t>
  </si>
  <si>
    <t>Error</t>
  </si>
  <si>
    <t>T0</t>
  </si>
  <si>
    <t>Percentage reduction of alkanes</t>
  </si>
  <si>
    <t>SMC</t>
  </si>
  <si>
    <t>RHB-SMC</t>
  </si>
  <si>
    <t>WSB-SMC</t>
  </si>
  <si>
    <t>AROMATIC (PAHs) CHARTS</t>
  </si>
  <si>
    <t>Compound Name</t>
  </si>
  <si>
    <t>CleanSoil1</t>
  </si>
  <si>
    <t>CleanSoil2</t>
  </si>
  <si>
    <t>CleanSoil3</t>
  </si>
  <si>
    <t>T0_RHB1</t>
  </si>
  <si>
    <t>T0_RHB2</t>
  </si>
  <si>
    <t>T0_RHB3</t>
  </si>
  <si>
    <t>T0_WSB1</t>
  </si>
  <si>
    <t>T0_WSB2</t>
  </si>
  <si>
    <t>T0_WSB3</t>
  </si>
  <si>
    <t>T0_SMC1</t>
  </si>
  <si>
    <t>T0_SMC2</t>
  </si>
  <si>
    <t>T0_SMC3</t>
  </si>
  <si>
    <t>T0_RH-SMC1</t>
  </si>
  <si>
    <t>T0_RH-SMC2</t>
  </si>
  <si>
    <t>T0_RH-SMC3</t>
  </si>
  <si>
    <t>T0_WS-SMC1</t>
  </si>
  <si>
    <t>T0_WS-SMC2</t>
  </si>
  <si>
    <t>T0_WS-SMC3</t>
  </si>
  <si>
    <t>T0_Control1</t>
  </si>
  <si>
    <t>T0_Control2</t>
  </si>
  <si>
    <t>T0_Control3</t>
  </si>
  <si>
    <t>T0_S_RHB1</t>
  </si>
  <si>
    <t>T0_S_RHB2</t>
  </si>
  <si>
    <t>T0_S_RHB3</t>
  </si>
  <si>
    <t>T0_S_WSB1</t>
  </si>
  <si>
    <t>T0_S_WSB2</t>
  </si>
  <si>
    <t>T0_S_WSB3</t>
  </si>
  <si>
    <t>T0_S_SMC1</t>
  </si>
  <si>
    <t>T0_S_SMC2</t>
  </si>
  <si>
    <t>T0_S_SMC3</t>
  </si>
  <si>
    <t>T0_S_RH-SMC1</t>
  </si>
  <si>
    <t>T0_S_RH-SMC2</t>
  </si>
  <si>
    <t>T0_S_RH-SMC3</t>
  </si>
  <si>
    <t>T0_S_WS-SMC1</t>
  </si>
  <si>
    <t>T0_S_WS-SMC2</t>
  </si>
  <si>
    <t>T0_S_WS-SMC3</t>
  </si>
  <si>
    <t>T0_S_Control1</t>
  </si>
  <si>
    <t>T0_S_Control2</t>
  </si>
  <si>
    <t>T0_S_Control3</t>
  </si>
  <si>
    <t>T60_RHB1</t>
  </si>
  <si>
    <t>T60_RHB2</t>
  </si>
  <si>
    <t>T60_RHB3</t>
  </si>
  <si>
    <t>T60_WSB1</t>
  </si>
  <si>
    <t>T60_WSB2</t>
  </si>
  <si>
    <t>T60_WSB3</t>
  </si>
  <si>
    <t>T60_SMC1</t>
  </si>
  <si>
    <t>T60_SMC2</t>
  </si>
  <si>
    <t>T60_SMC3</t>
  </si>
  <si>
    <t>T60_RH-SMC1</t>
  </si>
  <si>
    <t>T60_RH-SMC2</t>
  </si>
  <si>
    <t>T60_RH-SMC3</t>
  </si>
  <si>
    <t>T60_WS-SMC1</t>
  </si>
  <si>
    <t>T60_WS-SMC2</t>
  </si>
  <si>
    <t>T60_WS-SMC3</t>
  </si>
  <si>
    <t>T60_Control1</t>
  </si>
  <si>
    <t>T60_Control2</t>
  </si>
  <si>
    <t>T60_Control3</t>
  </si>
  <si>
    <t>T60_S_RHB1</t>
  </si>
  <si>
    <t>T60_S_RHB2</t>
  </si>
  <si>
    <t>T60_S_RHB3</t>
  </si>
  <si>
    <t>T60_S_WSB1</t>
  </si>
  <si>
    <t>T60_S_WSB2</t>
  </si>
  <si>
    <t>T60_S_WSB3</t>
  </si>
  <si>
    <t>T60_S_SMC1</t>
  </si>
  <si>
    <t>T60_S_SMC2</t>
  </si>
  <si>
    <t>T60_S_SMC3</t>
  </si>
  <si>
    <t>T60_S_RH-SMC1</t>
  </si>
  <si>
    <t>T60_S_RH-SMC2</t>
  </si>
  <si>
    <t>T60_S_RH-SMC3</t>
  </si>
  <si>
    <t>T60_S_WS-SMC1</t>
  </si>
  <si>
    <t>T60_S_WS-SMC2</t>
  </si>
  <si>
    <t>T60_S_WS-SMC3</t>
  </si>
  <si>
    <t>T60_S_Control1</t>
  </si>
  <si>
    <t>T60_S_Control2</t>
  </si>
  <si>
    <t>T60_S_Control3</t>
  </si>
  <si>
    <t>T120_RHB1</t>
  </si>
  <si>
    <t>T120_RHB2</t>
  </si>
  <si>
    <t>T120_RHB3</t>
  </si>
  <si>
    <t>T120_WSB1</t>
  </si>
  <si>
    <t>T120_WSB2</t>
  </si>
  <si>
    <t>T120_WSB3</t>
  </si>
  <si>
    <t>T120_SMC1</t>
  </si>
  <si>
    <t>T120_SMC2</t>
  </si>
  <si>
    <t>T120_SMC3</t>
  </si>
  <si>
    <t>T120_RH-SMC1</t>
  </si>
  <si>
    <t>T120_RH-SMC2</t>
  </si>
  <si>
    <t>T120_RH-SMC3</t>
  </si>
  <si>
    <t>T120_WS-SMC1</t>
  </si>
  <si>
    <t>T120_WS-SMC2</t>
  </si>
  <si>
    <t>T120_WS-SMC3</t>
  </si>
  <si>
    <t>T120_Control1</t>
  </si>
  <si>
    <t>T120_Control2</t>
  </si>
  <si>
    <t>T120_Control3</t>
  </si>
  <si>
    <t>T120_S_RHB1</t>
  </si>
  <si>
    <t>T120_S_RHB2</t>
  </si>
  <si>
    <t>T120_S_RHB3</t>
  </si>
  <si>
    <t>T120_S_WSB1</t>
  </si>
  <si>
    <t>T120_S_WSB2</t>
  </si>
  <si>
    <t>T120_S_WSB3</t>
  </si>
  <si>
    <t>T120_S_SMC1</t>
  </si>
  <si>
    <t>T120_S_SMC2</t>
  </si>
  <si>
    <t>T120_S_SMC3</t>
  </si>
  <si>
    <t>T120_S_RH-SMC1</t>
  </si>
  <si>
    <t>T120_S_RH-SMC2</t>
  </si>
  <si>
    <t>T120_S_RH-SMC3</t>
  </si>
  <si>
    <t>T120_S_WS-SMC1</t>
  </si>
  <si>
    <t>T120_S_WS-SMC2</t>
  </si>
  <si>
    <t>T120_S_WS-SMC3</t>
  </si>
  <si>
    <t>T120_S_Control1</t>
  </si>
  <si>
    <t>T120_S_Control2</t>
  </si>
  <si>
    <t>T120_S_Control3</t>
  </si>
  <si>
    <t>14:0</t>
  </si>
  <si>
    <t>15:0i</t>
  </si>
  <si>
    <t>15:0ai</t>
  </si>
  <si>
    <t>15:0</t>
  </si>
  <si>
    <t>16:0i</t>
  </si>
  <si>
    <t>16:1w11t</t>
  </si>
  <si>
    <t>16:1w7c</t>
  </si>
  <si>
    <t>16:1w5</t>
  </si>
  <si>
    <t>16:0</t>
  </si>
  <si>
    <t>Me17:0 isomer</t>
  </si>
  <si>
    <t>Me17:0 isomer2</t>
  </si>
  <si>
    <t>17:0i</t>
  </si>
  <si>
    <t>cyc17:0 isomer</t>
  </si>
  <si>
    <t>ai17:0</t>
  </si>
  <si>
    <t>17:0br</t>
  </si>
  <si>
    <t>17:1w8c</t>
  </si>
  <si>
    <t>17:0c</t>
  </si>
  <si>
    <t>17:1w8t</t>
  </si>
  <si>
    <t>17:1w7</t>
  </si>
  <si>
    <t>17:0 (12Me)</t>
  </si>
  <si>
    <t>UK 29.68</t>
  </si>
  <si>
    <t>18:2w6,9</t>
  </si>
  <si>
    <t>18:1w9c</t>
  </si>
  <si>
    <t>18:1w7t</t>
  </si>
  <si>
    <t>18:1w13</t>
  </si>
  <si>
    <t>18:0</t>
  </si>
  <si>
    <t>19:1w6</t>
  </si>
  <si>
    <t>18:0 (10Me)</t>
  </si>
  <si>
    <t>19:0c</t>
  </si>
  <si>
    <t>20:4 (5,8,4,11,14)</t>
  </si>
  <si>
    <t>20:5w3</t>
  </si>
  <si>
    <t>UK 42.041</t>
  </si>
  <si>
    <t>20:0</t>
  </si>
  <si>
    <t>UK 42.41</t>
  </si>
  <si>
    <t>Mol % OF THE PLFA BIOMARKERS</t>
  </si>
  <si>
    <t>PRINCIPAL COMPONENT ANALYSIS - FACTOR COORDINATES OF VARIABLES</t>
  </si>
  <si>
    <t xml:space="preserve">MICROBIAL COMMUNITY DYNAMICS </t>
  </si>
  <si>
    <t xml:space="preserve">MICROBIAL COMMUNITY ABUNDANCE </t>
  </si>
  <si>
    <t>Biomarker</t>
  </si>
  <si>
    <t>GRAM+</t>
  </si>
  <si>
    <t>GRAM-</t>
  </si>
  <si>
    <t>ACTS</t>
  </si>
  <si>
    <t>FUNGI</t>
  </si>
  <si>
    <t>Treatment</t>
  </si>
  <si>
    <t>Unmended</t>
  </si>
  <si>
    <t>Mean</t>
  </si>
  <si>
    <t>10 days-NonSaline</t>
  </si>
  <si>
    <t>10 days-Saline</t>
  </si>
  <si>
    <t>60 days-NonSaline</t>
  </si>
  <si>
    <t>60 days-Saline</t>
  </si>
  <si>
    <t>120 days-NonSaline</t>
  </si>
  <si>
    <t>120 days-Saline</t>
  </si>
  <si>
    <t>MICROBIAL COMMUNITY ABUNDANCE STATISTICS</t>
  </si>
  <si>
    <t>GRAM+ NON-SALINE</t>
  </si>
  <si>
    <t>TIME</t>
  </si>
  <si>
    <t xml:space="preserve"> Effect</t>
  </si>
  <si>
    <r>
      <rPr>
        <sz val="10"/>
        <color indexed="8"/>
        <rFont val="Arial"/>
        <family val="2"/>
      </rPr>
      <t>Repeated Measures Analysis of Variance (GRAM+ NonSal in 2nd Experiment PLFA Data for Statistica+Charts_V2)
Sigma-restricted parameterization
Effective hypothesis decomposition</t>
    </r>
  </si>
  <si>
    <t>SS</t>
  </si>
  <si>
    <t>Degr. of</t>
  </si>
  <si>
    <t>MS</t>
  </si>
  <si>
    <t>F</t>
  </si>
  <si>
    <t>p</t>
  </si>
  <si>
    <t>Intercept</t>
  </si>
  <si>
    <t>TREATMEN</t>
  </si>
  <si>
    <t>TREATMEN*TIME</t>
  </si>
  <si>
    <t>S_RHB</t>
  </si>
  <si>
    <t>S_WSB</t>
  </si>
  <si>
    <t>S_SMC</t>
  </si>
  <si>
    <t>S_RHB-SMC</t>
  </si>
  <si>
    <t>S_WSB-SMC</t>
  </si>
  <si>
    <t>S_Unmended</t>
  </si>
  <si>
    <r>
      <rPr>
        <sz val="10"/>
        <color indexed="8"/>
        <rFont val="Arial"/>
        <family val="2"/>
      </rPr>
      <t>Repeated Measures Analysis of Variance (GRAM+ Saline in 2nd Experiment PLFA Data for Statistica+Charts_V2)
Sigma-restricted parameterization
Effective hypothesis decomposition</t>
    </r>
  </si>
  <si>
    <t>GRAM- NON-SALINE</t>
  </si>
  <si>
    <t>GRAM+ SALINE</t>
  </si>
  <si>
    <t>GRAM- SALINE</t>
  </si>
  <si>
    <t>ACTS NON-SALINE</t>
  </si>
  <si>
    <t>ACTS SALINE</t>
  </si>
  <si>
    <t>FUNGI NON-SALINE</t>
  </si>
  <si>
    <t>FUNGI SALINE</t>
  </si>
  <si>
    <r>
      <rPr>
        <sz val="10"/>
        <color indexed="8"/>
        <rFont val="Arial"/>
        <family val="2"/>
      </rPr>
      <t>Repeated Measures Analysis of Variance (GRAM- NonSal in 2nd Experiment PLFA Data for Statistica+Charts_V2)
Sigma-restricted parameterization
Effective hypothesis decomposition</t>
    </r>
  </si>
  <si>
    <r>
      <rPr>
        <sz val="10"/>
        <color indexed="8"/>
        <rFont val="Arial"/>
        <family val="2"/>
      </rPr>
      <t>Repeated Measures Analysis of Variance (GRAM- Saline in 2nd Experiment PLFA Data for Statistica+Charts_V2)
Sigma-restricted parameterization
Effective hypothesis decomposition</t>
    </r>
  </si>
  <si>
    <r>
      <rPr>
        <sz val="10"/>
        <color indexed="8"/>
        <rFont val="Arial"/>
        <family val="2"/>
      </rPr>
      <t>Repeated Measures Analysis of Variance (ACTS NonSal in 2nd Experiment PLFA Data for Statistica+Charts_V2)
Sigma-restricted parameterization
Effective hypothesis decomposition</t>
    </r>
  </si>
  <si>
    <r>
      <rPr>
        <sz val="10"/>
        <color indexed="8"/>
        <rFont val="Arial"/>
        <family val="2"/>
      </rPr>
      <t>Repeated Measures Analysis of Variance (ACTS Saline in 2nd Experiment PLFA Data for Statistica+Charts_V2)
Sigma-restricted parameterization
Effective hypothesis decomposition</t>
    </r>
  </si>
  <si>
    <r>
      <rPr>
        <sz val="10"/>
        <color indexed="8"/>
        <rFont val="Arial"/>
        <family val="2"/>
      </rPr>
      <t>Repeated Measures Analysis of Variance (FUNGI NonSal in 2nd Experiment PLFA Data for Statistica+Charts_V2)
Sigma-restricted parameterization
Effective hypothesis decomposition</t>
    </r>
  </si>
  <si>
    <r>
      <rPr>
        <sz val="10"/>
        <color indexed="8"/>
        <rFont val="Arial"/>
        <family val="2"/>
      </rPr>
      <t>Repeated Measures Analysis of Variance (FUNGI Saline in 2nd Experiment PLFA Data for Statistica+Charts_V2)
Sigma-restricted parameterization
Effective hypothesis decomposition</t>
    </r>
  </si>
  <si>
    <t>NON-SALINE VS SALINE</t>
  </si>
  <si>
    <t>Soil type</t>
  </si>
  <si>
    <r>
      <rPr>
        <sz val="10"/>
        <color indexed="8"/>
        <rFont val="Arial"/>
        <family val="2"/>
      </rPr>
      <t>Repeated Measures Analysis of Variance (SUM(Groups) 2grps in 2nd Experiment PLFA Data for Statistica+Charts_V2)
Sigma-restricted parameterization
Effective hypothesis decomposition</t>
    </r>
  </si>
  <si>
    <t>TREATMEN*Soil type</t>
  </si>
  <si>
    <t>1 = NON-SALINE SOILS</t>
  </si>
  <si>
    <t>2 = SALINE SOILS</t>
  </si>
  <si>
    <t>F1 Mean</t>
  </si>
  <si>
    <t>F2 Mean</t>
  </si>
  <si>
    <t>F1 Std.Err</t>
  </si>
  <si>
    <t>F2 Std.Err</t>
  </si>
  <si>
    <t>RHB_T0</t>
  </si>
  <si>
    <t>RHB_T60</t>
  </si>
  <si>
    <t>RHB_T120</t>
  </si>
  <si>
    <t>WSB_T0</t>
  </si>
  <si>
    <t>WSB_T60</t>
  </si>
  <si>
    <t>WSB_T120</t>
  </si>
  <si>
    <t>SMC_T0</t>
  </si>
  <si>
    <t>SMC_T60</t>
  </si>
  <si>
    <t>SMC_T120</t>
  </si>
  <si>
    <t xml:space="preserve">RH-SMC </t>
  </si>
  <si>
    <t>RH-SMC_T0</t>
  </si>
  <si>
    <t>RH-SMC_T60</t>
  </si>
  <si>
    <t>RH-SMC_T120</t>
  </si>
  <si>
    <t xml:space="preserve">WS-SMC </t>
  </si>
  <si>
    <t>WS-SMC_T0</t>
  </si>
  <si>
    <t>WS-SMC_T60</t>
  </si>
  <si>
    <t>WS-SMC_T120</t>
  </si>
  <si>
    <t>CONTROL</t>
  </si>
  <si>
    <t>CONTROL_T0</t>
  </si>
  <si>
    <t>CONTROL_T60</t>
  </si>
  <si>
    <t>CONTROL_T120</t>
  </si>
  <si>
    <t xml:space="preserve">S_RHB </t>
  </si>
  <si>
    <t>S_RHB_T0</t>
  </si>
  <si>
    <t>S_RHB_T60</t>
  </si>
  <si>
    <t>S_RHB_T120</t>
  </si>
  <si>
    <t xml:space="preserve">S_WSB </t>
  </si>
  <si>
    <t>S_WSB_T0</t>
  </si>
  <si>
    <t>S_WSB_T60</t>
  </si>
  <si>
    <t>S_WSB_T120</t>
  </si>
  <si>
    <t xml:space="preserve">S_SMC </t>
  </si>
  <si>
    <t>S_SMC_T0</t>
  </si>
  <si>
    <t>S_SMC_T60</t>
  </si>
  <si>
    <t>S_SMC_T120</t>
  </si>
  <si>
    <t xml:space="preserve">S_RH-SMC </t>
  </si>
  <si>
    <t>S_RH-SMC_T0</t>
  </si>
  <si>
    <t>S_RH-SMC_T60</t>
  </si>
  <si>
    <t>S_RH-SMC_T120</t>
  </si>
  <si>
    <t xml:space="preserve">S_WS-SMC </t>
  </si>
  <si>
    <t>S_WS-SMC_T0</t>
  </si>
  <si>
    <t>S_WS-SMC_T60</t>
  </si>
  <si>
    <t>S_WS-SMC_T120</t>
  </si>
  <si>
    <t xml:space="preserve">S_CONTROL </t>
  </si>
  <si>
    <t>S_CONTROL_T0</t>
  </si>
  <si>
    <t>S_CONTROL_T60</t>
  </si>
  <si>
    <t>S_CONTROL_T120</t>
  </si>
  <si>
    <t>RHB_SMC</t>
  </si>
  <si>
    <t>WSB_SMC</t>
  </si>
  <si>
    <t>Time</t>
  </si>
  <si>
    <t xml:space="preserve"> Cell No.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</si>
  <si>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</si>
  <si>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</si>
  <si>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</si>
  <si>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</si>
  <si>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</si>
  <si>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</si>
  <si>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</si>
  <si>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</si>
  <si>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</si>
  <si>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</si>
  <si>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</si>
  <si>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</si>
  <si>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r>
      <rPr>
        <sz val="10"/>
        <color indexed="8"/>
        <rFont val="Arial"/>
      </rPr>
      <t>Repeated Measures Analysis of Variance (PAH by soil type in Final 2nd Experiment Means and charts and stat)
Sigma-restricted parameterization
Effective hypothesis decomposition</t>
    </r>
  </si>
  <si>
    <r>
      <rPr>
        <sz val="10"/>
        <color indexed="8"/>
        <rFont val="Arial"/>
      </rPr>
      <t>Tukey HSD test; variable DV_1 (PAH by soil type in Final 2nd Experiment Means and charts and stat)
Approximate Probabilities for Post Hoc Tests
Error: Between; Within; Pooled MS = 2684.9, df = 26.239</t>
    </r>
  </si>
  <si>
    <t>{1}</t>
  </si>
  <si>
    <t>{2}</t>
  </si>
  <si>
    <t>{3}</t>
  </si>
  <si>
    <t>{4}</t>
  </si>
  <si>
    <t>{5}</t>
  </si>
  <si>
    <t>{6}</t>
  </si>
  <si>
    <t>{7}</t>
  </si>
  <si>
    <t>{8}</t>
  </si>
  <si>
    <t>{9}</t>
  </si>
  <si>
    <t>{10}</t>
  </si>
  <si>
    <t>{11}</t>
  </si>
  <si>
    <t>{12}</t>
  </si>
  <si>
    <t>1 = Non-saline</t>
  </si>
  <si>
    <t>2 = Saline</t>
  </si>
  <si>
    <t>PAH STATISTICS</t>
  </si>
  <si>
    <t>ALKANES STATISTICS</t>
  </si>
  <si>
    <r>
      <rPr>
        <sz val="10"/>
        <color indexed="8"/>
        <rFont val="Arial"/>
      </rPr>
      <t>Repeated Measures Analysis of Variance (Alkane by soil type in Final 2nd Experiment Means and charts and stat)
Sigma-restricted parameterization
Effective hypothesis decomposition</t>
    </r>
  </si>
  <si>
    <r>
      <rPr>
        <sz val="10"/>
        <color indexed="8"/>
        <rFont val="Arial"/>
      </rPr>
      <t>Tukey HSD test; variable DV_1 (Alkane by soil type in Final 2nd Experiment Means and charts and stat)
Approximate Probabilities for Post Hoc Tests
Error: Between; Within; Pooled MS = 1477E3, df = 19.670</t>
    </r>
  </si>
  <si>
    <t>H20</t>
  </si>
  <si>
    <t>Glu</t>
  </si>
  <si>
    <t>CitA</t>
  </si>
  <si>
    <t>GABA</t>
  </si>
  <si>
    <t>AKG</t>
  </si>
  <si>
    <t>MalA</t>
  </si>
  <si>
    <t>OXalicA</t>
  </si>
  <si>
    <t>HPCD</t>
  </si>
  <si>
    <t>T0_RH1</t>
  </si>
  <si>
    <t>T0_RH2</t>
  </si>
  <si>
    <t>T0_RH3</t>
  </si>
  <si>
    <t>T0_WS1</t>
  </si>
  <si>
    <t>T0_WS2</t>
  </si>
  <si>
    <t>T0_WS3</t>
  </si>
  <si>
    <t>T0_Control 1</t>
  </si>
  <si>
    <t>T0_Control 2</t>
  </si>
  <si>
    <t>T0_Control 3</t>
  </si>
  <si>
    <t>T0_S_RH1</t>
  </si>
  <si>
    <t>T0_S_RH2</t>
  </si>
  <si>
    <t>T0_S_RH3</t>
  </si>
  <si>
    <t>T0_S_WS1</t>
  </si>
  <si>
    <t>T0_S_WS2</t>
  </si>
  <si>
    <t>T0_S_WS3</t>
  </si>
  <si>
    <t>T0_S_Control 1</t>
  </si>
  <si>
    <t>T0_S_Control 2</t>
  </si>
  <si>
    <t>T0_S_Control 3</t>
  </si>
  <si>
    <t>Clean_Soil1</t>
  </si>
  <si>
    <t>Clean_Soil2</t>
  </si>
  <si>
    <t>Clean_Soil3</t>
  </si>
  <si>
    <t>T60_RH1</t>
  </si>
  <si>
    <t>T60_RH2</t>
  </si>
  <si>
    <t>T60_RH3</t>
  </si>
  <si>
    <t>T60_WS1</t>
  </si>
  <si>
    <t>T60_WS2</t>
  </si>
  <si>
    <t>T60_WS3</t>
  </si>
  <si>
    <t>T60_Control 1</t>
  </si>
  <si>
    <t>T60_Control 2</t>
  </si>
  <si>
    <t>T60_Control 3</t>
  </si>
  <si>
    <t>T60_S_RH1</t>
  </si>
  <si>
    <t>T60_S_RH2</t>
  </si>
  <si>
    <t>T60_S_RH3</t>
  </si>
  <si>
    <t>T60_S_WS1</t>
  </si>
  <si>
    <t>T60_S_WS2</t>
  </si>
  <si>
    <t>T60_S_WS3</t>
  </si>
  <si>
    <t>T60_S_Control 1</t>
  </si>
  <si>
    <t>T60_S_Control 2</t>
  </si>
  <si>
    <t>T60_S_Control 3</t>
  </si>
  <si>
    <t>T120_RH1</t>
  </si>
  <si>
    <t>T120_RH2</t>
  </si>
  <si>
    <t>T120_RH3</t>
  </si>
  <si>
    <t>T120_WS1</t>
  </si>
  <si>
    <t>T120_WS2</t>
  </si>
  <si>
    <t>T120_WS3</t>
  </si>
  <si>
    <t>T120_Control 1</t>
  </si>
  <si>
    <t>T120_Control 2</t>
  </si>
  <si>
    <t>T120_Control 3</t>
  </si>
  <si>
    <t>T120_S_RH1</t>
  </si>
  <si>
    <t>T120_S_RH2</t>
  </si>
  <si>
    <t>T120_S_RH3</t>
  </si>
  <si>
    <t>T120_S_WS1</t>
  </si>
  <si>
    <t>T120_S_WS2</t>
  </si>
  <si>
    <t>T120_S_WS3</t>
  </si>
  <si>
    <t>T120_S_Control 1</t>
  </si>
  <si>
    <t>T120_S_Control 2</t>
  </si>
  <si>
    <t>T120_S_Control 3</t>
  </si>
  <si>
    <t>Basal</t>
  </si>
  <si>
    <t>CO2 (ug C/g/h)</t>
  </si>
  <si>
    <t>Substrates</t>
  </si>
  <si>
    <t>BASAL RESPIRATION CHARTS</t>
  </si>
  <si>
    <t>Std Error</t>
  </si>
  <si>
    <t>Factor 1</t>
  </si>
  <si>
    <t>Factor 2</t>
  </si>
  <si>
    <t>Std Er</t>
  </si>
  <si>
    <t>SUBSTRATES</t>
  </si>
  <si>
    <t xml:space="preserve">Un-amended </t>
  </si>
  <si>
    <r>
      <rPr>
        <sz val="10"/>
        <color indexed="8"/>
        <rFont val="Arial"/>
        <family val="2"/>
      </rPr>
      <t>Repeated Measures Analysis of Variance (Substrates in Soil types-RM Ano in Microbial activity substrates in soil types)
Sigma-restricted parameterization
Effective hypothesis decomposition</t>
    </r>
  </si>
  <si>
    <t>Un-amended</t>
  </si>
  <si>
    <t>1 non-saline</t>
  </si>
  <si>
    <t>2 saline</t>
  </si>
  <si>
    <r>
      <rPr>
        <sz val="10"/>
        <color indexed="8"/>
        <rFont val="Arial"/>
        <family val="2"/>
      </rPr>
      <t>Tukey HSD test; variable DV_1 (Substrates in Soil types-RM Ano in Microbial activity substrates in soil types)
Approximate Probabilities for Post Hoc Tests
Error: Between; Within; Pooled MS = 2.9577, df = 83.618</t>
    </r>
  </si>
  <si>
    <t>SUBSTRATES - STATISTICS</t>
  </si>
  <si>
    <t>SALINE SOIL TREATMENTS</t>
  </si>
  <si>
    <t>TPH</t>
  </si>
  <si>
    <t>PLFA</t>
  </si>
  <si>
    <t>Microbial activities</t>
  </si>
  <si>
    <t>Uamended</t>
  </si>
  <si>
    <t>NON-SALINE SOIL TREATMENTS</t>
  </si>
  <si>
    <t>LOSS ON IGNITION</t>
  </si>
  <si>
    <t>MOISTURE CONTENT AND SOIL DRY MATTER</t>
  </si>
  <si>
    <t>DRAFMAN'S PLOT DERIVED FROM THE CORRELATIONS</t>
  </si>
  <si>
    <t>a = RHB, b = WSB, c = SMC, d = RHB-SMC, e = WSB-SMC, f = Unamended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</si>
</sst>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0"/>
    <numFmt numFmtId="165" formatCode="0.000"/>
    <numFmt numFmtId="166" formatCode="0.0"/>
    <numFmt numFmtId="167" formatCode="0.000000"/>
    <numFmt numFmtId="168" formatCode="0.00000"/>
  </numFmts>
  <fonts count="1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sz val="10"/>
      <name val="Arial"/>
    </font>
    <font>
      <sz val="10"/>
      <color indexed="8"/>
      <name val="Arial"/>
    </font>
    <font>
      <sz val="10"/>
      <color indexed="10"/>
      <name val="Arial"/>
    </font>
    <font>
      <i/>
      <sz val="11"/>
      <color theme="1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/>
      <right style="double">
        <color indexed="8"/>
      </right>
      <top/>
      <bottom style="double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6"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</cellStyleXfs>
  <cellXfs count="242">
    <xf numFmtId="0" fontId="0" fillId="0" borderId="0" xfId="0"/>
    <xf numFmtId="14" fontId="0" fillId="0" borderId="0" xfId="0" applyNumberFormat="1"/>
    <xf numFmtId="0" fontId="0" fillId="2" borderId="0" xfId="0" applyFill="1"/>
    <xf numFmtId="164" fontId="0" fillId="0" borderId="0" xfId="0" applyNumberFormat="1"/>
    <xf numFmtId="1" fontId="0" fillId="0" borderId="0" xfId="0" applyNumberFormat="1"/>
    <xf numFmtId="0" fontId="0" fillId="3" borderId="0" xfId="0" applyFill="1"/>
    <xf numFmtId="1" fontId="0" fillId="2" borderId="0" xfId="0" applyNumberFormat="1" applyFill="1"/>
    <xf numFmtId="165" fontId="0" fillId="0" borderId="0" xfId="0" applyNumberFormat="1"/>
    <xf numFmtId="2" fontId="0" fillId="0" borderId="0" xfId="0" applyNumberFormat="1"/>
    <xf numFmtId="0" fontId="2" fillId="0" borderId="0" xfId="0" applyFont="1"/>
    <xf numFmtId="0" fontId="4" fillId="0" borderId="0" xfId="0" applyFont="1" applyAlignment="1">
      <alignment horizontal="center"/>
    </xf>
    <xf numFmtId="0" fontId="4" fillId="0" borderId="0" xfId="0" applyFont="1"/>
    <xf numFmtId="0" fontId="5" fillId="0" borderId="0" xfId="0" applyFont="1" applyAlignment="1">
      <alignment horizontal="center"/>
    </xf>
    <xf numFmtId="165" fontId="4" fillId="0" borderId="0" xfId="0" applyNumberFormat="1" applyFont="1"/>
    <xf numFmtId="0" fontId="5" fillId="2" borderId="0" xfId="0" applyFont="1" applyFill="1"/>
    <xf numFmtId="0" fontId="4" fillId="2" borderId="0" xfId="0" applyFont="1" applyFill="1"/>
    <xf numFmtId="2" fontId="0" fillId="2" borderId="0" xfId="0" applyNumberFormat="1" applyFill="1"/>
    <xf numFmtId="165" fontId="0" fillId="2" borderId="0" xfId="0" applyNumberFormat="1" applyFill="1"/>
    <xf numFmtId="0" fontId="0" fillId="0" borderId="0" xfId="0" applyAlignment="1">
      <alignment horizontal="left"/>
    </xf>
    <xf numFmtId="0" fontId="0" fillId="4" borderId="0" xfId="0" applyFill="1"/>
    <xf numFmtId="0" fontId="0" fillId="5" borderId="0" xfId="0" applyFill="1"/>
    <xf numFmtId="0" fontId="0" fillId="0" borderId="0" xfId="0" applyAlignment="1">
      <alignment horizontal="right"/>
    </xf>
    <xf numFmtId="0" fontId="0" fillId="6" borderId="0" xfId="0" applyFill="1"/>
    <xf numFmtId="0" fontId="7" fillId="5" borderId="0" xfId="0" applyFont="1" applyFill="1"/>
    <xf numFmtId="0" fontId="0" fillId="7" borderId="0" xfId="0" applyFill="1"/>
    <xf numFmtId="166" fontId="0" fillId="0" borderId="0" xfId="0" applyNumberFormat="1"/>
    <xf numFmtId="166" fontId="0" fillId="7" borderId="0" xfId="0" applyNumberFormat="1" applyFill="1"/>
    <xf numFmtId="0" fontId="0" fillId="8" borderId="0" xfId="0" applyFill="1"/>
    <xf numFmtId="166" fontId="0" fillId="8" borderId="0" xfId="0" applyNumberFormat="1" applyFill="1"/>
    <xf numFmtId="166" fontId="0" fillId="5" borderId="0" xfId="0" applyNumberFormat="1" applyFill="1"/>
    <xf numFmtId="166" fontId="0" fillId="3" borderId="0" xfId="0" applyNumberFormat="1" applyFill="1"/>
    <xf numFmtId="0" fontId="6" fillId="9" borderId="0" xfId="0" applyFont="1" applyFill="1"/>
    <xf numFmtId="0" fontId="0" fillId="9" borderId="0" xfId="0" applyFill="1"/>
    <xf numFmtId="0" fontId="0" fillId="10" borderId="0" xfId="0" applyFill="1"/>
    <xf numFmtId="0" fontId="0" fillId="11" borderId="0" xfId="0" applyFill="1"/>
    <xf numFmtId="0" fontId="0" fillId="12" borderId="0" xfId="0" applyFill="1"/>
    <xf numFmtId="0" fontId="0" fillId="13" borderId="0" xfId="0" applyFill="1"/>
    <xf numFmtId="0" fontId="0" fillId="14" borderId="0" xfId="0" applyFill="1"/>
    <xf numFmtId="0" fontId="4" fillId="15" borderId="0" xfId="0" applyFont="1" applyFill="1"/>
    <xf numFmtId="0" fontId="4" fillId="8" borderId="0" xfId="0" applyFont="1" applyFill="1"/>
    <xf numFmtId="0" fontId="4" fillId="4" borderId="0" xfId="0" applyFont="1" applyFill="1"/>
    <xf numFmtId="0" fontId="4" fillId="9" borderId="0" xfId="0" applyFont="1" applyFill="1"/>
    <xf numFmtId="0" fontId="0" fillId="16" borderId="0" xfId="0" applyFill="1"/>
    <xf numFmtId="0" fontId="3" fillId="9" borderId="0" xfId="0" applyFont="1" applyFill="1"/>
    <xf numFmtId="0" fontId="9" fillId="0" borderId="0" xfId="1" applyFont="1" applyAlignment="1">
      <alignment horizontal="center" vertical="top" wrapText="1"/>
    </xf>
    <xf numFmtId="0" fontId="9" fillId="0" borderId="0" xfId="1" applyFont="1" applyAlignment="1">
      <alignment horizontal="left" vertical="center"/>
    </xf>
    <xf numFmtId="2" fontId="10" fillId="0" borderId="0" xfId="1" applyNumberFormat="1" applyFont="1" applyAlignment="1">
      <alignment horizontal="right" vertical="center"/>
    </xf>
    <xf numFmtId="1" fontId="10" fillId="0" borderId="0" xfId="1" applyNumberFormat="1" applyFont="1" applyAlignment="1">
      <alignment horizontal="right" vertical="center"/>
    </xf>
    <xf numFmtId="166" fontId="10" fillId="0" borderId="0" xfId="1" applyNumberFormat="1" applyFont="1" applyAlignment="1">
      <alignment horizontal="right" vertical="center"/>
    </xf>
    <xf numFmtId="167" fontId="10" fillId="0" borderId="0" xfId="1" applyNumberFormat="1" applyFont="1" applyAlignment="1">
      <alignment horizontal="right" vertical="center"/>
    </xf>
    <xf numFmtId="2" fontId="9" fillId="0" borderId="0" xfId="1" applyNumberFormat="1" applyFont="1" applyAlignment="1">
      <alignment horizontal="right" vertical="center"/>
    </xf>
    <xf numFmtId="1" fontId="9" fillId="0" borderId="0" xfId="1" applyNumberFormat="1" applyFont="1" applyAlignment="1">
      <alignment horizontal="right" vertical="center"/>
    </xf>
    <xf numFmtId="166" fontId="9" fillId="0" borderId="0" xfId="1" applyNumberFormat="1" applyFont="1" applyAlignment="1">
      <alignment horizontal="right" vertical="center"/>
    </xf>
    <xf numFmtId="167" fontId="9" fillId="0" borderId="0" xfId="1" applyNumberFormat="1" applyFont="1" applyAlignment="1">
      <alignment horizontal="right" vertical="center"/>
    </xf>
    <xf numFmtId="0" fontId="9" fillId="0" borderId="0" xfId="2" applyFont="1" applyAlignment="1">
      <alignment horizontal="center" vertical="top" wrapText="1"/>
    </xf>
    <xf numFmtId="0" fontId="9" fillId="0" borderId="0" xfId="2" applyFont="1" applyAlignment="1">
      <alignment horizontal="left" vertical="center"/>
    </xf>
    <xf numFmtId="2" fontId="10" fillId="0" borderId="0" xfId="2" applyNumberFormat="1" applyFont="1" applyAlignment="1">
      <alignment horizontal="right" vertical="center"/>
    </xf>
    <xf numFmtId="1" fontId="10" fillId="0" borderId="0" xfId="2" applyNumberFormat="1" applyFont="1" applyAlignment="1">
      <alignment horizontal="right" vertical="center"/>
    </xf>
    <xf numFmtId="166" fontId="10" fillId="0" borderId="0" xfId="2" applyNumberFormat="1" applyFont="1" applyAlignment="1">
      <alignment horizontal="right" vertical="center"/>
    </xf>
    <xf numFmtId="167" fontId="10" fillId="0" borderId="0" xfId="2" applyNumberFormat="1" applyFont="1" applyAlignment="1">
      <alignment horizontal="right" vertical="center"/>
    </xf>
    <xf numFmtId="2" fontId="9" fillId="0" borderId="0" xfId="2" applyNumberFormat="1" applyFont="1" applyAlignment="1">
      <alignment horizontal="right" vertical="center"/>
    </xf>
    <xf numFmtId="1" fontId="9" fillId="0" borderId="0" xfId="2" applyNumberFormat="1" applyFont="1" applyAlignment="1">
      <alignment horizontal="right" vertical="center"/>
    </xf>
    <xf numFmtId="166" fontId="9" fillId="0" borderId="0" xfId="2" applyNumberFormat="1" applyFont="1" applyAlignment="1">
      <alignment horizontal="right" vertical="center"/>
    </xf>
    <xf numFmtId="167" fontId="9" fillId="0" borderId="0" xfId="2" applyNumberFormat="1" applyFont="1" applyAlignment="1">
      <alignment horizontal="right" vertical="center"/>
    </xf>
    <xf numFmtId="0" fontId="9" fillId="0" borderId="0" xfId="3" applyFont="1" applyAlignment="1">
      <alignment horizontal="center" vertical="top" wrapText="1"/>
    </xf>
    <xf numFmtId="0" fontId="9" fillId="0" borderId="0" xfId="3" applyFont="1" applyAlignment="1">
      <alignment horizontal="left" vertical="center"/>
    </xf>
    <xf numFmtId="166" fontId="10" fillId="0" borderId="0" xfId="3" applyNumberFormat="1" applyFont="1" applyAlignment="1">
      <alignment horizontal="right" vertical="center"/>
    </xf>
    <xf numFmtId="1" fontId="10" fillId="0" borderId="0" xfId="3" applyNumberFormat="1" applyFont="1" applyAlignment="1">
      <alignment horizontal="right" vertical="center"/>
    </xf>
    <xf numFmtId="167" fontId="10" fillId="0" borderId="0" xfId="3" applyNumberFormat="1" applyFont="1" applyAlignment="1">
      <alignment horizontal="right" vertical="center"/>
    </xf>
    <xf numFmtId="166" fontId="9" fillId="0" borderId="0" xfId="3" applyNumberFormat="1" applyFont="1" applyAlignment="1">
      <alignment horizontal="right" vertical="center"/>
    </xf>
    <xf numFmtId="1" fontId="9" fillId="0" borderId="0" xfId="3" applyNumberFormat="1" applyFont="1" applyAlignment="1">
      <alignment horizontal="right" vertical="center"/>
    </xf>
    <xf numFmtId="167" fontId="9" fillId="0" borderId="0" xfId="3" applyNumberFormat="1" applyFont="1" applyAlignment="1">
      <alignment horizontal="right" vertical="center"/>
    </xf>
    <xf numFmtId="0" fontId="9" fillId="0" borderId="0" xfId="4" applyFont="1" applyAlignment="1">
      <alignment horizontal="center" vertical="top" wrapText="1"/>
    </xf>
    <xf numFmtId="0" fontId="9" fillId="0" borderId="0" xfId="4" applyFont="1" applyAlignment="1">
      <alignment horizontal="left" vertical="center"/>
    </xf>
    <xf numFmtId="2" fontId="10" fillId="0" borderId="0" xfId="4" applyNumberFormat="1" applyFont="1" applyAlignment="1">
      <alignment horizontal="right" vertical="center"/>
    </xf>
    <xf numFmtId="1" fontId="10" fillId="0" borderId="0" xfId="4" applyNumberFormat="1" applyFont="1" applyAlignment="1">
      <alignment horizontal="right" vertical="center"/>
    </xf>
    <xf numFmtId="167" fontId="10" fillId="0" borderId="0" xfId="4" applyNumberFormat="1" applyFont="1" applyAlignment="1">
      <alignment horizontal="right" vertical="center"/>
    </xf>
    <xf numFmtId="2" fontId="9" fillId="0" borderId="0" xfId="4" applyNumberFormat="1" applyFont="1" applyAlignment="1">
      <alignment horizontal="right" vertical="center"/>
    </xf>
    <xf numFmtId="1" fontId="9" fillId="0" borderId="0" xfId="4" applyNumberFormat="1" applyFont="1" applyAlignment="1">
      <alignment horizontal="right" vertical="center"/>
    </xf>
    <xf numFmtId="167" fontId="9" fillId="0" borderId="0" xfId="4" applyNumberFormat="1" applyFont="1" applyAlignment="1">
      <alignment horizontal="right" vertical="center"/>
    </xf>
    <xf numFmtId="0" fontId="9" fillId="0" borderId="0" xfId="5" applyFont="1" applyAlignment="1">
      <alignment horizontal="center" vertical="top" wrapText="1"/>
    </xf>
    <xf numFmtId="0" fontId="9" fillId="0" borderId="0" xfId="5" applyFont="1" applyAlignment="1">
      <alignment horizontal="left" vertical="center"/>
    </xf>
    <xf numFmtId="164" fontId="10" fillId="0" borderId="0" xfId="5" applyNumberFormat="1" applyFont="1" applyAlignment="1">
      <alignment horizontal="right" vertical="center"/>
    </xf>
    <xf numFmtId="1" fontId="10" fillId="0" borderId="0" xfId="5" applyNumberFormat="1" applyFont="1" applyAlignment="1">
      <alignment horizontal="right" vertical="center"/>
    </xf>
    <xf numFmtId="2" fontId="10" fillId="0" borderId="0" xfId="5" applyNumberFormat="1" applyFont="1" applyAlignment="1">
      <alignment horizontal="right" vertical="center"/>
    </xf>
    <xf numFmtId="167" fontId="10" fillId="0" borderId="0" xfId="5" applyNumberFormat="1" applyFont="1" applyAlignment="1">
      <alignment horizontal="right" vertical="center"/>
    </xf>
    <xf numFmtId="164" fontId="9" fillId="0" borderId="0" xfId="5" applyNumberFormat="1" applyFont="1" applyAlignment="1">
      <alignment horizontal="right" vertical="center"/>
    </xf>
    <xf numFmtId="1" fontId="9" fillId="0" borderId="0" xfId="5" applyNumberFormat="1" applyFont="1" applyAlignment="1">
      <alignment horizontal="right" vertical="center"/>
    </xf>
    <xf numFmtId="2" fontId="9" fillId="0" borderId="0" xfId="5" applyNumberFormat="1" applyFont="1" applyAlignment="1">
      <alignment horizontal="right" vertical="center"/>
    </xf>
    <xf numFmtId="167" fontId="9" fillId="0" borderId="0" xfId="5" applyNumberFormat="1" applyFont="1" applyAlignment="1">
      <alignment horizontal="right" vertical="center"/>
    </xf>
    <xf numFmtId="0" fontId="9" fillId="0" borderId="0" xfId="6" applyFont="1" applyAlignment="1">
      <alignment horizontal="center" vertical="top" wrapText="1"/>
    </xf>
    <xf numFmtId="0" fontId="9" fillId="0" borderId="0" xfId="6" applyFont="1" applyAlignment="1">
      <alignment horizontal="left" vertical="center"/>
    </xf>
    <xf numFmtId="165" fontId="10" fillId="0" borderId="0" xfId="6" applyNumberFormat="1" applyFont="1" applyAlignment="1">
      <alignment horizontal="right" vertical="center"/>
    </xf>
    <xf numFmtId="1" fontId="10" fillId="0" borderId="0" xfId="6" applyNumberFormat="1" applyFont="1" applyAlignment="1">
      <alignment horizontal="right" vertical="center"/>
    </xf>
    <xf numFmtId="167" fontId="10" fillId="0" borderId="0" xfId="6" applyNumberFormat="1" applyFont="1" applyAlignment="1">
      <alignment horizontal="right" vertical="center"/>
    </xf>
    <xf numFmtId="165" fontId="9" fillId="0" borderId="0" xfId="6" applyNumberFormat="1" applyFont="1" applyAlignment="1">
      <alignment horizontal="right" vertical="center"/>
    </xf>
    <xf numFmtId="1" fontId="9" fillId="0" borderId="0" xfId="6" applyNumberFormat="1" applyFont="1" applyAlignment="1">
      <alignment horizontal="right" vertical="center"/>
    </xf>
    <xf numFmtId="167" fontId="9" fillId="0" borderId="0" xfId="6" applyNumberFormat="1" applyFont="1" applyAlignment="1">
      <alignment horizontal="right" vertical="center"/>
    </xf>
    <xf numFmtId="0" fontId="9" fillId="0" borderId="0" xfId="7" applyFont="1" applyAlignment="1">
      <alignment horizontal="center" vertical="top" wrapText="1"/>
    </xf>
    <xf numFmtId="0" fontId="9" fillId="0" borderId="0" xfId="7" applyFont="1" applyAlignment="1">
      <alignment horizontal="left" vertical="center"/>
    </xf>
    <xf numFmtId="165" fontId="10" fillId="0" borderId="0" xfId="7" applyNumberFormat="1" applyFont="1" applyAlignment="1">
      <alignment horizontal="right" vertical="center"/>
    </xf>
    <xf numFmtId="1" fontId="10" fillId="0" borderId="0" xfId="7" applyNumberFormat="1" applyFont="1" applyAlignment="1">
      <alignment horizontal="right" vertical="center"/>
    </xf>
    <xf numFmtId="2" fontId="10" fillId="0" borderId="0" xfId="7" applyNumberFormat="1" applyFont="1" applyAlignment="1">
      <alignment horizontal="right" vertical="center"/>
    </xf>
    <xf numFmtId="167" fontId="10" fillId="0" borderId="0" xfId="7" applyNumberFormat="1" applyFont="1" applyAlignment="1">
      <alignment horizontal="right" vertical="center"/>
    </xf>
    <xf numFmtId="165" fontId="9" fillId="0" borderId="0" xfId="7" applyNumberFormat="1" applyFont="1" applyAlignment="1">
      <alignment horizontal="right" vertical="center"/>
    </xf>
    <xf numFmtId="1" fontId="9" fillId="0" borderId="0" xfId="7" applyNumberFormat="1" applyFont="1" applyAlignment="1">
      <alignment horizontal="right" vertical="center"/>
    </xf>
    <xf numFmtId="2" fontId="9" fillId="0" borderId="0" xfId="7" applyNumberFormat="1" applyFont="1" applyAlignment="1">
      <alignment horizontal="right" vertical="center"/>
    </xf>
    <xf numFmtId="167" fontId="9" fillId="0" borderId="0" xfId="7" applyNumberFormat="1" applyFont="1" applyAlignment="1">
      <alignment horizontal="right" vertical="center"/>
    </xf>
    <xf numFmtId="0" fontId="9" fillId="0" borderId="0" xfId="8" applyFont="1" applyAlignment="1">
      <alignment horizontal="center" vertical="top" wrapText="1"/>
    </xf>
    <xf numFmtId="0" fontId="9" fillId="0" borderId="0" xfId="8" applyFont="1" applyAlignment="1">
      <alignment horizontal="left" vertical="center"/>
    </xf>
    <xf numFmtId="2" fontId="10" fillId="0" borderId="0" xfId="8" applyNumberFormat="1" applyFont="1" applyAlignment="1">
      <alignment horizontal="right" vertical="center"/>
    </xf>
    <xf numFmtId="1" fontId="10" fillId="0" borderId="0" xfId="8" applyNumberFormat="1" applyFont="1" applyAlignment="1">
      <alignment horizontal="right" vertical="center"/>
    </xf>
    <xf numFmtId="167" fontId="10" fillId="0" borderId="0" xfId="8" applyNumberFormat="1" applyFont="1" applyAlignment="1">
      <alignment horizontal="right" vertical="center"/>
    </xf>
    <xf numFmtId="2" fontId="9" fillId="0" borderId="0" xfId="8" applyNumberFormat="1" applyFont="1" applyAlignment="1">
      <alignment horizontal="right" vertical="center"/>
    </xf>
    <xf numFmtId="1" fontId="9" fillId="0" borderId="0" xfId="8" applyNumberFormat="1" applyFont="1" applyAlignment="1">
      <alignment horizontal="right" vertical="center"/>
    </xf>
    <xf numFmtId="167" fontId="9" fillId="0" borderId="0" xfId="8" applyNumberFormat="1" applyFont="1" applyAlignment="1">
      <alignment horizontal="right" vertical="center"/>
    </xf>
    <xf numFmtId="0" fontId="9" fillId="0" borderId="0" xfId="9" applyFont="1" applyAlignment="1">
      <alignment horizontal="center" vertical="top" wrapText="1"/>
    </xf>
    <xf numFmtId="0" fontId="9" fillId="0" borderId="0" xfId="9" applyFont="1" applyAlignment="1">
      <alignment horizontal="left" vertical="center"/>
    </xf>
    <xf numFmtId="166" fontId="10" fillId="0" borderId="0" xfId="9" applyNumberFormat="1" applyFont="1" applyAlignment="1">
      <alignment horizontal="right" vertical="center"/>
    </xf>
    <xf numFmtId="1" fontId="10" fillId="0" borderId="0" xfId="9" applyNumberFormat="1" applyFont="1" applyAlignment="1">
      <alignment horizontal="right" vertical="center"/>
    </xf>
    <xf numFmtId="167" fontId="10" fillId="0" borderId="0" xfId="9" applyNumberFormat="1" applyFont="1" applyAlignment="1">
      <alignment horizontal="right" vertical="center"/>
    </xf>
    <xf numFmtId="166" fontId="9" fillId="0" borderId="0" xfId="9" applyNumberFormat="1" applyFont="1" applyAlignment="1">
      <alignment horizontal="right" vertical="center"/>
    </xf>
    <xf numFmtId="1" fontId="9" fillId="0" borderId="0" xfId="9" applyNumberFormat="1" applyFont="1" applyAlignment="1">
      <alignment horizontal="right" vertical="center"/>
    </xf>
    <xf numFmtId="167" fontId="9" fillId="0" borderId="0" xfId="9" applyNumberFormat="1" applyFont="1" applyAlignment="1">
      <alignment horizontal="right" vertical="center"/>
    </xf>
    <xf numFmtId="168" fontId="9" fillId="17" borderId="0" xfId="10" applyNumberFormat="1" applyFont="1" applyFill="1" applyAlignment="1">
      <alignment horizontal="right" vertical="center"/>
    </xf>
    <xf numFmtId="168" fontId="9" fillId="17" borderId="0" xfId="11" applyNumberFormat="1" applyFont="1" applyFill="1" applyAlignment="1">
      <alignment horizontal="right" vertical="center"/>
    </xf>
    <xf numFmtId="0" fontId="0" fillId="17" borderId="0" xfId="0" applyFill="1"/>
    <xf numFmtId="167" fontId="9" fillId="17" borderId="0" xfId="10" applyNumberFormat="1" applyFont="1" applyFill="1" applyAlignment="1">
      <alignment horizontal="right" vertical="center"/>
    </xf>
    <xf numFmtId="167" fontId="9" fillId="17" borderId="0" xfId="11" applyNumberFormat="1" applyFont="1" applyFill="1" applyAlignment="1">
      <alignment horizontal="right" vertical="center"/>
    </xf>
    <xf numFmtId="168" fontId="9" fillId="3" borderId="0" xfId="10" applyNumberFormat="1" applyFont="1" applyFill="1" applyAlignment="1">
      <alignment horizontal="right" vertical="center"/>
    </xf>
    <xf numFmtId="168" fontId="9" fillId="3" borderId="0" xfId="11" applyNumberFormat="1" applyFont="1" applyFill="1" applyAlignment="1">
      <alignment horizontal="right" vertical="center"/>
    </xf>
    <xf numFmtId="167" fontId="9" fillId="3" borderId="0" xfId="10" applyNumberFormat="1" applyFont="1" applyFill="1" applyAlignment="1">
      <alignment horizontal="right" vertical="center"/>
    </xf>
    <xf numFmtId="167" fontId="9" fillId="3" borderId="0" xfId="11" applyNumberFormat="1" applyFont="1" applyFill="1" applyAlignment="1">
      <alignment horizontal="right" vertical="center"/>
    </xf>
    <xf numFmtId="168" fontId="9" fillId="18" borderId="0" xfId="10" applyNumberFormat="1" applyFont="1" applyFill="1" applyAlignment="1">
      <alignment horizontal="right" vertical="center"/>
    </xf>
    <xf numFmtId="168" fontId="9" fillId="18" borderId="0" xfId="11" applyNumberFormat="1" applyFont="1" applyFill="1" applyAlignment="1">
      <alignment horizontal="right" vertical="center"/>
    </xf>
    <xf numFmtId="0" fontId="0" fillId="18" borderId="0" xfId="0" applyFill="1"/>
    <xf numFmtId="167" fontId="9" fillId="18" borderId="0" xfId="10" applyNumberFormat="1" applyFont="1" applyFill="1" applyAlignment="1">
      <alignment horizontal="right" vertical="center"/>
    </xf>
    <xf numFmtId="167" fontId="9" fillId="18" borderId="0" xfId="11" applyNumberFormat="1" applyFont="1" applyFill="1" applyAlignment="1">
      <alignment horizontal="right" vertical="center"/>
    </xf>
    <xf numFmtId="168" fontId="9" fillId="10" borderId="0" xfId="10" applyNumberFormat="1" applyFont="1" applyFill="1" applyAlignment="1">
      <alignment horizontal="right" vertical="center"/>
    </xf>
    <xf numFmtId="168" fontId="9" fillId="10" borderId="0" xfId="11" applyNumberFormat="1" applyFont="1" applyFill="1" applyAlignment="1">
      <alignment horizontal="right" vertical="center"/>
    </xf>
    <xf numFmtId="167" fontId="9" fillId="10" borderId="0" xfId="10" applyNumberFormat="1" applyFont="1" applyFill="1" applyAlignment="1">
      <alignment horizontal="right" vertical="center"/>
    </xf>
    <xf numFmtId="167" fontId="9" fillId="10" borderId="0" xfId="11" applyNumberFormat="1" applyFont="1" applyFill="1" applyAlignment="1">
      <alignment horizontal="right" vertical="center"/>
    </xf>
    <xf numFmtId="168" fontId="9" fillId="6" borderId="0" xfId="10" applyNumberFormat="1" applyFont="1" applyFill="1" applyAlignment="1">
      <alignment horizontal="right" vertical="center"/>
    </xf>
    <xf numFmtId="168" fontId="9" fillId="6" borderId="0" xfId="11" applyNumberFormat="1" applyFont="1" applyFill="1" applyAlignment="1">
      <alignment horizontal="right" vertical="center"/>
    </xf>
    <xf numFmtId="167" fontId="9" fillId="6" borderId="0" xfId="10" applyNumberFormat="1" applyFont="1" applyFill="1" applyAlignment="1">
      <alignment horizontal="right" vertical="center"/>
    </xf>
    <xf numFmtId="167" fontId="9" fillId="6" borderId="0" xfId="11" applyNumberFormat="1" applyFont="1" applyFill="1" applyAlignment="1">
      <alignment horizontal="right" vertical="center"/>
    </xf>
    <xf numFmtId="168" fontId="9" fillId="7" borderId="0" xfId="10" applyNumberFormat="1" applyFont="1" applyFill="1" applyAlignment="1">
      <alignment horizontal="right" vertical="center"/>
    </xf>
    <xf numFmtId="168" fontId="9" fillId="7" borderId="0" xfId="11" applyNumberFormat="1" applyFont="1" applyFill="1" applyAlignment="1">
      <alignment horizontal="right" vertical="center"/>
    </xf>
    <xf numFmtId="167" fontId="9" fillId="7" borderId="0" xfId="10" applyNumberFormat="1" applyFont="1" applyFill="1" applyAlignment="1">
      <alignment horizontal="right" vertical="center"/>
    </xf>
    <xf numFmtId="167" fontId="9" fillId="7" borderId="0" xfId="11" applyNumberFormat="1" applyFont="1" applyFill="1" applyAlignment="1">
      <alignment horizontal="right" vertical="center"/>
    </xf>
    <xf numFmtId="168" fontId="9" fillId="8" borderId="0" xfId="10" applyNumberFormat="1" applyFont="1" applyFill="1" applyAlignment="1">
      <alignment horizontal="right" vertical="center"/>
    </xf>
    <xf numFmtId="168" fontId="9" fillId="8" borderId="0" xfId="11" applyNumberFormat="1" applyFont="1" applyFill="1" applyAlignment="1">
      <alignment horizontal="right" vertical="center"/>
    </xf>
    <xf numFmtId="167" fontId="9" fillId="8" borderId="0" xfId="10" applyNumberFormat="1" applyFont="1" applyFill="1" applyAlignment="1">
      <alignment horizontal="right" vertical="center"/>
    </xf>
    <xf numFmtId="167" fontId="9" fillId="8" borderId="0" xfId="11" applyNumberFormat="1" applyFont="1" applyFill="1" applyAlignment="1">
      <alignment horizontal="right" vertical="center"/>
    </xf>
    <xf numFmtId="168" fontId="9" fillId="14" borderId="0" xfId="10" applyNumberFormat="1" applyFont="1" applyFill="1" applyAlignment="1">
      <alignment horizontal="right" vertical="center"/>
    </xf>
    <xf numFmtId="168" fontId="9" fillId="14" borderId="0" xfId="11" applyNumberFormat="1" applyFont="1" applyFill="1" applyAlignment="1">
      <alignment horizontal="right" vertical="center"/>
    </xf>
    <xf numFmtId="167" fontId="9" fillId="14" borderId="0" xfId="10" applyNumberFormat="1" applyFont="1" applyFill="1" applyAlignment="1">
      <alignment horizontal="right" vertical="center"/>
    </xf>
    <xf numFmtId="167" fontId="9" fillId="14" borderId="0" xfId="11" applyNumberFormat="1" applyFont="1" applyFill="1" applyAlignment="1">
      <alignment horizontal="right" vertical="center"/>
    </xf>
    <xf numFmtId="1" fontId="9" fillId="17" borderId="0" xfId="10" applyNumberFormat="1" applyFont="1" applyFill="1" applyAlignment="1">
      <alignment horizontal="right" vertical="center"/>
    </xf>
    <xf numFmtId="1" fontId="9" fillId="3" borderId="0" xfId="10" applyNumberFormat="1" applyFont="1" applyFill="1" applyAlignment="1">
      <alignment horizontal="right" vertical="center"/>
    </xf>
    <xf numFmtId="1" fontId="9" fillId="18" borderId="0" xfId="10" applyNumberFormat="1" applyFont="1" applyFill="1" applyAlignment="1">
      <alignment horizontal="right" vertical="center"/>
    </xf>
    <xf numFmtId="1" fontId="9" fillId="10" borderId="0" xfId="10" applyNumberFormat="1" applyFont="1" applyFill="1" applyAlignment="1">
      <alignment horizontal="right" vertical="center"/>
    </xf>
    <xf numFmtId="1" fontId="9" fillId="6" borderId="0" xfId="10" applyNumberFormat="1" applyFont="1" applyFill="1" applyAlignment="1">
      <alignment horizontal="right" vertical="center"/>
    </xf>
    <xf numFmtId="1" fontId="9" fillId="7" borderId="0" xfId="10" applyNumberFormat="1" applyFont="1" applyFill="1" applyAlignment="1">
      <alignment horizontal="right" vertical="center"/>
    </xf>
    <xf numFmtId="1" fontId="9" fillId="8" borderId="0" xfId="10" applyNumberFormat="1" applyFont="1" applyFill="1" applyAlignment="1">
      <alignment horizontal="right" vertical="center"/>
    </xf>
    <xf numFmtId="1" fontId="9" fillId="14" borderId="0" xfId="10" applyNumberFormat="1" applyFont="1" applyFill="1" applyAlignment="1">
      <alignment horizontal="right" vertical="center"/>
    </xf>
    <xf numFmtId="0" fontId="12" fillId="0" borderId="0" xfId="12" applyFont="1" applyAlignment="1">
      <alignment horizontal="center" vertical="top" wrapText="1"/>
    </xf>
    <xf numFmtId="0" fontId="12" fillId="0" borderId="0" xfId="12" applyFont="1" applyAlignment="1">
      <alignment horizontal="left" vertical="center"/>
    </xf>
    <xf numFmtId="1" fontId="12" fillId="0" borderId="0" xfId="12" applyNumberFormat="1" applyFont="1" applyAlignment="1">
      <alignment horizontal="right" vertical="center"/>
    </xf>
    <xf numFmtId="164" fontId="12" fillId="0" borderId="0" xfId="12" applyNumberFormat="1" applyFont="1" applyAlignment="1">
      <alignment horizontal="right" vertical="center"/>
    </xf>
    <xf numFmtId="168" fontId="12" fillId="0" borderId="0" xfId="12" applyNumberFormat="1" applyFont="1" applyAlignment="1">
      <alignment horizontal="right" vertical="center"/>
    </xf>
    <xf numFmtId="1" fontId="13" fillId="0" borderId="0" xfId="12" applyNumberFormat="1" applyFont="1" applyAlignment="1">
      <alignment horizontal="right" vertical="center"/>
    </xf>
    <xf numFmtId="164" fontId="13" fillId="0" borderId="0" xfId="12" applyNumberFormat="1" applyFont="1" applyAlignment="1">
      <alignment horizontal="right" vertical="center"/>
    </xf>
    <xf numFmtId="167" fontId="13" fillId="0" borderId="0" xfId="12" applyNumberFormat="1" applyFont="1" applyAlignment="1">
      <alignment horizontal="right" vertical="center"/>
    </xf>
    <xf numFmtId="167" fontId="12" fillId="0" borderId="0" xfId="12" applyNumberFormat="1" applyFont="1" applyAlignment="1">
      <alignment horizontal="right" vertical="center"/>
    </xf>
    <xf numFmtId="0" fontId="12" fillId="0" borderId="0" xfId="12" applyFont="1" applyAlignment="1">
      <alignment vertical="center"/>
    </xf>
    <xf numFmtId="0" fontId="6" fillId="19" borderId="0" xfId="0" applyFont="1" applyFill="1"/>
    <xf numFmtId="0" fontId="0" fillId="19" borderId="0" xfId="0" applyFill="1"/>
    <xf numFmtId="0" fontId="12" fillId="0" borderId="0" xfId="13" applyFont="1" applyAlignment="1">
      <alignment horizontal="center" vertical="top" wrapText="1"/>
    </xf>
    <xf numFmtId="0" fontId="12" fillId="0" borderId="0" xfId="13" applyFont="1" applyAlignment="1">
      <alignment horizontal="left" vertical="center"/>
    </xf>
    <xf numFmtId="1" fontId="12" fillId="0" borderId="0" xfId="13" applyNumberFormat="1" applyFont="1" applyAlignment="1">
      <alignment horizontal="right" vertical="center"/>
    </xf>
    <xf numFmtId="165" fontId="12" fillId="0" borderId="0" xfId="13" applyNumberFormat="1" applyFont="1" applyAlignment="1">
      <alignment horizontal="right" vertical="center"/>
    </xf>
    <xf numFmtId="164" fontId="12" fillId="0" borderId="0" xfId="13" applyNumberFormat="1" applyFont="1" applyAlignment="1">
      <alignment horizontal="right" vertical="center"/>
    </xf>
    <xf numFmtId="1" fontId="13" fillId="0" borderId="0" xfId="13" applyNumberFormat="1" applyFont="1" applyAlignment="1">
      <alignment horizontal="right" vertical="center"/>
    </xf>
    <xf numFmtId="164" fontId="13" fillId="0" borderId="0" xfId="13" applyNumberFormat="1" applyFont="1" applyAlignment="1">
      <alignment horizontal="right" vertical="center"/>
    </xf>
    <xf numFmtId="167" fontId="13" fillId="0" borderId="0" xfId="13" applyNumberFormat="1" applyFont="1" applyAlignment="1">
      <alignment horizontal="right" vertical="center"/>
    </xf>
    <xf numFmtId="167" fontId="12" fillId="0" borderId="0" xfId="13" applyNumberFormat="1" applyFont="1" applyAlignment="1">
      <alignment horizontal="right" vertical="center"/>
    </xf>
    <xf numFmtId="168" fontId="0" fillId="0" borderId="0" xfId="0" applyNumberFormat="1"/>
    <xf numFmtId="0" fontId="0" fillId="20" borderId="0" xfId="0" applyFill="1"/>
    <xf numFmtId="168" fontId="9" fillId="0" borderId="0" xfId="14" applyNumberFormat="1" applyFont="1" applyAlignment="1">
      <alignment horizontal="right" vertical="center"/>
    </xf>
    <xf numFmtId="0" fontId="9" fillId="0" borderId="0" xfId="15" applyFont="1" applyAlignment="1">
      <alignment horizontal="center" vertical="top" wrapText="1"/>
    </xf>
    <xf numFmtId="0" fontId="9" fillId="0" borderId="0" xfId="15" applyFont="1" applyAlignment="1">
      <alignment horizontal="left" vertical="center"/>
    </xf>
    <xf numFmtId="164" fontId="9" fillId="0" borderId="0" xfId="15" applyNumberFormat="1" applyFont="1" applyAlignment="1">
      <alignment horizontal="right" vertical="center"/>
    </xf>
    <xf numFmtId="1" fontId="9" fillId="0" borderId="0" xfId="15" applyNumberFormat="1" applyFont="1" applyAlignment="1">
      <alignment horizontal="right" vertical="center"/>
    </xf>
    <xf numFmtId="168" fontId="9" fillId="0" borderId="0" xfId="15" applyNumberFormat="1" applyFont="1" applyAlignment="1">
      <alignment horizontal="right" vertical="center"/>
    </xf>
    <xf numFmtId="167" fontId="9" fillId="0" borderId="0" xfId="15" applyNumberFormat="1" applyFont="1" applyAlignment="1">
      <alignment horizontal="right" vertical="center"/>
    </xf>
    <xf numFmtId="164" fontId="9" fillId="0" borderId="1" xfId="15" applyNumberFormat="1" applyFont="1" applyBorder="1" applyAlignment="1">
      <alignment horizontal="right" vertical="center"/>
    </xf>
    <xf numFmtId="164" fontId="10" fillId="0" borderId="0" xfId="15" applyNumberFormat="1" applyFont="1" applyAlignment="1">
      <alignment horizontal="right" vertical="center"/>
    </xf>
    <xf numFmtId="1" fontId="10" fillId="0" borderId="0" xfId="15" applyNumberFormat="1" applyFont="1" applyAlignment="1">
      <alignment horizontal="right" vertical="center"/>
    </xf>
    <xf numFmtId="168" fontId="10" fillId="0" borderId="0" xfId="15" applyNumberFormat="1" applyFont="1" applyAlignment="1">
      <alignment horizontal="right" vertical="center"/>
    </xf>
    <xf numFmtId="167" fontId="10" fillId="0" borderId="0" xfId="15" applyNumberFormat="1" applyFont="1" applyAlignment="1">
      <alignment horizontal="right" vertical="center"/>
    </xf>
    <xf numFmtId="0" fontId="14" fillId="0" borderId="2" xfId="0" applyFont="1" applyBorder="1" applyAlignment="1">
      <alignment horizontal="center"/>
    </xf>
    <xf numFmtId="0" fontId="0" fillId="0" borderId="3" xfId="0" applyBorder="1"/>
    <xf numFmtId="0" fontId="14" fillId="0" borderId="0" xfId="0" applyFont="1" applyAlignment="1">
      <alignment horizontal="center"/>
    </xf>
    <xf numFmtId="0" fontId="4" fillId="19" borderId="0" xfId="0" applyFont="1" applyFill="1"/>
    <xf numFmtId="0" fontId="12" fillId="0" borderId="0" xfId="12" applyFont="1" applyAlignment="1">
      <alignment horizontal="left"/>
    </xf>
    <xf numFmtId="0" fontId="11" fillId="0" borderId="0" xfId="12"/>
    <xf numFmtId="0" fontId="12" fillId="0" borderId="0" xfId="12" applyFont="1" applyAlignment="1">
      <alignment horizontal="left" vertical="top"/>
    </xf>
    <xf numFmtId="0" fontId="12" fillId="0" borderId="0" xfId="13" applyFont="1" applyAlignment="1">
      <alignment horizontal="left"/>
    </xf>
    <xf numFmtId="0" fontId="11" fillId="0" borderId="0" xfId="13"/>
    <xf numFmtId="0" fontId="12" fillId="0" borderId="0" xfId="13" applyFont="1" applyAlignment="1">
      <alignment horizontal="left" vertical="top"/>
    </xf>
    <xf numFmtId="0" fontId="9" fillId="0" borderId="0" xfId="9" applyFont="1" applyAlignment="1">
      <alignment horizontal="left"/>
    </xf>
    <xf numFmtId="0" fontId="8" fillId="0" borderId="0" xfId="9"/>
    <xf numFmtId="0" fontId="9" fillId="0" borderId="0" xfId="9" applyFont="1" applyAlignment="1">
      <alignment horizontal="left" vertical="top"/>
    </xf>
    <xf numFmtId="0" fontId="9" fillId="0" borderId="0" xfId="6" applyFont="1" applyAlignment="1">
      <alignment horizontal="left"/>
    </xf>
    <xf numFmtId="0" fontId="8" fillId="0" borderId="0" xfId="6"/>
    <xf numFmtId="0" fontId="9" fillId="0" borderId="0" xfId="6" applyFont="1" applyAlignment="1">
      <alignment horizontal="left" vertical="top"/>
    </xf>
    <xf numFmtId="0" fontId="9" fillId="0" borderId="0" xfId="7" applyFont="1" applyAlignment="1">
      <alignment horizontal="left"/>
    </xf>
    <xf numFmtId="0" fontId="9" fillId="0" borderId="0" xfId="7" applyFont="1" applyAlignment="1">
      <alignment horizontal="left" vertical="top"/>
    </xf>
    <xf numFmtId="0" fontId="9" fillId="0" borderId="0" xfId="8" applyFont="1" applyAlignment="1">
      <alignment horizontal="left"/>
    </xf>
    <xf numFmtId="0" fontId="8" fillId="0" borderId="0" xfId="8"/>
    <xf numFmtId="0" fontId="9" fillId="0" borderId="0" xfId="8" applyFont="1" applyAlignment="1">
      <alignment horizontal="left" vertical="top"/>
    </xf>
    <xf numFmtId="0" fontId="9" fillId="0" borderId="0" xfId="3" applyFont="1" applyAlignment="1">
      <alignment horizontal="left"/>
    </xf>
    <xf numFmtId="0" fontId="8" fillId="0" borderId="0" xfId="3"/>
    <xf numFmtId="0" fontId="9" fillId="0" borderId="0" xfId="3" applyFont="1" applyAlignment="1">
      <alignment horizontal="left" vertical="top"/>
    </xf>
    <xf numFmtId="0" fontId="9" fillId="0" borderId="0" xfId="4" applyFont="1" applyAlignment="1">
      <alignment horizontal="left"/>
    </xf>
    <xf numFmtId="0" fontId="8" fillId="0" borderId="0" xfId="4"/>
    <xf numFmtId="0" fontId="9" fillId="0" borderId="0" xfId="4" applyFont="1" applyAlignment="1">
      <alignment horizontal="left" vertical="top"/>
    </xf>
    <xf numFmtId="0" fontId="9" fillId="0" borderId="0" xfId="5" applyFont="1" applyAlignment="1">
      <alignment horizontal="left"/>
    </xf>
    <xf numFmtId="0" fontId="8" fillId="0" borderId="0" xfId="5"/>
    <xf numFmtId="0" fontId="9" fillId="0" borderId="0" xfId="5" applyFont="1" applyAlignment="1">
      <alignment horizontal="left" vertical="top"/>
    </xf>
    <xf numFmtId="0" fontId="9" fillId="0" borderId="0" xfId="1" applyFont="1" applyAlignment="1">
      <alignment horizontal="left"/>
    </xf>
    <xf numFmtId="0" fontId="8" fillId="0" borderId="0" xfId="1"/>
    <xf numFmtId="0" fontId="9" fillId="0" borderId="0" xfId="1" applyFont="1" applyAlignment="1">
      <alignment horizontal="left" vertical="top"/>
    </xf>
    <xf numFmtId="0" fontId="9" fillId="0" borderId="0" xfId="2" applyFont="1" applyAlignment="1">
      <alignment horizontal="left"/>
    </xf>
    <xf numFmtId="0" fontId="8" fillId="0" borderId="0" xfId="2"/>
    <xf numFmtId="0" fontId="9" fillId="0" borderId="0" xfId="2" applyFont="1" applyAlignment="1">
      <alignment horizontal="left" vertical="top"/>
    </xf>
    <xf numFmtId="0" fontId="0" fillId="0" borderId="0" xfId="0"/>
    <xf numFmtId="0" fontId="0" fillId="19" borderId="0" xfId="0" applyFill="1" applyAlignment="1">
      <alignment horizontal="center"/>
    </xf>
    <xf numFmtId="0" fontId="9" fillId="0" borderId="0" xfId="15" applyFont="1" applyAlignment="1">
      <alignment horizontal="left"/>
    </xf>
    <xf numFmtId="0" fontId="8" fillId="0" borderId="0" xfId="15"/>
    <xf numFmtId="0" fontId="9" fillId="0" borderId="0" xfId="15" applyFont="1" applyAlignment="1">
      <alignment horizontal="left" vertical="top"/>
    </xf>
  </cellXfs>
  <cellStyles count="16">
    <cellStyle name="Normal" xfId="0" builtinId="0"/>
    <cellStyle name="Normal_ACTS NonSal" xfId="5" xr:uid="{ACD65627-FDFF-4DCB-94CC-9C7095B1E6B0}"/>
    <cellStyle name="Normal_ACTS Saline" xfId="6" xr:uid="{17B42F45-9EB0-457A-A58E-00E73D1790E4}"/>
    <cellStyle name="Normal_Alkane by soil type" xfId="13" xr:uid="{1EBF26FD-7BED-43AA-AB22-766D137A5BDD}"/>
    <cellStyle name="Normal_For PCA PostAnalysis" xfId="14" xr:uid="{2BC58AFE-4A07-4808-8E8E-EB01516927CC}"/>
    <cellStyle name="Normal_FUNGI NonSal" xfId="7" xr:uid="{E8045FB7-8674-4C02-80B5-1C04E6057E99}"/>
    <cellStyle name="Normal_FUNGI Saline" xfId="8" xr:uid="{8C39320C-0833-4B45-9E7B-4B63561F709A}"/>
    <cellStyle name="Normal_GRAM- NonSal" xfId="3" xr:uid="{361CFB90-3B5E-4965-B3E1-FB42431DC94C}"/>
    <cellStyle name="Normal_GRAM- Saline" xfId="4" xr:uid="{336DE8C3-39F2-432A-BC06-7EA0115EDF37}"/>
    <cellStyle name="Normal_GRAM+ NonSal" xfId="1" xr:uid="{BFF8EC9C-F957-4B84-AFE0-CC3E0AC62765}"/>
    <cellStyle name="Normal_GRAM+ Saline" xfId="2" xr:uid="{88A9E76F-78F3-4938-B9C0-12A40B5D9570}"/>
    <cellStyle name="Normal_Means" xfId="11" xr:uid="{7DCAC493-A9AA-4E9D-BBB5-A45E690623E6}"/>
    <cellStyle name="Normal_Means_1" xfId="10" xr:uid="{6001B69B-805D-42AE-831B-E27A207F2AD7}"/>
    <cellStyle name="Normal_PAH by soil type" xfId="12" xr:uid="{7718ED06-D688-422A-8AFA-164B80C641CB}"/>
    <cellStyle name="Normal_Substrates in Soil types-RM Ano" xfId="15" xr:uid="{84A4140D-95E5-41BC-A832-5069358A4AF5}"/>
    <cellStyle name="Normal_SUM(Groups) 2grps" xfId="9" xr:uid="{09CC28E3-90CB-442F-9BF3-11055D5AB20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[1]Alkanes!$B$12:$B$13</c:f>
              <c:strCache>
                <c:ptCount val="1"/>
                <c:pt idx="0">
                  <c:v>RHB Non-saline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[1]Alkanes!$B$18:$B$20</c:f>
                <c:numCache>
                  <c:formatCode>General</c:formatCode>
                  <c:ptCount val="3"/>
                  <c:pt idx="0">
                    <c:v>10.554543699012926</c:v>
                  </c:pt>
                  <c:pt idx="1">
                    <c:v>2.144283968293236</c:v>
                  </c:pt>
                  <c:pt idx="2">
                    <c:v>6.5160041100258077</c:v>
                  </c:pt>
                </c:numCache>
              </c:numRef>
            </c:plus>
            <c:minus>
              <c:numRef>
                <c:f>[1]Alkanes!$B$18:$B$20</c:f>
                <c:numCache>
                  <c:formatCode>General</c:formatCode>
                  <c:ptCount val="3"/>
                  <c:pt idx="0">
                    <c:v>10.554543699012926</c:v>
                  </c:pt>
                  <c:pt idx="1">
                    <c:v>2.144283968293236</c:v>
                  </c:pt>
                  <c:pt idx="2">
                    <c:v>6.5160041100258077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[1]Alkanes!$A$14:$A$16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[1]Alkanes!$B$14:$B$16</c:f>
              <c:numCache>
                <c:formatCode>General</c:formatCode>
                <c:ptCount val="3"/>
                <c:pt idx="0">
                  <c:v>100</c:v>
                </c:pt>
                <c:pt idx="1">
                  <c:v>49.966438250068236</c:v>
                </c:pt>
                <c:pt idx="2">
                  <c:v>26.470262814318691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8E-4BDE-A047-DDC4F5CD7394}"/>
            </c:ext>
          </c:extLst>
        </c:ser>
        <c:ser>
          <c:idx val="1"/>
          <c:order val="1"/>
          <c:tx>
            <c:strRef>
              <c:f>[1]Alkanes!$C$12:$C$13</c:f>
              <c:strCache>
                <c:ptCount val="1"/>
                <c:pt idx="0">
                  <c:v>RHB Saline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[1]Alkanes!$C$18:$C$20</c:f>
                <c:numCache>
                  <c:formatCode>General</c:formatCode>
                  <c:ptCount val="3"/>
                  <c:pt idx="0">
                    <c:v>2.117470111517374</c:v>
                  </c:pt>
                  <c:pt idx="1">
                    <c:v>1.9324772119412872</c:v>
                  </c:pt>
                  <c:pt idx="2">
                    <c:v>5.0856417254962132</c:v>
                  </c:pt>
                </c:numCache>
              </c:numRef>
            </c:plus>
            <c:minus>
              <c:numRef>
                <c:f>[1]Alkanes!$C$18:$C$20</c:f>
                <c:numCache>
                  <c:formatCode>General</c:formatCode>
                  <c:ptCount val="3"/>
                  <c:pt idx="0">
                    <c:v>2.117470111517374</c:v>
                  </c:pt>
                  <c:pt idx="1">
                    <c:v>1.9324772119412872</c:v>
                  </c:pt>
                  <c:pt idx="2">
                    <c:v>5.0856417254962132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[1]Alkanes!$A$14:$A$16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[1]Alkanes!$C$14:$C$16</c:f>
              <c:numCache>
                <c:formatCode>General</c:formatCode>
                <c:ptCount val="3"/>
                <c:pt idx="0">
                  <c:v>100</c:v>
                </c:pt>
                <c:pt idx="1">
                  <c:v>96.741272942923189</c:v>
                </c:pt>
                <c:pt idx="2">
                  <c:v>81.453670441067288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8E-4BDE-A047-DDC4F5CD7394}"/>
            </c:ext>
          </c:extLst>
        </c:ser>
        <c:ser>
          <c:idx val="2"/>
          <c:order val="2"/>
          <c:tx>
            <c:strRef>
              <c:f>[1]Alkanes!$D$12:$D$13</c:f>
              <c:strCache>
                <c:ptCount val="1"/>
                <c:pt idx="0">
                  <c:v>Unamended Non-saline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[1]Alkanes!$D$18:$D$20</c:f>
                <c:numCache>
                  <c:formatCode>General</c:formatCode>
                  <c:ptCount val="3"/>
                  <c:pt idx="0">
                    <c:v>0.48560655289483606</c:v>
                  </c:pt>
                  <c:pt idx="1">
                    <c:v>0.32424542435327586</c:v>
                  </c:pt>
                  <c:pt idx="2">
                    <c:v>1.7022781454527718</c:v>
                  </c:pt>
                </c:numCache>
              </c:numRef>
            </c:plus>
            <c:minus>
              <c:numRef>
                <c:f>[1]Alkanes!$D$18:$D$20</c:f>
                <c:numCache>
                  <c:formatCode>General</c:formatCode>
                  <c:ptCount val="3"/>
                  <c:pt idx="0">
                    <c:v>0.48560655289483606</c:v>
                  </c:pt>
                  <c:pt idx="1">
                    <c:v>0.32424542435327586</c:v>
                  </c:pt>
                  <c:pt idx="2">
                    <c:v>1.7022781454527718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[1]Alkanes!$A$14:$A$16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[1]Alkanes!$D$14:$D$16</c:f>
              <c:numCache>
                <c:formatCode>General</c:formatCode>
                <c:ptCount val="3"/>
                <c:pt idx="0">
                  <c:v>100</c:v>
                </c:pt>
                <c:pt idx="1">
                  <c:v>55.314365123198343</c:v>
                </c:pt>
                <c:pt idx="2">
                  <c:v>33.881059701758439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8E-4BDE-A047-DDC4F5CD7394}"/>
            </c:ext>
          </c:extLst>
        </c:ser>
        <c:ser>
          <c:idx val="3"/>
          <c:order val="3"/>
          <c:tx>
            <c:strRef>
              <c:f>[1]Alkanes!$E$12:$E$13</c:f>
              <c:strCache>
                <c:ptCount val="1"/>
                <c:pt idx="0">
                  <c:v>Unamended Saline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[1]Alkanes!$E$18:$E$20</c:f>
                <c:numCache>
                  <c:formatCode>General</c:formatCode>
                  <c:ptCount val="3"/>
                  <c:pt idx="0">
                    <c:v>2.0110801245693635</c:v>
                  </c:pt>
                  <c:pt idx="1">
                    <c:v>4.5287693835558054</c:v>
                  </c:pt>
                  <c:pt idx="2">
                    <c:v>1.4789438960485872</c:v>
                  </c:pt>
                </c:numCache>
              </c:numRef>
            </c:plus>
            <c:minus>
              <c:numRef>
                <c:f>[1]Alkanes!$E$18:$E$20</c:f>
                <c:numCache>
                  <c:formatCode>General</c:formatCode>
                  <c:ptCount val="3"/>
                  <c:pt idx="0">
                    <c:v>2.0110801245693635</c:v>
                  </c:pt>
                  <c:pt idx="1">
                    <c:v>4.5287693835558054</c:v>
                  </c:pt>
                  <c:pt idx="2">
                    <c:v>1.4789438960485872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[1]Alkanes!$A$14:$A$16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[1]Alkanes!$E$14:$E$16</c:f>
              <c:numCache>
                <c:formatCode>General</c:formatCode>
                <c:ptCount val="3"/>
                <c:pt idx="0">
                  <c:v>100</c:v>
                </c:pt>
                <c:pt idx="1">
                  <c:v>92.79652772581008</c:v>
                </c:pt>
                <c:pt idx="2">
                  <c:v>81.34400957868742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D8E-4BDE-A047-DDC4F5CD7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5810056"/>
        <c:axId val="585808416"/>
      </c:barChart>
      <c:catAx>
        <c:axId val="585810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Treatments across time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5808416"/>
        <c:crosses val="autoZero"/>
        <c:auto val="1"/>
        <c:lblAlgn val="ctr"/>
        <c:lblOffset val="100"/>
        <c:noMultiLvlLbl val="0"/>
      </c:catAx>
      <c:valAx>
        <c:axId val="585808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Alkanes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5810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[1]PAHs!$B$56:$B$57</c:f>
              <c:strCache>
                <c:ptCount val="1"/>
                <c:pt idx="0">
                  <c:v>WSB-SMC Non-saline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[1]PAHs!$B$62:$B$64</c:f>
                <c:numCache>
                  <c:formatCode>General</c:formatCode>
                  <c:ptCount val="3"/>
                  <c:pt idx="0">
                    <c:v>5.2449452535668772</c:v>
                  </c:pt>
                  <c:pt idx="1">
                    <c:v>16.473078002325884</c:v>
                  </c:pt>
                  <c:pt idx="2">
                    <c:v>2.6797542855820957</c:v>
                  </c:pt>
                </c:numCache>
              </c:numRef>
            </c:plus>
            <c:minus>
              <c:numRef>
                <c:f>[1]PAHs!$B$62:$B$64</c:f>
                <c:numCache>
                  <c:formatCode>General</c:formatCode>
                  <c:ptCount val="3"/>
                  <c:pt idx="0">
                    <c:v>5.2449452535668772</c:v>
                  </c:pt>
                  <c:pt idx="1">
                    <c:v>16.473078002325884</c:v>
                  </c:pt>
                  <c:pt idx="2">
                    <c:v>2.6797542855820957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[1]PAHs!$A$58:$A$60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[1]PAHs!$B$58:$B$60</c:f>
              <c:numCache>
                <c:formatCode>General</c:formatCode>
                <c:ptCount val="3"/>
                <c:pt idx="0">
                  <c:v>100</c:v>
                </c:pt>
                <c:pt idx="1">
                  <c:v>41.187223398114291</c:v>
                </c:pt>
                <c:pt idx="2">
                  <c:v>25.899557436982874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E6-46AD-BE38-CD5D457CE9C1}"/>
            </c:ext>
          </c:extLst>
        </c:ser>
        <c:ser>
          <c:idx val="1"/>
          <c:order val="1"/>
          <c:tx>
            <c:strRef>
              <c:f>[1]PAHs!$C$56:$C$57</c:f>
              <c:strCache>
                <c:ptCount val="1"/>
                <c:pt idx="0">
                  <c:v>WSB-SMC Saline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[1]PAHs!$C$62:$C$64</c:f>
                <c:numCache>
                  <c:formatCode>General</c:formatCode>
                  <c:ptCount val="3"/>
                  <c:pt idx="0">
                    <c:v>8.08549612647594</c:v>
                  </c:pt>
                  <c:pt idx="1">
                    <c:v>2.6961657201632976</c:v>
                  </c:pt>
                  <c:pt idx="2">
                    <c:v>0.92717096290728174</c:v>
                  </c:pt>
                </c:numCache>
              </c:numRef>
            </c:plus>
            <c:minus>
              <c:numRef>
                <c:f>[1]PAHs!$C$62:$C$64</c:f>
                <c:numCache>
                  <c:formatCode>General</c:formatCode>
                  <c:ptCount val="3"/>
                  <c:pt idx="0">
                    <c:v>8.08549612647594</c:v>
                  </c:pt>
                  <c:pt idx="1">
                    <c:v>2.6961657201632976</c:v>
                  </c:pt>
                  <c:pt idx="2">
                    <c:v>0.92717096290728174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[1]PAHs!$A$58:$A$60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[1]PAHs!$C$58:$C$60</c:f>
              <c:numCache>
                <c:formatCode>General</c:formatCode>
                <c:ptCount val="3"/>
                <c:pt idx="0">
                  <c:v>100</c:v>
                </c:pt>
                <c:pt idx="1">
                  <c:v>86.204431736954973</c:v>
                </c:pt>
                <c:pt idx="2">
                  <c:v>77.16225875625446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E6-46AD-BE38-CD5D457CE9C1}"/>
            </c:ext>
          </c:extLst>
        </c:ser>
        <c:ser>
          <c:idx val="2"/>
          <c:order val="2"/>
          <c:tx>
            <c:strRef>
              <c:f>[1]PAHs!$D$56:$D$57</c:f>
              <c:strCache>
                <c:ptCount val="1"/>
                <c:pt idx="0">
                  <c:v>Unamended Non-saline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[1]PAHs!$D$62:$D$64</c:f>
                <c:numCache>
                  <c:formatCode>General</c:formatCode>
                  <c:ptCount val="3"/>
                  <c:pt idx="0">
                    <c:v>9.2201213395477204</c:v>
                  </c:pt>
                  <c:pt idx="1">
                    <c:v>4.5274616843567843</c:v>
                  </c:pt>
                  <c:pt idx="2">
                    <c:v>2.633870827592911</c:v>
                  </c:pt>
                </c:numCache>
              </c:numRef>
            </c:plus>
            <c:minus>
              <c:numRef>
                <c:f>[1]PAHs!$D$62:$D$64</c:f>
                <c:numCache>
                  <c:formatCode>General</c:formatCode>
                  <c:ptCount val="3"/>
                  <c:pt idx="0">
                    <c:v>9.2201213395477204</c:v>
                  </c:pt>
                  <c:pt idx="1">
                    <c:v>4.5274616843567843</c:v>
                  </c:pt>
                  <c:pt idx="2">
                    <c:v>2.633870827592911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[1]PAHs!$A$58:$A$60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[1]PAHs!$D$58:$D$60</c:f>
              <c:numCache>
                <c:formatCode>General</c:formatCode>
                <c:ptCount val="3"/>
                <c:pt idx="0">
                  <c:v>100</c:v>
                </c:pt>
                <c:pt idx="1">
                  <c:v>78.694033239487766</c:v>
                </c:pt>
                <c:pt idx="2">
                  <c:v>53.246753246753229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E6-46AD-BE38-CD5D457CE9C1}"/>
            </c:ext>
          </c:extLst>
        </c:ser>
        <c:ser>
          <c:idx val="3"/>
          <c:order val="3"/>
          <c:tx>
            <c:strRef>
              <c:f>[1]PAHs!$E$56:$E$57</c:f>
              <c:strCache>
                <c:ptCount val="1"/>
                <c:pt idx="0">
                  <c:v>Unamended Saline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[1]PAHs!$E$62:$E$64</c:f>
                <c:numCache>
                  <c:formatCode>General</c:formatCode>
                  <c:ptCount val="3"/>
                  <c:pt idx="0">
                    <c:v>2.5785961204204155</c:v>
                  </c:pt>
                  <c:pt idx="1">
                    <c:v>2.7030895747718771</c:v>
                  </c:pt>
                  <c:pt idx="2">
                    <c:v>3.3369098380104809</c:v>
                  </c:pt>
                </c:numCache>
              </c:numRef>
            </c:plus>
            <c:minus>
              <c:numRef>
                <c:f>[1]PAHs!$E$62:$E$64</c:f>
                <c:numCache>
                  <c:formatCode>General</c:formatCode>
                  <c:ptCount val="3"/>
                  <c:pt idx="0">
                    <c:v>2.5785961204204155</c:v>
                  </c:pt>
                  <c:pt idx="1">
                    <c:v>2.7030895747718771</c:v>
                  </c:pt>
                  <c:pt idx="2">
                    <c:v>3.3369098380104809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[1]PAHs!$A$58:$A$60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[1]PAHs!$E$58:$E$60</c:f>
              <c:numCache>
                <c:formatCode>General</c:formatCode>
                <c:ptCount val="3"/>
                <c:pt idx="0">
                  <c:v>100</c:v>
                </c:pt>
                <c:pt idx="1">
                  <c:v>94.922600619195038</c:v>
                </c:pt>
                <c:pt idx="2">
                  <c:v>91.269349845201248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E6-46AD-BE38-CD5D457CE9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86928288"/>
        <c:axId val="686928616"/>
      </c:barChart>
      <c:catAx>
        <c:axId val="686928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baseline="0">
                    <a:solidFill>
                      <a:sysClr val="windowText" lastClr="000000"/>
                    </a:solidFill>
                    <a:effectLst/>
                  </a:rPr>
                  <a:t>Treatment across Time</a:t>
                </a:r>
                <a:endParaRPr lang="en-GB" sz="1000">
                  <a:solidFill>
                    <a:sysClr val="windowText" lastClr="000000"/>
                  </a:solidFill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6928616"/>
        <c:crosses val="autoZero"/>
        <c:auto val="1"/>
        <c:lblAlgn val="ctr"/>
        <c:lblOffset val="100"/>
        <c:noMultiLvlLbl val="0"/>
      </c:catAx>
      <c:valAx>
        <c:axId val="686928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baseline="0">
                    <a:solidFill>
                      <a:sysClr val="windowText" lastClr="000000"/>
                    </a:solidFill>
                    <a:effectLst/>
                  </a:rPr>
                  <a:t>PAH (%)</a:t>
                </a:r>
                <a:endParaRPr lang="en-GB" sz="1000">
                  <a:solidFill>
                    <a:sysClr val="windowText" lastClr="000000"/>
                  </a:solidFill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6928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[2]Sheet2!$B$3</c:f>
              <c:strCache>
                <c:ptCount val="1"/>
                <c:pt idx="0">
                  <c:v>10 days-NonSaline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[2]Sheet2!$C$36:$H$36</c:f>
                <c:numCache>
                  <c:formatCode>General</c:formatCode>
                  <c:ptCount val="6"/>
                  <c:pt idx="0">
                    <c:v>0.87497238746282824</c:v>
                  </c:pt>
                  <c:pt idx="1">
                    <c:v>0.55734590066910339</c:v>
                  </c:pt>
                  <c:pt idx="2">
                    <c:v>0.37573143046252144</c:v>
                  </c:pt>
                  <c:pt idx="3">
                    <c:v>0.25893222311822917</c:v>
                  </c:pt>
                  <c:pt idx="4">
                    <c:v>0.91336569110452837</c:v>
                  </c:pt>
                  <c:pt idx="5">
                    <c:v>0.69791110045309368</c:v>
                  </c:pt>
                </c:numCache>
              </c:numRef>
            </c:plus>
            <c:minus>
              <c:numRef>
                <c:f>[2]Sheet2!$C$36:$H$36</c:f>
                <c:numCache>
                  <c:formatCode>General</c:formatCode>
                  <c:ptCount val="6"/>
                  <c:pt idx="0">
                    <c:v>0.87497238746282824</c:v>
                  </c:pt>
                  <c:pt idx="1">
                    <c:v>0.55734590066910339</c:v>
                  </c:pt>
                  <c:pt idx="2">
                    <c:v>0.37573143046252144</c:v>
                  </c:pt>
                  <c:pt idx="3">
                    <c:v>0.25893222311822917</c:v>
                  </c:pt>
                  <c:pt idx="4">
                    <c:v>0.91336569110452837</c:v>
                  </c:pt>
                  <c:pt idx="5">
                    <c:v>0.69791110045309368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[2]Sheet2!$C$2:$H$2</c:f>
              <c:strCache>
                <c:ptCount val="6"/>
                <c:pt idx="0">
                  <c:v>RHB</c:v>
                </c:pt>
                <c:pt idx="1">
                  <c:v>WSB</c:v>
                </c:pt>
                <c:pt idx="2">
                  <c:v>SMC</c:v>
                </c:pt>
                <c:pt idx="3">
                  <c:v>RHB-SMC</c:v>
                </c:pt>
                <c:pt idx="4">
                  <c:v>WSB-SMC</c:v>
                </c:pt>
                <c:pt idx="5">
                  <c:v>Unmended</c:v>
                </c:pt>
              </c:strCache>
            </c:strRef>
          </c:cat>
          <c:val>
            <c:numRef>
              <c:f>[2]Sheet2!$C$3:$H$3</c:f>
              <c:numCache>
                <c:formatCode>0</c:formatCode>
                <c:ptCount val="6"/>
                <c:pt idx="0">
                  <c:v>30.751947765736642</c:v>
                </c:pt>
                <c:pt idx="1">
                  <c:v>31.062748908002426</c:v>
                </c:pt>
                <c:pt idx="2">
                  <c:v>29.000101866546899</c:v>
                </c:pt>
                <c:pt idx="3">
                  <c:v>30.019173945598787</c:v>
                </c:pt>
                <c:pt idx="4">
                  <c:v>30.218840120003776</c:v>
                </c:pt>
                <c:pt idx="5">
                  <c:v>29.436370568693402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31-43B6-9BCF-EC65B6FB79B0}"/>
            </c:ext>
          </c:extLst>
        </c:ser>
        <c:ser>
          <c:idx val="1"/>
          <c:order val="1"/>
          <c:tx>
            <c:strRef>
              <c:f>[2]Sheet2!$B$4</c:f>
              <c:strCache>
                <c:ptCount val="1"/>
                <c:pt idx="0">
                  <c:v>10 days-Saline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[2]Sheet2!$C$37:$H$37</c:f>
                <c:numCache>
                  <c:formatCode>General</c:formatCode>
                  <c:ptCount val="6"/>
                  <c:pt idx="0">
                    <c:v>0.25119034045098931</c:v>
                  </c:pt>
                  <c:pt idx="1">
                    <c:v>0.76368166083486488</c:v>
                  </c:pt>
                  <c:pt idx="2">
                    <c:v>1.2541023094688641</c:v>
                  </c:pt>
                  <c:pt idx="3">
                    <c:v>0.58502250718022941</c:v>
                  </c:pt>
                  <c:pt idx="4">
                    <c:v>0.61069712349191896</c:v>
                  </c:pt>
                  <c:pt idx="5">
                    <c:v>3.6533786020297772</c:v>
                  </c:pt>
                </c:numCache>
              </c:numRef>
            </c:plus>
            <c:minus>
              <c:numRef>
                <c:f>[2]Sheet2!$C$37:$H$37</c:f>
                <c:numCache>
                  <c:formatCode>General</c:formatCode>
                  <c:ptCount val="6"/>
                  <c:pt idx="0">
                    <c:v>0.25119034045098931</c:v>
                  </c:pt>
                  <c:pt idx="1">
                    <c:v>0.76368166083486488</c:v>
                  </c:pt>
                  <c:pt idx="2">
                    <c:v>1.2541023094688641</c:v>
                  </c:pt>
                  <c:pt idx="3">
                    <c:v>0.58502250718022941</c:v>
                  </c:pt>
                  <c:pt idx="4">
                    <c:v>0.61069712349191896</c:v>
                  </c:pt>
                  <c:pt idx="5">
                    <c:v>3.6533786020297772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[2]Sheet2!$C$2:$H$2</c:f>
              <c:strCache>
                <c:ptCount val="6"/>
                <c:pt idx="0">
                  <c:v>RHB</c:v>
                </c:pt>
                <c:pt idx="1">
                  <c:v>WSB</c:v>
                </c:pt>
                <c:pt idx="2">
                  <c:v>SMC</c:v>
                </c:pt>
                <c:pt idx="3">
                  <c:v>RHB-SMC</c:v>
                </c:pt>
                <c:pt idx="4">
                  <c:v>WSB-SMC</c:v>
                </c:pt>
                <c:pt idx="5">
                  <c:v>Unmended</c:v>
                </c:pt>
              </c:strCache>
            </c:strRef>
          </c:cat>
          <c:val>
            <c:numRef>
              <c:f>[2]Sheet2!$C$4:$H$4</c:f>
              <c:numCache>
                <c:formatCode>0</c:formatCode>
                <c:ptCount val="6"/>
                <c:pt idx="0">
                  <c:v>30.129209628596673</c:v>
                </c:pt>
                <c:pt idx="1">
                  <c:v>31.453385250781789</c:v>
                </c:pt>
                <c:pt idx="2">
                  <c:v>30.405989305530859</c:v>
                </c:pt>
                <c:pt idx="3">
                  <c:v>30.606570626529486</c:v>
                </c:pt>
                <c:pt idx="4">
                  <c:v>30.506975090186074</c:v>
                </c:pt>
                <c:pt idx="5">
                  <c:v>32.304055528709839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31-43B6-9BCF-EC65B6FB79B0}"/>
            </c:ext>
          </c:extLst>
        </c:ser>
        <c:ser>
          <c:idx val="2"/>
          <c:order val="2"/>
          <c:tx>
            <c:strRef>
              <c:f>[2]Sheet2!$B$5</c:f>
              <c:strCache>
                <c:ptCount val="1"/>
                <c:pt idx="0">
                  <c:v>60 days-NonSaline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[2]Sheet2!$C$38:$H$38</c:f>
                <c:numCache>
                  <c:formatCode>General</c:formatCode>
                  <c:ptCount val="6"/>
                  <c:pt idx="0">
                    <c:v>0.38640196052306175</c:v>
                  </c:pt>
                  <c:pt idx="1">
                    <c:v>0.38603877071622655</c:v>
                  </c:pt>
                  <c:pt idx="2">
                    <c:v>0.50891697022376736</c:v>
                  </c:pt>
                  <c:pt idx="3">
                    <c:v>0.3461171111764958</c:v>
                  </c:pt>
                  <c:pt idx="4">
                    <c:v>0.53583478299347143</c:v>
                  </c:pt>
                  <c:pt idx="5">
                    <c:v>0.33902403832884853</c:v>
                  </c:pt>
                </c:numCache>
              </c:numRef>
            </c:plus>
            <c:minus>
              <c:numRef>
                <c:f>[2]Sheet2!$C$38:$H$38</c:f>
                <c:numCache>
                  <c:formatCode>General</c:formatCode>
                  <c:ptCount val="6"/>
                  <c:pt idx="0">
                    <c:v>0.38640196052306175</c:v>
                  </c:pt>
                  <c:pt idx="1">
                    <c:v>0.38603877071622655</c:v>
                  </c:pt>
                  <c:pt idx="2">
                    <c:v>0.50891697022376736</c:v>
                  </c:pt>
                  <c:pt idx="3">
                    <c:v>0.3461171111764958</c:v>
                  </c:pt>
                  <c:pt idx="4">
                    <c:v>0.53583478299347143</c:v>
                  </c:pt>
                  <c:pt idx="5">
                    <c:v>0.33902403832884853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[2]Sheet2!$C$2:$H$2</c:f>
              <c:strCache>
                <c:ptCount val="6"/>
                <c:pt idx="0">
                  <c:v>RHB</c:v>
                </c:pt>
                <c:pt idx="1">
                  <c:v>WSB</c:v>
                </c:pt>
                <c:pt idx="2">
                  <c:v>SMC</c:v>
                </c:pt>
                <c:pt idx="3">
                  <c:v>RHB-SMC</c:v>
                </c:pt>
                <c:pt idx="4">
                  <c:v>WSB-SMC</c:v>
                </c:pt>
                <c:pt idx="5">
                  <c:v>Unmended</c:v>
                </c:pt>
              </c:strCache>
            </c:strRef>
          </c:cat>
          <c:val>
            <c:numRef>
              <c:f>[2]Sheet2!$C$5:$H$5</c:f>
              <c:numCache>
                <c:formatCode>0</c:formatCode>
                <c:ptCount val="6"/>
                <c:pt idx="0">
                  <c:v>33.455880917006105</c:v>
                </c:pt>
                <c:pt idx="1">
                  <c:v>32.237984871168585</c:v>
                </c:pt>
                <c:pt idx="2">
                  <c:v>31.654803544793818</c:v>
                </c:pt>
                <c:pt idx="3">
                  <c:v>33.546527313356961</c:v>
                </c:pt>
                <c:pt idx="4">
                  <c:v>32.662351556052826</c:v>
                </c:pt>
                <c:pt idx="5">
                  <c:v>34.467852812029356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31-43B6-9BCF-EC65B6FB79B0}"/>
            </c:ext>
          </c:extLst>
        </c:ser>
        <c:ser>
          <c:idx val="3"/>
          <c:order val="3"/>
          <c:tx>
            <c:strRef>
              <c:f>[2]Sheet2!$B$6</c:f>
              <c:strCache>
                <c:ptCount val="1"/>
                <c:pt idx="0">
                  <c:v>60 days-Saline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[2]Sheet2!$C$39:$H$39</c:f>
                <c:numCache>
                  <c:formatCode>General</c:formatCode>
                  <c:ptCount val="6"/>
                  <c:pt idx="0">
                    <c:v>0.45700344111631747</c:v>
                  </c:pt>
                  <c:pt idx="1">
                    <c:v>0.52093666904593439</c:v>
                  </c:pt>
                  <c:pt idx="2">
                    <c:v>0.51383195767774426</c:v>
                  </c:pt>
                  <c:pt idx="3">
                    <c:v>0.4584868750123578</c:v>
                  </c:pt>
                  <c:pt idx="4">
                    <c:v>0.33773492847113662</c:v>
                  </c:pt>
                  <c:pt idx="5">
                    <c:v>0.33280870729800238</c:v>
                  </c:pt>
                </c:numCache>
              </c:numRef>
            </c:plus>
            <c:minus>
              <c:numRef>
                <c:f>[2]Sheet2!$C$39:$H$39</c:f>
                <c:numCache>
                  <c:formatCode>General</c:formatCode>
                  <c:ptCount val="6"/>
                  <c:pt idx="0">
                    <c:v>0.45700344111631747</c:v>
                  </c:pt>
                  <c:pt idx="1">
                    <c:v>0.52093666904593439</c:v>
                  </c:pt>
                  <c:pt idx="2">
                    <c:v>0.51383195767774426</c:v>
                  </c:pt>
                  <c:pt idx="3">
                    <c:v>0.4584868750123578</c:v>
                  </c:pt>
                  <c:pt idx="4">
                    <c:v>0.33773492847113662</c:v>
                  </c:pt>
                  <c:pt idx="5">
                    <c:v>0.33280870729800238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[2]Sheet2!$C$2:$H$2</c:f>
              <c:strCache>
                <c:ptCount val="6"/>
                <c:pt idx="0">
                  <c:v>RHB</c:v>
                </c:pt>
                <c:pt idx="1">
                  <c:v>WSB</c:v>
                </c:pt>
                <c:pt idx="2">
                  <c:v>SMC</c:v>
                </c:pt>
                <c:pt idx="3">
                  <c:v>RHB-SMC</c:v>
                </c:pt>
                <c:pt idx="4">
                  <c:v>WSB-SMC</c:v>
                </c:pt>
                <c:pt idx="5">
                  <c:v>Unmended</c:v>
                </c:pt>
              </c:strCache>
            </c:strRef>
          </c:cat>
          <c:val>
            <c:numRef>
              <c:f>[2]Sheet2!$C$6:$H$6</c:f>
              <c:numCache>
                <c:formatCode>0</c:formatCode>
                <c:ptCount val="6"/>
                <c:pt idx="0">
                  <c:v>32.786837657618911</c:v>
                </c:pt>
                <c:pt idx="1">
                  <c:v>32.65623234748147</c:v>
                </c:pt>
                <c:pt idx="2">
                  <c:v>33.482189184107099</c:v>
                </c:pt>
                <c:pt idx="3">
                  <c:v>32.388193268904665</c:v>
                </c:pt>
                <c:pt idx="4">
                  <c:v>33.001052931486448</c:v>
                </c:pt>
                <c:pt idx="5">
                  <c:v>31.995851489495902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31-43B6-9BCF-EC65B6FB79B0}"/>
            </c:ext>
          </c:extLst>
        </c:ser>
        <c:ser>
          <c:idx val="4"/>
          <c:order val="4"/>
          <c:tx>
            <c:strRef>
              <c:f>[2]Sheet2!$B$7</c:f>
              <c:strCache>
                <c:ptCount val="1"/>
                <c:pt idx="0">
                  <c:v>120 days-NonSaline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[2]Sheet2!$C$40:$H$40</c:f>
                <c:numCache>
                  <c:formatCode>General</c:formatCode>
                  <c:ptCount val="6"/>
                  <c:pt idx="0">
                    <c:v>0.38151217520689124</c:v>
                  </c:pt>
                  <c:pt idx="1">
                    <c:v>0.34559264890010316</c:v>
                  </c:pt>
                  <c:pt idx="2">
                    <c:v>0.39845134360001161</c:v>
                  </c:pt>
                  <c:pt idx="3">
                    <c:v>0.24532092935028296</c:v>
                  </c:pt>
                  <c:pt idx="4">
                    <c:v>0.37362131682469069</c:v>
                  </c:pt>
                  <c:pt idx="5">
                    <c:v>0.32215985967545219</c:v>
                  </c:pt>
                </c:numCache>
              </c:numRef>
            </c:plus>
            <c:minus>
              <c:numRef>
                <c:f>[2]Sheet2!$C$40:$H$40</c:f>
                <c:numCache>
                  <c:formatCode>General</c:formatCode>
                  <c:ptCount val="6"/>
                  <c:pt idx="0">
                    <c:v>0.38151217520689124</c:v>
                  </c:pt>
                  <c:pt idx="1">
                    <c:v>0.34559264890010316</c:v>
                  </c:pt>
                  <c:pt idx="2">
                    <c:v>0.39845134360001161</c:v>
                  </c:pt>
                  <c:pt idx="3">
                    <c:v>0.24532092935028296</c:v>
                  </c:pt>
                  <c:pt idx="4">
                    <c:v>0.37362131682469069</c:v>
                  </c:pt>
                  <c:pt idx="5">
                    <c:v>0.32215985967545219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[2]Sheet2!$C$2:$H$2</c:f>
              <c:strCache>
                <c:ptCount val="6"/>
                <c:pt idx="0">
                  <c:v>RHB</c:v>
                </c:pt>
                <c:pt idx="1">
                  <c:v>WSB</c:v>
                </c:pt>
                <c:pt idx="2">
                  <c:v>SMC</c:v>
                </c:pt>
                <c:pt idx="3">
                  <c:v>RHB-SMC</c:v>
                </c:pt>
                <c:pt idx="4">
                  <c:v>WSB-SMC</c:v>
                </c:pt>
                <c:pt idx="5">
                  <c:v>Unmended</c:v>
                </c:pt>
              </c:strCache>
            </c:strRef>
          </c:cat>
          <c:val>
            <c:numRef>
              <c:f>[2]Sheet2!$C$7:$H$7</c:f>
              <c:numCache>
                <c:formatCode>0</c:formatCode>
                <c:ptCount val="6"/>
                <c:pt idx="0">
                  <c:v>31.235451512725337</c:v>
                </c:pt>
                <c:pt idx="1">
                  <c:v>28.670383410290626</c:v>
                </c:pt>
                <c:pt idx="2">
                  <c:v>27.893737581598497</c:v>
                </c:pt>
                <c:pt idx="3">
                  <c:v>28.909557021836807</c:v>
                </c:pt>
                <c:pt idx="4">
                  <c:v>28.995420423085836</c:v>
                </c:pt>
                <c:pt idx="5">
                  <c:v>29.301189236019191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731-43B6-9BCF-EC65B6FB79B0}"/>
            </c:ext>
          </c:extLst>
        </c:ser>
        <c:ser>
          <c:idx val="5"/>
          <c:order val="5"/>
          <c:tx>
            <c:strRef>
              <c:f>[2]Sheet2!$B$8</c:f>
              <c:strCache>
                <c:ptCount val="1"/>
                <c:pt idx="0">
                  <c:v>120 days-Saline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[2]Sheet2!$C$41:$H$41</c:f>
                <c:numCache>
                  <c:formatCode>General</c:formatCode>
                  <c:ptCount val="6"/>
                  <c:pt idx="0">
                    <c:v>0.19717290039597801</c:v>
                  </c:pt>
                  <c:pt idx="1">
                    <c:v>0.56356064938426642</c:v>
                  </c:pt>
                  <c:pt idx="2">
                    <c:v>0.31959117555240285</c:v>
                  </c:pt>
                  <c:pt idx="3">
                    <c:v>0.40632888428983754</c:v>
                  </c:pt>
                  <c:pt idx="4">
                    <c:v>0.37830246253530359</c:v>
                  </c:pt>
                  <c:pt idx="5">
                    <c:v>0.34338841194528308</c:v>
                  </c:pt>
                </c:numCache>
              </c:numRef>
            </c:plus>
            <c:minus>
              <c:numRef>
                <c:f>[2]Sheet2!$C$41:$H$41</c:f>
                <c:numCache>
                  <c:formatCode>General</c:formatCode>
                  <c:ptCount val="6"/>
                  <c:pt idx="0">
                    <c:v>0.19717290039597801</c:v>
                  </c:pt>
                  <c:pt idx="1">
                    <c:v>0.56356064938426642</c:v>
                  </c:pt>
                  <c:pt idx="2">
                    <c:v>0.31959117555240285</c:v>
                  </c:pt>
                  <c:pt idx="3">
                    <c:v>0.40632888428983754</c:v>
                  </c:pt>
                  <c:pt idx="4">
                    <c:v>0.37830246253530359</c:v>
                  </c:pt>
                  <c:pt idx="5">
                    <c:v>0.34338841194528308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[2]Sheet2!$C$2:$H$2</c:f>
              <c:strCache>
                <c:ptCount val="6"/>
                <c:pt idx="0">
                  <c:v>RHB</c:v>
                </c:pt>
                <c:pt idx="1">
                  <c:v>WSB</c:v>
                </c:pt>
                <c:pt idx="2">
                  <c:v>SMC</c:v>
                </c:pt>
                <c:pt idx="3">
                  <c:v>RHB-SMC</c:v>
                </c:pt>
                <c:pt idx="4">
                  <c:v>WSB-SMC</c:v>
                </c:pt>
                <c:pt idx="5">
                  <c:v>Unmended</c:v>
                </c:pt>
              </c:strCache>
            </c:strRef>
          </c:cat>
          <c:val>
            <c:numRef>
              <c:f>[2]Sheet2!$C$8:$H$8</c:f>
              <c:numCache>
                <c:formatCode>0</c:formatCode>
                <c:ptCount val="6"/>
                <c:pt idx="0">
                  <c:v>29.866654785020785</c:v>
                </c:pt>
                <c:pt idx="1">
                  <c:v>30.944042257542268</c:v>
                </c:pt>
                <c:pt idx="2">
                  <c:v>29.814585978800736</c:v>
                </c:pt>
                <c:pt idx="3">
                  <c:v>29.802796494297503</c:v>
                </c:pt>
                <c:pt idx="4">
                  <c:v>31.304450939640844</c:v>
                </c:pt>
                <c:pt idx="5">
                  <c:v>29.893918239106238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731-43B6-9BCF-EC65B6FB7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92363072"/>
        <c:axId val="592363488"/>
      </c:barChart>
      <c:catAx>
        <c:axId val="5923630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900" b="0" i="0" baseline="0">
                    <a:solidFill>
                      <a:sysClr val="windowText" lastClr="000000"/>
                    </a:solidFill>
                    <a:effectLst/>
                  </a:rPr>
                  <a:t>Treatment across time and soil type</a:t>
                </a:r>
                <a:endParaRPr lang="en-GB" sz="900">
                  <a:solidFill>
                    <a:sysClr val="windowText" lastClr="000000"/>
                  </a:solidFill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2363488"/>
        <c:crosses val="autoZero"/>
        <c:auto val="1"/>
        <c:lblAlgn val="ctr"/>
        <c:lblOffset val="100"/>
        <c:noMultiLvlLbl val="0"/>
      </c:catAx>
      <c:valAx>
        <c:axId val="592363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baseline="0">
                    <a:solidFill>
                      <a:sysClr val="windowText" lastClr="000000"/>
                    </a:solidFill>
                    <a:effectLst/>
                  </a:rPr>
                  <a:t>Gram posituve abundance (Mol %)</a:t>
                </a:r>
                <a:endParaRPr lang="en-GB" sz="1000">
                  <a:solidFill>
                    <a:sysClr val="windowText" lastClr="000000"/>
                  </a:solidFill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2363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[2]Sheet2!$B$11</c:f>
              <c:strCache>
                <c:ptCount val="1"/>
                <c:pt idx="0">
                  <c:v>10 days-NonSaline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[2]Sheet2!$C$44:$H$44</c:f>
                <c:numCache>
                  <c:formatCode>General</c:formatCode>
                  <c:ptCount val="6"/>
                  <c:pt idx="0">
                    <c:v>1.8847118410019927</c:v>
                  </c:pt>
                  <c:pt idx="1">
                    <c:v>0.60384585347072928</c:v>
                  </c:pt>
                  <c:pt idx="2">
                    <c:v>0.80918976534907128</c:v>
                  </c:pt>
                  <c:pt idx="3">
                    <c:v>0.61384399002836709</c:v>
                  </c:pt>
                  <c:pt idx="4">
                    <c:v>1.5473379977322927</c:v>
                  </c:pt>
                  <c:pt idx="5">
                    <c:v>0.85126905735084479</c:v>
                  </c:pt>
                </c:numCache>
              </c:numRef>
            </c:plus>
            <c:minus>
              <c:numRef>
                <c:f>[2]Sheet2!$C$44:$H$44</c:f>
                <c:numCache>
                  <c:formatCode>General</c:formatCode>
                  <c:ptCount val="6"/>
                  <c:pt idx="0">
                    <c:v>1.8847118410019927</c:v>
                  </c:pt>
                  <c:pt idx="1">
                    <c:v>0.60384585347072928</c:v>
                  </c:pt>
                  <c:pt idx="2">
                    <c:v>0.80918976534907128</c:v>
                  </c:pt>
                  <c:pt idx="3">
                    <c:v>0.61384399002836709</c:v>
                  </c:pt>
                  <c:pt idx="4">
                    <c:v>1.5473379977322927</c:v>
                  </c:pt>
                  <c:pt idx="5">
                    <c:v>0.85126905735084479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[2]Sheet2!$C$10:$H$10</c:f>
              <c:strCache>
                <c:ptCount val="6"/>
                <c:pt idx="0">
                  <c:v>RHB</c:v>
                </c:pt>
                <c:pt idx="1">
                  <c:v>WSB</c:v>
                </c:pt>
                <c:pt idx="2">
                  <c:v>SMC</c:v>
                </c:pt>
                <c:pt idx="3">
                  <c:v>RHB-SMC</c:v>
                </c:pt>
                <c:pt idx="4">
                  <c:v>WSB-SMC</c:v>
                </c:pt>
                <c:pt idx="5">
                  <c:v>Unmended</c:v>
                </c:pt>
              </c:strCache>
            </c:strRef>
          </c:cat>
          <c:val>
            <c:numRef>
              <c:f>[2]Sheet2!$C$11:$H$11</c:f>
              <c:numCache>
                <c:formatCode>0</c:formatCode>
                <c:ptCount val="6"/>
                <c:pt idx="0">
                  <c:v>52.766117111994731</c:v>
                </c:pt>
                <c:pt idx="1">
                  <c:v>50.369841566431006</c:v>
                </c:pt>
                <c:pt idx="2">
                  <c:v>56.443019614345914</c:v>
                </c:pt>
                <c:pt idx="3">
                  <c:v>56.776168276484036</c:v>
                </c:pt>
                <c:pt idx="4">
                  <c:v>54.538354120826845</c:v>
                </c:pt>
                <c:pt idx="5">
                  <c:v>53.175374112330097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15-496D-BE30-EFE4A91C5C01}"/>
            </c:ext>
          </c:extLst>
        </c:ser>
        <c:ser>
          <c:idx val="1"/>
          <c:order val="1"/>
          <c:tx>
            <c:strRef>
              <c:f>[2]Sheet2!$B$12</c:f>
              <c:strCache>
                <c:ptCount val="1"/>
                <c:pt idx="0">
                  <c:v>10 days-Saline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[2]Sheet2!$C$45:$H$45</c:f>
                <c:numCache>
                  <c:formatCode>General</c:formatCode>
                  <c:ptCount val="6"/>
                  <c:pt idx="0">
                    <c:v>0.48743458829660546</c:v>
                  </c:pt>
                  <c:pt idx="1">
                    <c:v>0.92006564074735742</c:v>
                  </c:pt>
                  <c:pt idx="2">
                    <c:v>1.3028753894987561</c:v>
                  </c:pt>
                  <c:pt idx="3">
                    <c:v>1.1532704827029931</c:v>
                  </c:pt>
                  <c:pt idx="4">
                    <c:v>0.57389744725969793</c:v>
                  </c:pt>
                  <c:pt idx="5">
                    <c:v>7.9986355762998924</c:v>
                  </c:pt>
                </c:numCache>
              </c:numRef>
            </c:plus>
            <c:minus>
              <c:numRef>
                <c:f>[2]Sheet2!$C$45:$H$45</c:f>
                <c:numCache>
                  <c:formatCode>General</c:formatCode>
                  <c:ptCount val="6"/>
                  <c:pt idx="0">
                    <c:v>0.48743458829660546</c:v>
                  </c:pt>
                  <c:pt idx="1">
                    <c:v>0.92006564074735742</c:v>
                  </c:pt>
                  <c:pt idx="2">
                    <c:v>1.3028753894987561</c:v>
                  </c:pt>
                  <c:pt idx="3">
                    <c:v>1.1532704827029931</c:v>
                  </c:pt>
                  <c:pt idx="4">
                    <c:v>0.57389744725969793</c:v>
                  </c:pt>
                  <c:pt idx="5">
                    <c:v>7.9986355762998924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[2]Sheet2!$C$10:$H$10</c:f>
              <c:strCache>
                <c:ptCount val="6"/>
                <c:pt idx="0">
                  <c:v>RHB</c:v>
                </c:pt>
                <c:pt idx="1">
                  <c:v>WSB</c:v>
                </c:pt>
                <c:pt idx="2">
                  <c:v>SMC</c:v>
                </c:pt>
                <c:pt idx="3">
                  <c:v>RHB-SMC</c:v>
                </c:pt>
                <c:pt idx="4">
                  <c:v>WSB-SMC</c:v>
                </c:pt>
                <c:pt idx="5">
                  <c:v>Unmended</c:v>
                </c:pt>
              </c:strCache>
            </c:strRef>
          </c:cat>
          <c:val>
            <c:numRef>
              <c:f>[2]Sheet2!$C$12:$H$12</c:f>
              <c:numCache>
                <c:formatCode>0</c:formatCode>
                <c:ptCount val="6"/>
                <c:pt idx="0">
                  <c:v>39.081104295975358</c:v>
                </c:pt>
                <c:pt idx="1">
                  <c:v>35.335772756318114</c:v>
                </c:pt>
                <c:pt idx="2">
                  <c:v>45.01926686009962</c:v>
                </c:pt>
                <c:pt idx="3">
                  <c:v>43.498580818667392</c:v>
                </c:pt>
                <c:pt idx="4">
                  <c:v>42.911595819436172</c:v>
                </c:pt>
                <c:pt idx="5">
                  <c:v>42.427616684535906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15-496D-BE30-EFE4A91C5C01}"/>
            </c:ext>
          </c:extLst>
        </c:ser>
        <c:ser>
          <c:idx val="2"/>
          <c:order val="2"/>
          <c:tx>
            <c:strRef>
              <c:f>[2]Sheet2!$B$13</c:f>
              <c:strCache>
                <c:ptCount val="1"/>
                <c:pt idx="0">
                  <c:v>60 days-NonSaline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[2]Sheet2!$C$46:$H$46</c:f>
                <c:numCache>
                  <c:formatCode>General</c:formatCode>
                  <c:ptCount val="6"/>
                  <c:pt idx="0">
                    <c:v>0.85790597180307171</c:v>
                  </c:pt>
                  <c:pt idx="1">
                    <c:v>0.9473000952509093</c:v>
                  </c:pt>
                  <c:pt idx="2">
                    <c:v>1.2436941219448647</c:v>
                  </c:pt>
                  <c:pt idx="3">
                    <c:v>0.45307496118334895</c:v>
                  </c:pt>
                  <c:pt idx="4">
                    <c:v>0.92437480762255009</c:v>
                  </c:pt>
                  <c:pt idx="5">
                    <c:v>0.25063306298485943</c:v>
                  </c:pt>
                </c:numCache>
              </c:numRef>
            </c:plus>
            <c:minus>
              <c:numRef>
                <c:f>[2]Sheet2!$C$46:$H$46</c:f>
                <c:numCache>
                  <c:formatCode>General</c:formatCode>
                  <c:ptCount val="6"/>
                  <c:pt idx="0">
                    <c:v>0.85790597180307171</c:v>
                  </c:pt>
                  <c:pt idx="1">
                    <c:v>0.9473000952509093</c:v>
                  </c:pt>
                  <c:pt idx="2">
                    <c:v>1.2436941219448647</c:v>
                  </c:pt>
                  <c:pt idx="3">
                    <c:v>0.45307496118334895</c:v>
                  </c:pt>
                  <c:pt idx="4">
                    <c:v>0.92437480762255009</c:v>
                  </c:pt>
                  <c:pt idx="5">
                    <c:v>0.25063306298485943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[2]Sheet2!$C$10:$H$10</c:f>
              <c:strCache>
                <c:ptCount val="6"/>
                <c:pt idx="0">
                  <c:v>RHB</c:v>
                </c:pt>
                <c:pt idx="1">
                  <c:v>WSB</c:v>
                </c:pt>
                <c:pt idx="2">
                  <c:v>SMC</c:v>
                </c:pt>
                <c:pt idx="3">
                  <c:v>RHB-SMC</c:v>
                </c:pt>
                <c:pt idx="4">
                  <c:v>WSB-SMC</c:v>
                </c:pt>
                <c:pt idx="5">
                  <c:v>Unmended</c:v>
                </c:pt>
              </c:strCache>
            </c:strRef>
          </c:cat>
          <c:val>
            <c:numRef>
              <c:f>[2]Sheet2!$C$13:$H$13</c:f>
              <c:numCache>
                <c:formatCode>0</c:formatCode>
                <c:ptCount val="6"/>
                <c:pt idx="0">
                  <c:v>42.607710274944054</c:v>
                </c:pt>
                <c:pt idx="1">
                  <c:v>40.882703627090812</c:v>
                </c:pt>
                <c:pt idx="2">
                  <c:v>47.648337197220265</c:v>
                </c:pt>
                <c:pt idx="3">
                  <c:v>45.364700778085897</c:v>
                </c:pt>
                <c:pt idx="4">
                  <c:v>46.608660134985463</c:v>
                </c:pt>
                <c:pt idx="5">
                  <c:v>41.759403968977487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15-496D-BE30-EFE4A91C5C01}"/>
            </c:ext>
          </c:extLst>
        </c:ser>
        <c:ser>
          <c:idx val="3"/>
          <c:order val="3"/>
          <c:tx>
            <c:strRef>
              <c:f>[2]Sheet2!$B$14</c:f>
              <c:strCache>
                <c:ptCount val="1"/>
                <c:pt idx="0">
                  <c:v>60 days-Saline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[2]Sheet2!$C$47:$H$47</c:f>
                <c:numCache>
                  <c:formatCode>General</c:formatCode>
                  <c:ptCount val="6"/>
                  <c:pt idx="0">
                    <c:v>0.56111520217110888</c:v>
                  </c:pt>
                  <c:pt idx="1">
                    <c:v>0.36714637334240091</c:v>
                  </c:pt>
                  <c:pt idx="2">
                    <c:v>0.44707423497619742</c:v>
                  </c:pt>
                  <c:pt idx="3">
                    <c:v>0.29396347379564419</c:v>
                  </c:pt>
                  <c:pt idx="4">
                    <c:v>0.19650367010746397</c:v>
                  </c:pt>
                  <c:pt idx="5">
                    <c:v>0.5193655011727546</c:v>
                  </c:pt>
                </c:numCache>
              </c:numRef>
            </c:plus>
            <c:minus>
              <c:numRef>
                <c:f>[2]Sheet2!$C$47:$H$47</c:f>
                <c:numCache>
                  <c:formatCode>General</c:formatCode>
                  <c:ptCount val="6"/>
                  <c:pt idx="0">
                    <c:v>0.56111520217110888</c:v>
                  </c:pt>
                  <c:pt idx="1">
                    <c:v>0.36714637334240091</c:v>
                  </c:pt>
                  <c:pt idx="2">
                    <c:v>0.44707423497619742</c:v>
                  </c:pt>
                  <c:pt idx="3">
                    <c:v>0.29396347379564419</c:v>
                  </c:pt>
                  <c:pt idx="4">
                    <c:v>0.19650367010746397</c:v>
                  </c:pt>
                  <c:pt idx="5">
                    <c:v>0.5193655011727546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[2]Sheet2!$C$10:$H$10</c:f>
              <c:strCache>
                <c:ptCount val="6"/>
                <c:pt idx="0">
                  <c:v>RHB</c:v>
                </c:pt>
                <c:pt idx="1">
                  <c:v>WSB</c:v>
                </c:pt>
                <c:pt idx="2">
                  <c:v>SMC</c:v>
                </c:pt>
                <c:pt idx="3">
                  <c:v>RHB-SMC</c:v>
                </c:pt>
                <c:pt idx="4">
                  <c:v>WSB-SMC</c:v>
                </c:pt>
                <c:pt idx="5">
                  <c:v>Unmended</c:v>
                </c:pt>
              </c:strCache>
            </c:strRef>
          </c:cat>
          <c:val>
            <c:numRef>
              <c:f>[2]Sheet2!$C$14:$H$14</c:f>
              <c:numCache>
                <c:formatCode>0</c:formatCode>
                <c:ptCount val="6"/>
                <c:pt idx="0">
                  <c:v>31.062598883582705</c:v>
                </c:pt>
                <c:pt idx="1">
                  <c:v>29.124582938450477</c:v>
                </c:pt>
                <c:pt idx="2">
                  <c:v>33.535460673877211</c:v>
                </c:pt>
                <c:pt idx="3">
                  <c:v>35.756154629650602</c:v>
                </c:pt>
                <c:pt idx="4">
                  <c:v>36.114178895259556</c:v>
                </c:pt>
                <c:pt idx="5">
                  <c:v>30.808439312548813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415-496D-BE30-EFE4A91C5C01}"/>
            </c:ext>
          </c:extLst>
        </c:ser>
        <c:ser>
          <c:idx val="4"/>
          <c:order val="4"/>
          <c:tx>
            <c:strRef>
              <c:f>[2]Sheet2!$B$15</c:f>
              <c:strCache>
                <c:ptCount val="1"/>
                <c:pt idx="0">
                  <c:v>120 days-NonSaline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[2]Sheet2!$C$48:$H$48</c:f>
                <c:numCache>
                  <c:formatCode>General</c:formatCode>
                  <c:ptCount val="6"/>
                  <c:pt idx="0">
                    <c:v>1.0838256535176936</c:v>
                  </c:pt>
                  <c:pt idx="1">
                    <c:v>0.4412799666987714</c:v>
                  </c:pt>
                  <c:pt idx="2">
                    <c:v>0.63548100884523706</c:v>
                  </c:pt>
                  <c:pt idx="3">
                    <c:v>0.33978255910143873</c:v>
                  </c:pt>
                  <c:pt idx="4">
                    <c:v>0.57756054919821342</c:v>
                  </c:pt>
                  <c:pt idx="5">
                    <c:v>0.2350674020884875</c:v>
                  </c:pt>
                </c:numCache>
              </c:numRef>
            </c:plus>
            <c:minus>
              <c:numRef>
                <c:f>[2]Sheet2!$C$48:$H$48</c:f>
                <c:numCache>
                  <c:formatCode>General</c:formatCode>
                  <c:ptCount val="6"/>
                  <c:pt idx="0">
                    <c:v>1.0838256535176936</c:v>
                  </c:pt>
                  <c:pt idx="1">
                    <c:v>0.4412799666987714</c:v>
                  </c:pt>
                  <c:pt idx="2">
                    <c:v>0.63548100884523706</c:v>
                  </c:pt>
                  <c:pt idx="3">
                    <c:v>0.33978255910143873</c:v>
                  </c:pt>
                  <c:pt idx="4">
                    <c:v>0.57756054919821342</c:v>
                  </c:pt>
                  <c:pt idx="5">
                    <c:v>0.2350674020884875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[2]Sheet2!$C$10:$H$10</c:f>
              <c:strCache>
                <c:ptCount val="6"/>
                <c:pt idx="0">
                  <c:v>RHB</c:v>
                </c:pt>
                <c:pt idx="1">
                  <c:v>WSB</c:v>
                </c:pt>
                <c:pt idx="2">
                  <c:v>SMC</c:v>
                </c:pt>
                <c:pt idx="3">
                  <c:v>RHB-SMC</c:v>
                </c:pt>
                <c:pt idx="4">
                  <c:v>WSB-SMC</c:v>
                </c:pt>
                <c:pt idx="5">
                  <c:v>Unmended</c:v>
                </c:pt>
              </c:strCache>
            </c:strRef>
          </c:cat>
          <c:val>
            <c:numRef>
              <c:f>[2]Sheet2!$C$15:$H$15</c:f>
              <c:numCache>
                <c:formatCode>0</c:formatCode>
                <c:ptCount val="6"/>
                <c:pt idx="0">
                  <c:v>43.186128498715561</c:v>
                </c:pt>
                <c:pt idx="1">
                  <c:v>45.850983515261525</c:v>
                </c:pt>
                <c:pt idx="2">
                  <c:v>44.605435254641172</c:v>
                </c:pt>
                <c:pt idx="3">
                  <c:v>43.117517314241972</c:v>
                </c:pt>
                <c:pt idx="4">
                  <c:v>42.624381890291801</c:v>
                </c:pt>
                <c:pt idx="5">
                  <c:v>38.063699792274925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415-496D-BE30-EFE4A91C5C01}"/>
            </c:ext>
          </c:extLst>
        </c:ser>
        <c:ser>
          <c:idx val="5"/>
          <c:order val="5"/>
          <c:tx>
            <c:strRef>
              <c:f>[2]Sheet2!$B$16</c:f>
              <c:strCache>
                <c:ptCount val="1"/>
                <c:pt idx="0">
                  <c:v>120 days-Saline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[2]Sheet2!$C$49:$H$49</c:f>
                <c:numCache>
                  <c:formatCode>General</c:formatCode>
                  <c:ptCount val="6"/>
                  <c:pt idx="0">
                    <c:v>0.52049080131642278</c:v>
                  </c:pt>
                  <c:pt idx="1">
                    <c:v>0.40855423106212263</c:v>
                  </c:pt>
                  <c:pt idx="2">
                    <c:v>0.59700069328094241</c:v>
                  </c:pt>
                  <c:pt idx="3">
                    <c:v>0.52949779034603417</c:v>
                  </c:pt>
                  <c:pt idx="4">
                    <c:v>0.50321914591862449</c:v>
                  </c:pt>
                  <c:pt idx="5">
                    <c:v>0.5341870418831306</c:v>
                  </c:pt>
                </c:numCache>
              </c:numRef>
            </c:plus>
            <c:minus>
              <c:numRef>
                <c:f>[2]Sheet2!$C$49:$H$49</c:f>
                <c:numCache>
                  <c:formatCode>General</c:formatCode>
                  <c:ptCount val="6"/>
                  <c:pt idx="0">
                    <c:v>0.52049080131642278</c:v>
                  </c:pt>
                  <c:pt idx="1">
                    <c:v>0.40855423106212263</c:v>
                  </c:pt>
                  <c:pt idx="2">
                    <c:v>0.59700069328094241</c:v>
                  </c:pt>
                  <c:pt idx="3">
                    <c:v>0.52949779034603417</c:v>
                  </c:pt>
                  <c:pt idx="4">
                    <c:v>0.50321914591862449</c:v>
                  </c:pt>
                  <c:pt idx="5">
                    <c:v>0.5341870418831306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[2]Sheet2!$C$10:$H$10</c:f>
              <c:strCache>
                <c:ptCount val="6"/>
                <c:pt idx="0">
                  <c:v>RHB</c:v>
                </c:pt>
                <c:pt idx="1">
                  <c:v>WSB</c:v>
                </c:pt>
                <c:pt idx="2">
                  <c:v>SMC</c:v>
                </c:pt>
                <c:pt idx="3">
                  <c:v>RHB-SMC</c:v>
                </c:pt>
                <c:pt idx="4">
                  <c:v>WSB-SMC</c:v>
                </c:pt>
                <c:pt idx="5">
                  <c:v>Unmended</c:v>
                </c:pt>
              </c:strCache>
            </c:strRef>
          </c:cat>
          <c:val>
            <c:numRef>
              <c:f>[2]Sheet2!$C$16:$H$16</c:f>
              <c:numCache>
                <c:formatCode>0</c:formatCode>
                <c:ptCount val="6"/>
                <c:pt idx="0">
                  <c:v>34.833160473379259</c:v>
                </c:pt>
                <c:pt idx="1">
                  <c:v>30.313247735800189</c:v>
                </c:pt>
                <c:pt idx="2">
                  <c:v>30.811967516163538</c:v>
                </c:pt>
                <c:pt idx="3">
                  <c:v>34.151681054730631</c:v>
                </c:pt>
                <c:pt idx="4">
                  <c:v>32.168812910994589</c:v>
                </c:pt>
                <c:pt idx="5">
                  <c:v>29.370619034466564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415-496D-BE30-EFE4A91C5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26086880"/>
        <c:axId val="926081056"/>
      </c:barChart>
      <c:catAx>
        <c:axId val="9260868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900" b="0" i="0" baseline="0">
                    <a:solidFill>
                      <a:sysClr val="windowText" lastClr="000000"/>
                    </a:solidFill>
                    <a:effectLst/>
                  </a:rPr>
                  <a:t>Treatment across time and soil type</a:t>
                </a:r>
                <a:endParaRPr lang="en-GB" sz="900">
                  <a:solidFill>
                    <a:sysClr val="windowText" lastClr="000000"/>
                  </a:solidFill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6081056"/>
        <c:crosses val="autoZero"/>
        <c:auto val="1"/>
        <c:lblAlgn val="ctr"/>
        <c:lblOffset val="100"/>
        <c:noMultiLvlLbl val="0"/>
      </c:catAx>
      <c:valAx>
        <c:axId val="92608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baseline="0">
                    <a:solidFill>
                      <a:sysClr val="windowText" lastClr="000000"/>
                    </a:solidFill>
                    <a:effectLst/>
                  </a:rPr>
                  <a:t>Gram negative abundance (Mol %)</a:t>
                </a:r>
                <a:endParaRPr lang="en-GB" sz="1000">
                  <a:solidFill>
                    <a:sysClr val="windowText" lastClr="000000"/>
                  </a:solidFill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6086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PLFA!$D$43</c:f>
              <c:strCache>
                <c:ptCount val="1"/>
                <c:pt idx="0">
                  <c:v>F2 Mean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PLFA!$F$44:$F$79</c:f>
                <c:numCache>
                  <c:formatCode>General</c:formatCode>
                  <c:ptCount val="36"/>
                  <c:pt idx="0">
                    <c:v>0.25420509838806443</c:v>
                  </c:pt>
                  <c:pt idx="1">
                    <c:v>4.6856203419913811E-2</c:v>
                  </c:pt>
                  <c:pt idx="2">
                    <c:v>5.6948786026176541E-2</c:v>
                  </c:pt>
                  <c:pt idx="3">
                    <c:v>0.25420509838806443</c:v>
                  </c:pt>
                  <c:pt idx="4">
                    <c:v>4.6856203419913811E-2</c:v>
                  </c:pt>
                  <c:pt idx="5">
                    <c:v>5.6948786026176541E-2</c:v>
                  </c:pt>
                  <c:pt idx="6">
                    <c:v>0.25420509838806443</c:v>
                  </c:pt>
                  <c:pt idx="7">
                    <c:v>4.6856203419913811E-2</c:v>
                  </c:pt>
                  <c:pt idx="8">
                    <c:v>5.6948786026176541E-2</c:v>
                  </c:pt>
                  <c:pt idx="9">
                    <c:v>0.25420509838806443</c:v>
                  </c:pt>
                  <c:pt idx="10">
                    <c:v>4.6856203419913811E-2</c:v>
                  </c:pt>
                  <c:pt idx="11">
                    <c:v>5.6948786026176541E-2</c:v>
                  </c:pt>
                  <c:pt idx="12">
                    <c:v>0.25420509838806443</c:v>
                  </c:pt>
                  <c:pt idx="13">
                    <c:v>4.6856203419913811E-2</c:v>
                  </c:pt>
                  <c:pt idx="14">
                    <c:v>5.6948786026176541E-2</c:v>
                  </c:pt>
                  <c:pt idx="15">
                    <c:v>0.25420509838806443</c:v>
                  </c:pt>
                  <c:pt idx="16">
                    <c:v>4.6856203419913811E-2</c:v>
                  </c:pt>
                  <c:pt idx="17">
                    <c:v>5.6948786026176541E-2</c:v>
                  </c:pt>
                  <c:pt idx="18">
                    <c:v>0.25420509838806443</c:v>
                  </c:pt>
                  <c:pt idx="19">
                    <c:v>4.6856203419913811E-2</c:v>
                  </c:pt>
                  <c:pt idx="20">
                    <c:v>5.6948786026176541E-2</c:v>
                  </c:pt>
                  <c:pt idx="21">
                    <c:v>0.25420509838806443</c:v>
                  </c:pt>
                  <c:pt idx="22">
                    <c:v>4.6856203419913811E-2</c:v>
                  </c:pt>
                  <c:pt idx="23">
                    <c:v>5.6948786026176541E-2</c:v>
                  </c:pt>
                  <c:pt idx="24">
                    <c:v>0.25420509838806443</c:v>
                  </c:pt>
                  <c:pt idx="25">
                    <c:v>4.6856203419913811E-2</c:v>
                  </c:pt>
                  <c:pt idx="26">
                    <c:v>5.6948786026176541E-2</c:v>
                  </c:pt>
                  <c:pt idx="27">
                    <c:v>0.25420509838806443</c:v>
                  </c:pt>
                  <c:pt idx="28">
                    <c:v>4.6856203419913811E-2</c:v>
                  </c:pt>
                  <c:pt idx="29">
                    <c:v>5.6948786026176541E-2</c:v>
                  </c:pt>
                  <c:pt idx="30">
                    <c:v>0.25420509838806443</c:v>
                  </c:pt>
                  <c:pt idx="31">
                    <c:v>4.6856203419913811E-2</c:v>
                  </c:pt>
                  <c:pt idx="32">
                    <c:v>5.6948786026176541E-2</c:v>
                  </c:pt>
                  <c:pt idx="33">
                    <c:v>0.25420509838806443</c:v>
                  </c:pt>
                  <c:pt idx="34">
                    <c:v>4.6856203419913811E-2</c:v>
                  </c:pt>
                  <c:pt idx="35">
                    <c:v>5.6948786026176541E-2</c:v>
                  </c:pt>
                </c:numCache>
              </c:numRef>
            </c:plus>
            <c:minus>
              <c:numRef>
                <c:f>PLFA!$F$44:$F$79</c:f>
                <c:numCache>
                  <c:formatCode>General</c:formatCode>
                  <c:ptCount val="36"/>
                  <c:pt idx="0">
                    <c:v>0.25420509838806443</c:v>
                  </c:pt>
                  <c:pt idx="1">
                    <c:v>4.6856203419913811E-2</c:v>
                  </c:pt>
                  <c:pt idx="2">
                    <c:v>5.6948786026176541E-2</c:v>
                  </c:pt>
                  <c:pt idx="3">
                    <c:v>0.25420509838806443</c:v>
                  </c:pt>
                  <c:pt idx="4">
                    <c:v>4.6856203419913811E-2</c:v>
                  </c:pt>
                  <c:pt idx="5">
                    <c:v>5.6948786026176541E-2</c:v>
                  </c:pt>
                  <c:pt idx="6">
                    <c:v>0.25420509838806443</c:v>
                  </c:pt>
                  <c:pt idx="7">
                    <c:v>4.6856203419913811E-2</c:v>
                  </c:pt>
                  <c:pt idx="8">
                    <c:v>5.6948786026176541E-2</c:v>
                  </c:pt>
                  <c:pt idx="9">
                    <c:v>0.25420509838806443</c:v>
                  </c:pt>
                  <c:pt idx="10">
                    <c:v>4.6856203419913811E-2</c:v>
                  </c:pt>
                  <c:pt idx="11">
                    <c:v>5.6948786026176541E-2</c:v>
                  </c:pt>
                  <c:pt idx="12">
                    <c:v>0.25420509838806443</c:v>
                  </c:pt>
                  <c:pt idx="13">
                    <c:v>4.6856203419913811E-2</c:v>
                  </c:pt>
                  <c:pt idx="14">
                    <c:v>5.6948786026176541E-2</c:v>
                  </c:pt>
                  <c:pt idx="15">
                    <c:v>0.25420509838806443</c:v>
                  </c:pt>
                  <c:pt idx="16">
                    <c:v>4.6856203419913811E-2</c:v>
                  </c:pt>
                  <c:pt idx="17">
                    <c:v>5.6948786026176541E-2</c:v>
                  </c:pt>
                  <c:pt idx="18">
                    <c:v>0.25420509838806443</c:v>
                  </c:pt>
                  <c:pt idx="19">
                    <c:v>4.6856203419913811E-2</c:v>
                  </c:pt>
                  <c:pt idx="20">
                    <c:v>5.6948786026176541E-2</c:v>
                  </c:pt>
                  <c:pt idx="21">
                    <c:v>0.25420509838806443</c:v>
                  </c:pt>
                  <c:pt idx="22">
                    <c:v>4.6856203419913811E-2</c:v>
                  </c:pt>
                  <c:pt idx="23">
                    <c:v>5.6948786026176541E-2</c:v>
                  </c:pt>
                  <c:pt idx="24">
                    <c:v>0.25420509838806443</c:v>
                  </c:pt>
                  <c:pt idx="25">
                    <c:v>4.6856203419913811E-2</c:v>
                  </c:pt>
                  <c:pt idx="26">
                    <c:v>5.6948786026176541E-2</c:v>
                  </c:pt>
                  <c:pt idx="27">
                    <c:v>0.25420509838806443</c:v>
                  </c:pt>
                  <c:pt idx="28">
                    <c:v>4.6856203419913811E-2</c:v>
                  </c:pt>
                  <c:pt idx="29">
                    <c:v>5.6948786026176541E-2</c:v>
                  </c:pt>
                  <c:pt idx="30">
                    <c:v>0.25420509838806443</c:v>
                  </c:pt>
                  <c:pt idx="31">
                    <c:v>4.6856203419913811E-2</c:v>
                  </c:pt>
                  <c:pt idx="32">
                    <c:v>5.6948786026176541E-2</c:v>
                  </c:pt>
                  <c:pt idx="33">
                    <c:v>0.25420509838806443</c:v>
                  </c:pt>
                  <c:pt idx="34">
                    <c:v>4.6856203419913811E-2</c:v>
                  </c:pt>
                  <c:pt idx="35">
                    <c:v>5.6948786026176541E-2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cust"/>
            <c:noEndCap val="0"/>
            <c:plus>
              <c:numRef>
                <c:f>PLFA!$G$44:$G$79</c:f>
                <c:numCache>
                  <c:formatCode>General</c:formatCode>
                  <c:ptCount val="36"/>
                  <c:pt idx="0">
                    <c:v>7.4898534039448114E-2</c:v>
                  </c:pt>
                  <c:pt idx="1">
                    <c:v>5.8467571792373496E-2</c:v>
                  </c:pt>
                  <c:pt idx="2">
                    <c:v>4.0207145525958984E-2</c:v>
                  </c:pt>
                  <c:pt idx="3">
                    <c:v>7.4898534039448114E-2</c:v>
                  </c:pt>
                  <c:pt idx="4">
                    <c:v>5.8467571792373496E-2</c:v>
                  </c:pt>
                  <c:pt idx="5">
                    <c:v>4.0207145525958984E-2</c:v>
                  </c:pt>
                  <c:pt idx="6">
                    <c:v>7.4898534039448114E-2</c:v>
                  </c:pt>
                  <c:pt idx="7">
                    <c:v>5.8467571792373496E-2</c:v>
                  </c:pt>
                  <c:pt idx="8">
                    <c:v>4.0207145525958984E-2</c:v>
                  </c:pt>
                  <c:pt idx="9">
                    <c:v>7.4898534039448114E-2</c:v>
                  </c:pt>
                  <c:pt idx="10">
                    <c:v>5.8467571792373496E-2</c:v>
                  </c:pt>
                  <c:pt idx="11">
                    <c:v>4.0207145525958984E-2</c:v>
                  </c:pt>
                  <c:pt idx="12">
                    <c:v>7.4898534039448114E-2</c:v>
                  </c:pt>
                  <c:pt idx="13">
                    <c:v>5.8467571792373496E-2</c:v>
                  </c:pt>
                  <c:pt idx="14">
                    <c:v>4.0207145525958984E-2</c:v>
                  </c:pt>
                  <c:pt idx="15">
                    <c:v>7.4898534039448114E-2</c:v>
                  </c:pt>
                  <c:pt idx="16">
                    <c:v>5.8467571792373496E-2</c:v>
                  </c:pt>
                  <c:pt idx="17">
                    <c:v>4.0207145525958984E-2</c:v>
                  </c:pt>
                  <c:pt idx="18">
                    <c:v>7.4898534039448114E-2</c:v>
                  </c:pt>
                  <c:pt idx="19">
                    <c:v>5.8467571792373496E-2</c:v>
                  </c:pt>
                  <c:pt idx="20">
                    <c:v>4.0207145525958984E-2</c:v>
                  </c:pt>
                  <c:pt idx="21">
                    <c:v>7.4898534039448114E-2</c:v>
                  </c:pt>
                  <c:pt idx="22">
                    <c:v>5.8467571792373496E-2</c:v>
                  </c:pt>
                  <c:pt idx="23">
                    <c:v>4.0207145525958984E-2</c:v>
                  </c:pt>
                  <c:pt idx="24">
                    <c:v>7.4898534039448114E-2</c:v>
                  </c:pt>
                  <c:pt idx="25">
                    <c:v>5.8467571792373496E-2</c:v>
                  </c:pt>
                  <c:pt idx="26">
                    <c:v>4.0207145525958984E-2</c:v>
                  </c:pt>
                  <c:pt idx="27">
                    <c:v>7.4898534039448114E-2</c:v>
                  </c:pt>
                  <c:pt idx="28">
                    <c:v>5.8467571792373496E-2</c:v>
                  </c:pt>
                  <c:pt idx="29">
                    <c:v>4.0207145525958984E-2</c:v>
                  </c:pt>
                  <c:pt idx="30">
                    <c:v>7.4898534039448114E-2</c:v>
                  </c:pt>
                  <c:pt idx="31">
                    <c:v>5.8467571792373496E-2</c:v>
                  </c:pt>
                  <c:pt idx="32">
                    <c:v>4.0207145525958984E-2</c:v>
                  </c:pt>
                  <c:pt idx="33">
                    <c:v>7.4898534039448114E-2</c:v>
                  </c:pt>
                  <c:pt idx="34">
                    <c:v>5.8467571792373496E-2</c:v>
                  </c:pt>
                  <c:pt idx="35">
                    <c:v>4.0207145525958984E-2</c:v>
                  </c:pt>
                </c:numCache>
              </c:numRef>
            </c:plus>
            <c:minus>
              <c:numRef>
                <c:f>PLFA!$G$44:$G$79</c:f>
                <c:numCache>
                  <c:formatCode>General</c:formatCode>
                  <c:ptCount val="36"/>
                  <c:pt idx="0">
                    <c:v>7.4898534039448114E-2</c:v>
                  </c:pt>
                  <c:pt idx="1">
                    <c:v>5.8467571792373496E-2</c:v>
                  </c:pt>
                  <c:pt idx="2">
                    <c:v>4.0207145525958984E-2</c:v>
                  </c:pt>
                  <c:pt idx="3">
                    <c:v>7.4898534039448114E-2</c:v>
                  </c:pt>
                  <c:pt idx="4">
                    <c:v>5.8467571792373496E-2</c:v>
                  </c:pt>
                  <c:pt idx="5">
                    <c:v>4.0207145525958984E-2</c:v>
                  </c:pt>
                  <c:pt idx="6">
                    <c:v>7.4898534039448114E-2</c:v>
                  </c:pt>
                  <c:pt idx="7">
                    <c:v>5.8467571792373496E-2</c:v>
                  </c:pt>
                  <c:pt idx="8">
                    <c:v>4.0207145525958984E-2</c:v>
                  </c:pt>
                  <c:pt idx="9">
                    <c:v>7.4898534039448114E-2</c:v>
                  </c:pt>
                  <c:pt idx="10">
                    <c:v>5.8467571792373496E-2</c:v>
                  </c:pt>
                  <c:pt idx="11">
                    <c:v>4.0207145525958984E-2</c:v>
                  </c:pt>
                  <c:pt idx="12">
                    <c:v>7.4898534039448114E-2</c:v>
                  </c:pt>
                  <c:pt idx="13">
                    <c:v>5.8467571792373496E-2</c:v>
                  </c:pt>
                  <c:pt idx="14">
                    <c:v>4.0207145525958984E-2</c:v>
                  </c:pt>
                  <c:pt idx="15">
                    <c:v>7.4898534039448114E-2</c:v>
                  </c:pt>
                  <c:pt idx="16">
                    <c:v>5.8467571792373496E-2</c:v>
                  </c:pt>
                  <c:pt idx="17">
                    <c:v>4.0207145525958984E-2</c:v>
                  </c:pt>
                  <c:pt idx="18">
                    <c:v>7.4898534039448114E-2</c:v>
                  </c:pt>
                  <c:pt idx="19">
                    <c:v>5.8467571792373496E-2</c:v>
                  </c:pt>
                  <c:pt idx="20">
                    <c:v>4.0207145525958984E-2</c:v>
                  </c:pt>
                  <c:pt idx="21">
                    <c:v>7.4898534039448114E-2</c:v>
                  </c:pt>
                  <c:pt idx="22">
                    <c:v>5.8467571792373496E-2</c:v>
                  </c:pt>
                  <c:pt idx="23">
                    <c:v>4.0207145525958984E-2</c:v>
                  </c:pt>
                  <c:pt idx="24">
                    <c:v>7.4898534039448114E-2</c:v>
                  </c:pt>
                  <c:pt idx="25">
                    <c:v>5.8467571792373496E-2</c:v>
                  </c:pt>
                  <c:pt idx="26">
                    <c:v>4.0207145525958984E-2</c:v>
                  </c:pt>
                  <c:pt idx="27">
                    <c:v>7.4898534039448114E-2</c:v>
                  </c:pt>
                  <c:pt idx="28">
                    <c:v>5.8467571792373496E-2</c:v>
                  </c:pt>
                  <c:pt idx="29">
                    <c:v>4.0207145525958984E-2</c:v>
                  </c:pt>
                  <c:pt idx="30">
                    <c:v>7.4898534039448114E-2</c:v>
                  </c:pt>
                  <c:pt idx="31">
                    <c:v>5.8467571792373496E-2</c:v>
                  </c:pt>
                  <c:pt idx="32">
                    <c:v>4.0207145525958984E-2</c:v>
                  </c:pt>
                  <c:pt idx="33">
                    <c:v>7.4898534039448114E-2</c:v>
                  </c:pt>
                  <c:pt idx="34">
                    <c:v>5.8467571792373496E-2</c:v>
                  </c:pt>
                  <c:pt idx="35">
                    <c:v>4.0207145525958984E-2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PLFA!$C$44:$C$79</c:f>
              <c:numCache>
                <c:formatCode>0.00000</c:formatCode>
                <c:ptCount val="36"/>
                <c:pt idx="0">
                  <c:v>0.75502132275480194</c:v>
                </c:pt>
                <c:pt idx="1">
                  <c:v>0.22143779868999611</c:v>
                </c:pt>
                <c:pt idx="2">
                  <c:v>0.56632911009768216</c:v>
                </c:pt>
                <c:pt idx="3">
                  <c:v>0.22246747156680999</c:v>
                </c:pt>
                <c:pt idx="4">
                  <c:v>-0.13088056978928081</c:v>
                </c:pt>
                <c:pt idx="5">
                  <c:v>0.76286063162659923</c:v>
                </c:pt>
                <c:pt idx="6">
                  <c:v>1.2856703231261088</c:v>
                </c:pt>
                <c:pt idx="7">
                  <c:v>0.85572231272810939</c:v>
                </c:pt>
                <c:pt idx="8">
                  <c:v>1.0721447718212251</c:v>
                </c:pt>
                <c:pt idx="9">
                  <c:v>1.5235955770233314</c:v>
                </c:pt>
                <c:pt idx="10">
                  <c:v>0.74892867807720731</c:v>
                </c:pt>
                <c:pt idx="11">
                  <c:v>1.2535982866071074</c:v>
                </c:pt>
                <c:pt idx="12">
                  <c:v>1.1745842366271837</c:v>
                </c:pt>
                <c:pt idx="13">
                  <c:v>0.91689662385242088</c:v>
                </c:pt>
                <c:pt idx="14">
                  <c:v>1.124889167041448</c:v>
                </c:pt>
                <c:pt idx="15">
                  <c:v>0.52778454820011356</c:v>
                </c:pt>
                <c:pt idx="16">
                  <c:v>0.74975578930738407</c:v>
                </c:pt>
                <c:pt idx="17">
                  <c:v>0.98633583562778659</c:v>
                </c:pt>
                <c:pt idx="18">
                  <c:v>-1.3117141230622624</c:v>
                </c:pt>
                <c:pt idx="19">
                  <c:v>-1.440218820776662</c:v>
                </c:pt>
                <c:pt idx="20">
                  <c:v>-0.36358559045324573</c:v>
                </c:pt>
                <c:pt idx="21">
                  <c:v>-1.6877678359966053</c:v>
                </c:pt>
                <c:pt idx="22">
                  <c:v>-1.6615798649617031</c:v>
                </c:pt>
                <c:pt idx="23">
                  <c:v>-1.0991433173985103</c:v>
                </c:pt>
                <c:pt idx="24">
                  <c:v>-0.38743410350610585</c:v>
                </c:pt>
                <c:pt idx="25">
                  <c:v>-0.28631780924712175</c:v>
                </c:pt>
                <c:pt idx="26">
                  <c:v>0.28718554125783097</c:v>
                </c:pt>
                <c:pt idx="27">
                  <c:v>-0.57314522088765596</c:v>
                </c:pt>
                <c:pt idx="28">
                  <c:v>-0.47083707162984251</c:v>
                </c:pt>
                <c:pt idx="29">
                  <c:v>0.27839998728714477</c:v>
                </c:pt>
                <c:pt idx="30">
                  <c:v>-0.90098097209229733</c:v>
                </c:pt>
                <c:pt idx="31">
                  <c:v>-0.52419626528151786</c:v>
                </c:pt>
                <c:pt idx="32">
                  <c:v>-8.6120390589892737E-2</c:v>
                </c:pt>
                <c:pt idx="33">
                  <c:v>-1.0543304412550558</c:v>
                </c:pt>
                <c:pt idx="34">
                  <c:v>-0.79194769974094625</c:v>
                </c:pt>
                <c:pt idx="35">
                  <c:v>-0.18741510634265321</c:v>
                </c:pt>
              </c:numCache>
            </c:numRef>
          </c:xVal>
          <c:yVal>
            <c:numRef>
              <c:f>PLFA!$D$44:$D$79</c:f>
              <c:numCache>
                <c:formatCode>0.00000</c:formatCode>
                <c:ptCount val="36"/>
                <c:pt idx="0">
                  <c:v>1.2074889221516654</c:v>
                </c:pt>
                <c:pt idx="1">
                  <c:v>-0.84244632652919993</c:v>
                </c:pt>
                <c:pt idx="2">
                  <c:v>-0.81804322728866752</c:v>
                </c:pt>
                <c:pt idx="3">
                  <c:v>1.2607026508892556</c:v>
                </c:pt>
                <c:pt idx="4">
                  <c:v>-0.8838685581729272</c:v>
                </c:pt>
                <c:pt idx="5">
                  <c:v>-0.44788902726500074</c:v>
                </c:pt>
                <c:pt idx="6">
                  <c:v>1.2680477134902994</c:v>
                </c:pt>
                <c:pt idx="7">
                  <c:v>8.7832214771907197E-2</c:v>
                </c:pt>
                <c:pt idx="8">
                  <c:v>0.12496006311331535</c:v>
                </c:pt>
                <c:pt idx="9">
                  <c:v>1.2833965366046123</c:v>
                </c:pt>
                <c:pt idx="10">
                  <c:v>-0.27464297243366997</c:v>
                </c:pt>
                <c:pt idx="11">
                  <c:v>-0.31133921669028447</c:v>
                </c:pt>
                <c:pt idx="12">
                  <c:v>1.2920438337137321</c:v>
                </c:pt>
                <c:pt idx="13">
                  <c:v>-0.1154913879511509</c:v>
                </c:pt>
                <c:pt idx="14">
                  <c:v>-0.25132096591103936</c:v>
                </c:pt>
                <c:pt idx="15">
                  <c:v>1.1244204717987871</c:v>
                </c:pt>
                <c:pt idx="16">
                  <c:v>-0.27342119476373888</c:v>
                </c:pt>
                <c:pt idx="17">
                  <c:v>-0.57056443219759934</c:v>
                </c:pt>
                <c:pt idx="18">
                  <c:v>0.9404937256289333</c:v>
                </c:pt>
                <c:pt idx="19">
                  <c:v>-1.0837411649206932</c:v>
                </c:pt>
                <c:pt idx="20">
                  <c:v>-1.1547213620408023</c:v>
                </c:pt>
                <c:pt idx="21">
                  <c:v>0.84939269254514582</c:v>
                </c:pt>
                <c:pt idx="22">
                  <c:v>-1.0860630195440577</c:v>
                </c:pt>
                <c:pt idx="23">
                  <c:v>-1.4255908987310779</c:v>
                </c:pt>
                <c:pt idx="24">
                  <c:v>1.3378950569738854</c:v>
                </c:pt>
                <c:pt idx="25">
                  <c:v>-0.76880174535491996</c:v>
                </c:pt>
                <c:pt idx="26">
                  <c:v>-1.0632211660563806</c:v>
                </c:pt>
                <c:pt idx="27">
                  <c:v>1.313433749034824</c:v>
                </c:pt>
                <c:pt idx="28">
                  <c:v>-0.98078365819599012</c:v>
                </c:pt>
                <c:pt idx="29">
                  <c:v>-1.1009675079155969</c:v>
                </c:pt>
                <c:pt idx="30">
                  <c:v>1.3829996208084125</c:v>
                </c:pt>
                <c:pt idx="31">
                  <c:v>-0.92860908104958817</c:v>
                </c:pt>
                <c:pt idx="32">
                  <c:v>-1.1491883869145512</c:v>
                </c:pt>
                <c:pt idx="33">
                  <c:v>1.308377141375056</c:v>
                </c:pt>
                <c:pt idx="34">
                  <c:v>-0.23715163716700743</c:v>
                </c:pt>
                <c:pt idx="35">
                  <c:v>-0.74261188006180112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25F-48BE-8395-DE6593C803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667408"/>
        <c:axId val="477667768"/>
      </c:scatterChart>
      <c:valAx>
        <c:axId val="4776674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667768"/>
        <c:crosses val="autoZero"/>
        <c:crossBetween val="midCat"/>
      </c:valAx>
      <c:valAx>
        <c:axId val="477667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6674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[2]Sheet2!$B$19</c:f>
              <c:strCache>
                <c:ptCount val="1"/>
                <c:pt idx="0">
                  <c:v>10 days-NonSaline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[2]Sheet2!$C$52:$H$52</c:f>
                <c:numCache>
                  <c:formatCode>General</c:formatCode>
                  <c:ptCount val="6"/>
                  <c:pt idx="0">
                    <c:v>0.35405091430281493</c:v>
                  </c:pt>
                  <c:pt idx="1">
                    <c:v>0.11600733830800276</c:v>
                  </c:pt>
                  <c:pt idx="2">
                    <c:v>0.11373325947820945</c:v>
                  </c:pt>
                  <c:pt idx="3">
                    <c:v>5.80262233682605E-2</c:v>
                  </c:pt>
                  <c:pt idx="4">
                    <c:v>0.14142780563569618</c:v>
                  </c:pt>
                  <c:pt idx="5">
                    <c:v>0.25518101892581907</c:v>
                  </c:pt>
                </c:numCache>
              </c:numRef>
            </c:plus>
            <c:minus>
              <c:numRef>
                <c:f>[2]Sheet2!$C$52:$H$52</c:f>
                <c:numCache>
                  <c:formatCode>General</c:formatCode>
                  <c:ptCount val="6"/>
                  <c:pt idx="0">
                    <c:v>0.35405091430281493</c:v>
                  </c:pt>
                  <c:pt idx="1">
                    <c:v>0.11600733830800276</c:v>
                  </c:pt>
                  <c:pt idx="2">
                    <c:v>0.11373325947820945</c:v>
                  </c:pt>
                  <c:pt idx="3">
                    <c:v>5.80262233682605E-2</c:v>
                  </c:pt>
                  <c:pt idx="4">
                    <c:v>0.14142780563569618</c:v>
                  </c:pt>
                  <c:pt idx="5">
                    <c:v>0.25518101892581907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[2]Sheet2!$C$18:$H$18</c:f>
              <c:strCache>
                <c:ptCount val="6"/>
                <c:pt idx="0">
                  <c:v>RHB</c:v>
                </c:pt>
                <c:pt idx="1">
                  <c:v>WSB</c:v>
                </c:pt>
                <c:pt idx="2">
                  <c:v>SMC</c:v>
                </c:pt>
                <c:pt idx="3">
                  <c:v>RHB-SMC</c:v>
                </c:pt>
                <c:pt idx="4">
                  <c:v>WSB-SMC</c:v>
                </c:pt>
                <c:pt idx="5">
                  <c:v>Unmended</c:v>
                </c:pt>
              </c:strCache>
            </c:strRef>
          </c:cat>
          <c:val>
            <c:numRef>
              <c:f>[2]Sheet2!$C$19:$H$19</c:f>
              <c:numCache>
                <c:formatCode>0</c:formatCode>
                <c:ptCount val="6"/>
                <c:pt idx="0">
                  <c:v>4.9244360985491209</c:v>
                </c:pt>
                <c:pt idx="1">
                  <c:v>5.5466372572105183</c:v>
                </c:pt>
                <c:pt idx="2">
                  <c:v>2.4726723787626215</c:v>
                </c:pt>
                <c:pt idx="3">
                  <c:v>2.3801083736954962</c:v>
                </c:pt>
                <c:pt idx="4">
                  <c:v>3.153810579070444</c:v>
                </c:pt>
                <c:pt idx="5">
                  <c:v>4.732557251736492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E6-491E-9BDA-0A9DBEF02FA6}"/>
            </c:ext>
          </c:extLst>
        </c:ser>
        <c:ser>
          <c:idx val="1"/>
          <c:order val="1"/>
          <c:tx>
            <c:strRef>
              <c:f>[2]Sheet2!$B$20</c:f>
              <c:strCache>
                <c:ptCount val="1"/>
                <c:pt idx="0">
                  <c:v>10 days-Saline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[2]Sheet2!$C$53:$H$53</c:f>
                <c:numCache>
                  <c:formatCode>General</c:formatCode>
                  <c:ptCount val="6"/>
                  <c:pt idx="0">
                    <c:v>0.16242569158116318</c:v>
                  </c:pt>
                  <c:pt idx="1">
                    <c:v>0.33078036910900477</c:v>
                  </c:pt>
                  <c:pt idx="2">
                    <c:v>0.38060482160692344</c:v>
                  </c:pt>
                  <c:pt idx="3">
                    <c:v>0.34027284389039331</c:v>
                  </c:pt>
                  <c:pt idx="4">
                    <c:v>0.13068215291551924</c:v>
                  </c:pt>
                  <c:pt idx="5">
                    <c:v>1.2466392389713103</c:v>
                  </c:pt>
                </c:numCache>
              </c:numRef>
            </c:plus>
            <c:minus>
              <c:numRef>
                <c:f>[2]Sheet2!$C$53:$H$53</c:f>
                <c:numCache>
                  <c:formatCode>General</c:formatCode>
                  <c:ptCount val="6"/>
                  <c:pt idx="0">
                    <c:v>0.16242569158116318</c:v>
                  </c:pt>
                  <c:pt idx="1">
                    <c:v>0.33078036910900477</c:v>
                  </c:pt>
                  <c:pt idx="2">
                    <c:v>0.38060482160692344</c:v>
                  </c:pt>
                  <c:pt idx="3">
                    <c:v>0.34027284389039331</c:v>
                  </c:pt>
                  <c:pt idx="4">
                    <c:v>0.13068215291551924</c:v>
                  </c:pt>
                  <c:pt idx="5">
                    <c:v>1.2466392389713103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[2]Sheet2!$C$18:$H$18</c:f>
              <c:strCache>
                <c:ptCount val="6"/>
                <c:pt idx="0">
                  <c:v>RHB</c:v>
                </c:pt>
                <c:pt idx="1">
                  <c:v>WSB</c:v>
                </c:pt>
                <c:pt idx="2">
                  <c:v>SMC</c:v>
                </c:pt>
                <c:pt idx="3">
                  <c:v>RHB-SMC</c:v>
                </c:pt>
                <c:pt idx="4">
                  <c:v>WSB-SMC</c:v>
                </c:pt>
                <c:pt idx="5">
                  <c:v>Unmended</c:v>
                </c:pt>
              </c:strCache>
            </c:strRef>
          </c:cat>
          <c:val>
            <c:numRef>
              <c:f>[2]Sheet2!$C$20:$H$20</c:f>
              <c:numCache>
                <c:formatCode>0</c:formatCode>
                <c:ptCount val="6"/>
                <c:pt idx="0">
                  <c:v>7.6862152012346279</c:v>
                </c:pt>
                <c:pt idx="1">
                  <c:v>8.2968352187550476</c:v>
                </c:pt>
                <c:pt idx="2">
                  <c:v>5.2232228114227599</c:v>
                </c:pt>
                <c:pt idx="3">
                  <c:v>5.6448231553550201</c:v>
                </c:pt>
                <c:pt idx="4">
                  <c:v>6.2000945073048408</c:v>
                </c:pt>
                <c:pt idx="5">
                  <c:v>7.0580669062254895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E6-491E-9BDA-0A9DBEF02FA6}"/>
            </c:ext>
          </c:extLst>
        </c:ser>
        <c:ser>
          <c:idx val="2"/>
          <c:order val="2"/>
          <c:tx>
            <c:strRef>
              <c:f>[2]Sheet2!$B$21</c:f>
              <c:strCache>
                <c:ptCount val="1"/>
                <c:pt idx="0">
                  <c:v>60 days-NonSaline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[2]Sheet2!$C$54:$H$54</c:f>
                <c:numCache>
                  <c:formatCode>General</c:formatCode>
                  <c:ptCount val="6"/>
                  <c:pt idx="0">
                    <c:v>0.20141004110983884</c:v>
                  </c:pt>
                  <c:pt idx="1">
                    <c:v>0.14589143334602148</c:v>
                  </c:pt>
                  <c:pt idx="2">
                    <c:v>8.6395170959160383E-2</c:v>
                  </c:pt>
                  <c:pt idx="3">
                    <c:v>7.7200628426434742E-2</c:v>
                  </c:pt>
                  <c:pt idx="4">
                    <c:v>8.369191625521144E-2</c:v>
                  </c:pt>
                  <c:pt idx="5">
                    <c:v>6.8805987907827604E-2</c:v>
                  </c:pt>
                </c:numCache>
              </c:numRef>
            </c:plus>
            <c:minus>
              <c:numRef>
                <c:f>[2]Sheet2!$C$54:$H$54</c:f>
                <c:numCache>
                  <c:formatCode>General</c:formatCode>
                  <c:ptCount val="6"/>
                  <c:pt idx="0">
                    <c:v>0.20141004110983884</c:v>
                  </c:pt>
                  <c:pt idx="1">
                    <c:v>0.14589143334602148</c:v>
                  </c:pt>
                  <c:pt idx="2">
                    <c:v>8.6395170959160383E-2</c:v>
                  </c:pt>
                  <c:pt idx="3">
                    <c:v>7.7200628426434742E-2</c:v>
                  </c:pt>
                  <c:pt idx="4">
                    <c:v>8.369191625521144E-2</c:v>
                  </c:pt>
                  <c:pt idx="5">
                    <c:v>6.8805987907827604E-2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[2]Sheet2!$C$18:$H$18</c:f>
              <c:strCache>
                <c:ptCount val="6"/>
                <c:pt idx="0">
                  <c:v>RHB</c:v>
                </c:pt>
                <c:pt idx="1">
                  <c:v>WSB</c:v>
                </c:pt>
                <c:pt idx="2">
                  <c:v>SMC</c:v>
                </c:pt>
                <c:pt idx="3">
                  <c:v>RHB-SMC</c:v>
                </c:pt>
                <c:pt idx="4">
                  <c:v>WSB-SMC</c:v>
                </c:pt>
                <c:pt idx="5">
                  <c:v>Unmended</c:v>
                </c:pt>
              </c:strCache>
            </c:strRef>
          </c:cat>
          <c:val>
            <c:numRef>
              <c:f>[2]Sheet2!$C$21:$H$21</c:f>
              <c:numCache>
                <c:formatCode>0</c:formatCode>
                <c:ptCount val="6"/>
                <c:pt idx="0">
                  <c:v>5.2491466651444707</c:v>
                </c:pt>
                <c:pt idx="1">
                  <c:v>5.8684602779709252</c:v>
                </c:pt>
                <c:pt idx="2">
                  <c:v>3.5885805609798891</c:v>
                </c:pt>
                <c:pt idx="3">
                  <c:v>4.2463997005340079</c:v>
                </c:pt>
                <c:pt idx="4">
                  <c:v>3.8628088280723025</c:v>
                </c:pt>
                <c:pt idx="5">
                  <c:v>3.7566831150838347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EE6-491E-9BDA-0A9DBEF02FA6}"/>
            </c:ext>
          </c:extLst>
        </c:ser>
        <c:ser>
          <c:idx val="3"/>
          <c:order val="3"/>
          <c:tx>
            <c:strRef>
              <c:f>[2]Sheet2!$B$22</c:f>
              <c:strCache>
                <c:ptCount val="1"/>
                <c:pt idx="0">
                  <c:v>60 days-Saline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[2]Sheet2!$C$55:$H$55</c:f>
                <c:numCache>
                  <c:formatCode>General</c:formatCode>
                  <c:ptCount val="6"/>
                  <c:pt idx="0">
                    <c:v>0.12873315024684734</c:v>
                  </c:pt>
                  <c:pt idx="1">
                    <c:v>0.10219171680170921</c:v>
                  </c:pt>
                  <c:pt idx="2">
                    <c:v>0.15213943327586121</c:v>
                  </c:pt>
                  <c:pt idx="3">
                    <c:v>8.6282535713525593E-2</c:v>
                  </c:pt>
                  <c:pt idx="4">
                    <c:v>2.5813442295796817E-2</c:v>
                  </c:pt>
                  <c:pt idx="5">
                    <c:v>0.14181969049369089</c:v>
                  </c:pt>
                </c:numCache>
              </c:numRef>
            </c:plus>
            <c:minus>
              <c:numRef>
                <c:f>[2]Sheet2!$C$55:$H$55</c:f>
                <c:numCache>
                  <c:formatCode>General</c:formatCode>
                  <c:ptCount val="6"/>
                  <c:pt idx="0">
                    <c:v>0.12873315024684734</c:v>
                  </c:pt>
                  <c:pt idx="1">
                    <c:v>0.10219171680170921</c:v>
                  </c:pt>
                  <c:pt idx="2">
                    <c:v>0.15213943327586121</c:v>
                  </c:pt>
                  <c:pt idx="3">
                    <c:v>8.6282535713525593E-2</c:v>
                  </c:pt>
                  <c:pt idx="4">
                    <c:v>2.5813442295796817E-2</c:v>
                  </c:pt>
                  <c:pt idx="5">
                    <c:v>0.14181969049369089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[2]Sheet2!$C$18:$H$18</c:f>
              <c:strCache>
                <c:ptCount val="6"/>
                <c:pt idx="0">
                  <c:v>RHB</c:v>
                </c:pt>
                <c:pt idx="1">
                  <c:v>WSB</c:v>
                </c:pt>
                <c:pt idx="2">
                  <c:v>SMC</c:v>
                </c:pt>
                <c:pt idx="3">
                  <c:v>RHB-SMC</c:v>
                </c:pt>
                <c:pt idx="4">
                  <c:v>WSB-SMC</c:v>
                </c:pt>
                <c:pt idx="5">
                  <c:v>Unmended</c:v>
                </c:pt>
              </c:strCache>
            </c:strRef>
          </c:cat>
          <c:val>
            <c:numRef>
              <c:f>[2]Sheet2!$C$22:$H$22</c:f>
              <c:numCache>
                <c:formatCode>0</c:formatCode>
                <c:ptCount val="6"/>
                <c:pt idx="0">
                  <c:v>9.6365965323123248</c:v>
                </c:pt>
                <c:pt idx="1">
                  <c:v>10.491849378712496</c:v>
                </c:pt>
                <c:pt idx="2">
                  <c:v>4.8691631906043842</c:v>
                </c:pt>
                <c:pt idx="3">
                  <c:v>6.0963671987888421</c:v>
                </c:pt>
                <c:pt idx="4">
                  <c:v>5.6705261481029048</c:v>
                </c:pt>
                <c:pt idx="5">
                  <c:v>5.5467407548590462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EE6-491E-9BDA-0A9DBEF02FA6}"/>
            </c:ext>
          </c:extLst>
        </c:ser>
        <c:ser>
          <c:idx val="4"/>
          <c:order val="4"/>
          <c:tx>
            <c:strRef>
              <c:f>[2]Sheet2!$B$23</c:f>
              <c:strCache>
                <c:ptCount val="1"/>
                <c:pt idx="0">
                  <c:v>120 days-NonSaline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[2]Sheet2!$C$56:$H$56</c:f>
                <c:numCache>
                  <c:formatCode>General</c:formatCode>
                  <c:ptCount val="6"/>
                  <c:pt idx="0">
                    <c:v>0.15170989289844472</c:v>
                  </c:pt>
                  <c:pt idx="1">
                    <c:v>8.8922761062015604E-2</c:v>
                  </c:pt>
                  <c:pt idx="2">
                    <c:v>0.10801873042716938</c:v>
                  </c:pt>
                  <c:pt idx="3">
                    <c:v>0.17158549961084082</c:v>
                  </c:pt>
                  <c:pt idx="4">
                    <c:v>7.5952841705341501E-2</c:v>
                  </c:pt>
                  <c:pt idx="5">
                    <c:v>5.0800818982918494E-2</c:v>
                  </c:pt>
                </c:numCache>
              </c:numRef>
            </c:plus>
            <c:minus>
              <c:numRef>
                <c:f>[2]Sheet2!$C$56:$H$56</c:f>
                <c:numCache>
                  <c:formatCode>General</c:formatCode>
                  <c:ptCount val="6"/>
                  <c:pt idx="0">
                    <c:v>0.15170989289844472</c:v>
                  </c:pt>
                  <c:pt idx="1">
                    <c:v>8.8922761062015604E-2</c:v>
                  </c:pt>
                  <c:pt idx="2">
                    <c:v>0.10801873042716938</c:v>
                  </c:pt>
                  <c:pt idx="3">
                    <c:v>0.17158549961084082</c:v>
                  </c:pt>
                  <c:pt idx="4">
                    <c:v>7.5952841705341501E-2</c:v>
                  </c:pt>
                  <c:pt idx="5">
                    <c:v>5.0800818982918494E-2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[2]Sheet2!$C$18:$H$18</c:f>
              <c:strCache>
                <c:ptCount val="6"/>
                <c:pt idx="0">
                  <c:v>RHB</c:v>
                </c:pt>
                <c:pt idx="1">
                  <c:v>WSB</c:v>
                </c:pt>
                <c:pt idx="2">
                  <c:v>SMC</c:v>
                </c:pt>
                <c:pt idx="3">
                  <c:v>RHB-SMC</c:v>
                </c:pt>
                <c:pt idx="4">
                  <c:v>WSB-SMC</c:v>
                </c:pt>
                <c:pt idx="5">
                  <c:v>Unmended</c:v>
                </c:pt>
              </c:strCache>
            </c:strRef>
          </c:cat>
          <c:val>
            <c:numRef>
              <c:f>[2]Sheet2!$C$23:$H$23</c:f>
              <c:numCache>
                <c:formatCode>0</c:formatCode>
                <c:ptCount val="6"/>
                <c:pt idx="0">
                  <c:v>5.1522408621099203</c:v>
                </c:pt>
                <c:pt idx="1">
                  <c:v>4.4908237654385346</c:v>
                </c:pt>
                <c:pt idx="2">
                  <c:v>3.2026801552661803</c:v>
                </c:pt>
                <c:pt idx="3">
                  <c:v>3.4846539549439481</c:v>
                </c:pt>
                <c:pt idx="4">
                  <c:v>3.3906075960659416</c:v>
                </c:pt>
                <c:pt idx="5">
                  <c:v>3.6518530903273172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EE6-491E-9BDA-0A9DBEF02FA6}"/>
            </c:ext>
          </c:extLst>
        </c:ser>
        <c:ser>
          <c:idx val="5"/>
          <c:order val="5"/>
          <c:tx>
            <c:strRef>
              <c:f>[2]Sheet2!$B$24</c:f>
              <c:strCache>
                <c:ptCount val="1"/>
                <c:pt idx="0">
                  <c:v>120 days-Saline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[2]Sheet2!$C$57:$H$57</c:f>
                <c:numCache>
                  <c:formatCode>General</c:formatCode>
                  <c:ptCount val="6"/>
                  <c:pt idx="0">
                    <c:v>8.0091173017196149E-2</c:v>
                  </c:pt>
                  <c:pt idx="1">
                    <c:v>0.25017069264462433</c:v>
                  </c:pt>
                  <c:pt idx="2">
                    <c:v>0.22673901573568306</c:v>
                  </c:pt>
                  <c:pt idx="3">
                    <c:v>0.25735603055065537</c:v>
                  </c:pt>
                  <c:pt idx="4">
                    <c:v>0.11451797732904798</c:v>
                  </c:pt>
                  <c:pt idx="5">
                    <c:v>0.1385536916850785</c:v>
                  </c:pt>
                </c:numCache>
              </c:numRef>
            </c:plus>
            <c:minus>
              <c:numRef>
                <c:f>[2]Sheet2!$C$57:$H$57</c:f>
                <c:numCache>
                  <c:formatCode>General</c:formatCode>
                  <c:ptCount val="6"/>
                  <c:pt idx="0">
                    <c:v>8.0091173017196149E-2</c:v>
                  </c:pt>
                  <c:pt idx="1">
                    <c:v>0.25017069264462433</c:v>
                  </c:pt>
                  <c:pt idx="2">
                    <c:v>0.22673901573568306</c:v>
                  </c:pt>
                  <c:pt idx="3">
                    <c:v>0.25735603055065537</c:v>
                  </c:pt>
                  <c:pt idx="4">
                    <c:v>0.11451797732904798</c:v>
                  </c:pt>
                  <c:pt idx="5">
                    <c:v>0.1385536916850785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[2]Sheet2!$C$18:$H$18</c:f>
              <c:strCache>
                <c:ptCount val="6"/>
                <c:pt idx="0">
                  <c:v>RHB</c:v>
                </c:pt>
                <c:pt idx="1">
                  <c:v>WSB</c:v>
                </c:pt>
                <c:pt idx="2">
                  <c:v>SMC</c:v>
                </c:pt>
                <c:pt idx="3">
                  <c:v>RHB-SMC</c:v>
                </c:pt>
                <c:pt idx="4">
                  <c:v>WSB-SMC</c:v>
                </c:pt>
                <c:pt idx="5">
                  <c:v>Unmended</c:v>
                </c:pt>
              </c:strCache>
            </c:strRef>
          </c:cat>
          <c:val>
            <c:numRef>
              <c:f>[2]Sheet2!$C$24:$H$24</c:f>
              <c:numCache>
                <c:formatCode>0</c:formatCode>
                <c:ptCount val="6"/>
                <c:pt idx="0">
                  <c:v>7.3731793061000772</c:v>
                </c:pt>
                <c:pt idx="1">
                  <c:v>9.6590180082799808</c:v>
                </c:pt>
                <c:pt idx="2">
                  <c:v>4.16074863810503</c:v>
                </c:pt>
                <c:pt idx="3">
                  <c:v>5.1041777777450363</c:v>
                </c:pt>
                <c:pt idx="4">
                  <c:v>5.214921072123925</c:v>
                </c:pt>
                <c:pt idx="5">
                  <c:v>4.7288593058407624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EE6-491E-9BDA-0A9DBEF02F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75276336"/>
        <c:axId val="675280912"/>
      </c:barChart>
      <c:catAx>
        <c:axId val="6752763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900" b="0" i="0" baseline="0">
                    <a:solidFill>
                      <a:sysClr val="windowText" lastClr="000000"/>
                    </a:solidFill>
                    <a:effectLst/>
                  </a:rPr>
                  <a:t>Treatment across time and soil type</a:t>
                </a:r>
                <a:endParaRPr lang="en-GB" sz="900">
                  <a:solidFill>
                    <a:sysClr val="windowText" lastClr="000000"/>
                  </a:solidFill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5280912"/>
        <c:crosses val="autoZero"/>
        <c:auto val="1"/>
        <c:lblAlgn val="ctr"/>
        <c:lblOffset val="100"/>
        <c:noMultiLvlLbl val="0"/>
      </c:catAx>
      <c:valAx>
        <c:axId val="675280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baseline="0">
                    <a:solidFill>
                      <a:sysClr val="windowText" lastClr="000000"/>
                    </a:solidFill>
                    <a:effectLst/>
                  </a:rPr>
                  <a:t>Actinomycetes abundance (Mol %)</a:t>
                </a:r>
                <a:endParaRPr lang="en-GB" sz="1000">
                  <a:solidFill>
                    <a:sysClr val="windowText" lastClr="000000"/>
                  </a:solidFill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5276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[2]Sheet2!$B$27</c:f>
              <c:strCache>
                <c:ptCount val="1"/>
                <c:pt idx="0">
                  <c:v>10 days-NonSaline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[2]Sheet2!$C$60:$H$60</c:f>
                <c:numCache>
                  <c:formatCode>General</c:formatCode>
                  <c:ptCount val="6"/>
                  <c:pt idx="0">
                    <c:v>0.32523054127905277</c:v>
                  </c:pt>
                  <c:pt idx="1">
                    <c:v>0.15120786446346543</c:v>
                  </c:pt>
                  <c:pt idx="2">
                    <c:v>0.29423668294055161</c:v>
                  </c:pt>
                  <c:pt idx="3">
                    <c:v>0.29976523941743016</c:v>
                  </c:pt>
                  <c:pt idx="4">
                    <c:v>0.46997863339709944</c:v>
                  </c:pt>
                  <c:pt idx="5">
                    <c:v>0.38220719323121394</c:v>
                  </c:pt>
                </c:numCache>
              </c:numRef>
            </c:plus>
            <c:minus>
              <c:numRef>
                <c:f>[2]Sheet2!$C$60:$H$60</c:f>
                <c:numCache>
                  <c:formatCode>General</c:formatCode>
                  <c:ptCount val="6"/>
                  <c:pt idx="0">
                    <c:v>0.32523054127905277</c:v>
                  </c:pt>
                  <c:pt idx="1">
                    <c:v>0.15120786446346543</c:v>
                  </c:pt>
                  <c:pt idx="2">
                    <c:v>0.29423668294055161</c:v>
                  </c:pt>
                  <c:pt idx="3">
                    <c:v>0.29976523941743016</c:v>
                  </c:pt>
                  <c:pt idx="4">
                    <c:v>0.46997863339709944</c:v>
                  </c:pt>
                  <c:pt idx="5">
                    <c:v>0.38220719323121394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[2]Sheet2!$C$26:$H$26</c:f>
              <c:strCache>
                <c:ptCount val="6"/>
                <c:pt idx="0">
                  <c:v>RHB</c:v>
                </c:pt>
                <c:pt idx="1">
                  <c:v>WSB</c:v>
                </c:pt>
                <c:pt idx="2">
                  <c:v>SMC</c:v>
                </c:pt>
                <c:pt idx="3">
                  <c:v>RHB-SMC</c:v>
                </c:pt>
                <c:pt idx="4">
                  <c:v>WSB-SMC</c:v>
                </c:pt>
                <c:pt idx="5">
                  <c:v>Unmended</c:v>
                </c:pt>
              </c:strCache>
            </c:strRef>
          </c:cat>
          <c:val>
            <c:numRef>
              <c:f>[2]Sheet2!$C$27:$H$27</c:f>
              <c:numCache>
                <c:formatCode>0</c:formatCode>
                <c:ptCount val="6"/>
                <c:pt idx="0">
                  <c:v>6.0886721548104132</c:v>
                </c:pt>
                <c:pt idx="1">
                  <c:v>7.1406344834200191</c:v>
                </c:pt>
                <c:pt idx="2">
                  <c:v>8.4371453476132015</c:v>
                </c:pt>
                <c:pt idx="3">
                  <c:v>7.2274345915967526</c:v>
                </c:pt>
                <c:pt idx="4">
                  <c:v>7.9394969267409907</c:v>
                </c:pt>
                <c:pt idx="5">
                  <c:v>7.165797321281933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71-4122-BF39-47EF1EF6A402}"/>
            </c:ext>
          </c:extLst>
        </c:ser>
        <c:ser>
          <c:idx val="1"/>
          <c:order val="1"/>
          <c:tx>
            <c:strRef>
              <c:f>[2]Sheet2!$B$28</c:f>
              <c:strCache>
                <c:ptCount val="1"/>
                <c:pt idx="0">
                  <c:v>10 days-Saline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[2]Sheet2!$C$61:$H$61</c:f>
                <c:numCache>
                  <c:formatCode>General</c:formatCode>
                  <c:ptCount val="6"/>
                  <c:pt idx="0">
                    <c:v>0.41341397344501601</c:v>
                  </c:pt>
                  <c:pt idx="1">
                    <c:v>0.36992822207961773</c:v>
                  </c:pt>
                  <c:pt idx="2">
                    <c:v>0.66501554217269654</c:v>
                  </c:pt>
                  <c:pt idx="3">
                    <c:v>1.0105744677329578</c:v>
                  </c:pt>
                  <c:pt idx="4">
                    <c:v>0.47908962139863859</c:v>
                  </c:pt>
                  <c:pt idx="5">
                    <c:v>1.7532370438763638</c:v>
                  </c:pt>
                </c:numCache>
              </c:numRef>
            </c:plus>
            <c:minus>
              <c:numRef>
                <c:f>[2]Sheet2!$C$61:$H$61</c:f>
                <c:numCache>
                  <c:formatCode>General</c:formatCode>
                  <c:ptCount val="6"/>
                  <c:pt idx="0">
                    <c:v>0.41341397344501601</c:v>
                  </c:pt>
                  <c:pt idx="1">
                    <c:v>0.36992822207961773</c:v>
                  </c:pt>
                  <c:pt idx="2">
                    <c:v>0.66501554217269654</c:v>
                  </c:pt>
                  <c:pt idx="3">
                    <c:v>1.0105744677329578</c:v>
                  </c:pt>
                  <c:pt idx="4">
                    <c:v>0.47908962139863859</c:v>
                  </c:pt>
                  <c:pt idx="5">
                    <c:v>1.7532370438763638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[2]Sheet2!$C$26:$H$26</c:f>
              <c:strCache>
                <c:ptCount val="6"/>
                <c:pt idx="0">
                  <c:v>RHB</c:v>
                </c:pt>
                <c:pt idx="1">
                  <c:v>WSB</c:v>
                </c:pt>
                <c:pt idx="2">
                  <c:v>SMC</c:v>
                </c:pt>
                <c:pt idx="3">
                  <c:v>RHB-SMC</c:v>
                </c:pt>
                <c:pt idx="4">
                  <c:v>WSB-SMC</c:v>
                </c:pt>
                <c:pt idx="5">
                  <c:v>Unmended</c:v>
                </c:pt>
              </c:strCache>
            </c:strRef>
          </c:cat>
          <c:val>
            <c:numRef>
              <c:f>[2]Sheet2!$C$28:$H$28</c:f>
              <c:numCache>
                <c:formatCode>0</c:formatCode>
                <c:ptCount val="6"/>
                <c:pt idx="0">
                  <c:v>15.48003387418243</c:v>
                </c:pt>
                <c:pt idx="1">
                  <c:v>16.348985659468536</c:v>
                </c:pt>
                <c:pt idx="2">
                  <c:v>13.971437361029187</c:v>
                </c:pt>
                <c:pt idx="3">
                  <c:v>14.52985417812206</c:v>
                </c:pt>
                <c:pt idx="4">
                  <c:v>14.021877019720437</c:v>
                </c:pt>
                <c:pt idx="5">
                  <c:v>10.956536470270727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71-4122-BF39-47EF1EF6A402}"/>
            </c:ext>
          </c:extLst>
        </c:ser>
        <c:ser>
          <c:idx val="2"/>
          <c:order val="2"/>
          <c:tx>
            <c:strRef>
              <c:f>[2]Sheet2!$B$29</c:f>
              <c:strCache>
                <c:ptCount val="1"/>
                <c:pt idx="0">
                  <c:v>60 days-NonSaline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[2]Sheet2!$C$62:$H$62</c:f>
                <c:numCache>
                  <c:formatCode>General</c:formatCode>
                  <c:ptCount val="6"/>
                  <c:pt idx="0">
                    <c:v>0.3589926234799562</c:v>
                  </c:pt>
                  <c:pt idx="1">
                    <c:v>0.49498619411343919</c:v>
                  </c:pt>
                  <c:pt idx="2">
                    <c:v>0.39593726077483965</c:v>
                  </c:pt>
                  <c:pt idx="3">
                    <c:v>0.36145568939351397</c:v>
                  </c:pt>
                  <c:pt idx="4">
                    <c:v>0.53671183609106432</c:v>
                  </c:pt>
                  <c:pt idx="5">
                    <c:v>0.10775430382913903</c:v>
                  </c:pt>
                </c:numCache>
              </c:numRef>
            </c:plus>
            <c:minus>
              <c:numRef>
                <c:f>[2]Sheet2!$C$62:$H$62</c:f>
                <c:numCache>
                  <c:formatCode>General</c:formatCode>
                  <c:ptCount val="6"/>
                  <c:pt idx="0">
                    <c:v>0.3589926234799562</c:v>
                  </c:pt>
                  <c:pt idx="1">
                    <c:v>0.49498619411343919</c:v>
                  </c:pt>
                  <c:pt idx="2">
                    <c:v>0.39593726077483965</c:v>
                  </c:pt>
                  <c:pt idx="3">
                    <c:v>0.36145568939351397</c:v>
                  </c:pt>
                  <c:pt idx="4">
                    <c:v>0.53671183609106432</c:v>
                  </c:pt>
                  <c:pt idx="5">
                    <c:v>0.10775430382913903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[2]Sheet2!$C$26:$H$26</c:f>
              <c:strCache>
                <c:ptCount val="6"/>
                <c:pt idx="0">
                  <c:v>RHB</c:v>
                </c:pt>
                <c:pt idx="1">
                  <c:v>WSB</c:v>
                </c:pt>
                <c:pt idx="2">
                  <c:v>SMC</c:v>
                </c:pt>
                <c:pt idx="3">
                  <c:v>RHB-SMC</c:v>
                </c:pt>
                <c:pt idx="4">
                  <c:v>WSB-SMC</c:v>
                </c:pt>
                <c:pt idx="5">
                  <c:v>Unmended</c:v>
                </c:pt>
              </c:strCache>
            </c:strRef>
          </c:cat>
          <c:val>
            <c:numRef>
              <c:f>[2]Sheet2!$C$29:$H$29</c:f>
              <c:numCache>
                <c:formatCode>0</c:formatCode>
                <c:ptCount val="6"/>
                <c:pt idx="0">
                  <c:v>10.948183475327852</c:v>
                </c:pt>
                <c:pt idx="1">
                  <c:v>12.427647601162281</c:v>
                </c:pt>
                <c:pt idx="2">
                  <c:v>11.566117767927942</c:v>
                </c:pt>
                <c:pt idx="3">
                  <c:v>11.045406525116181</c:v>
                </c:pt>
                <c:pt idx="4">
                  <c:v>11.489637559025633</c:v>
                </c:pt>
                <c:pt idx="5">
                  <c:v>14.361309292517063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C71-4122-BF39-47EF1EF6A402}"/>
            </c:ext>
          </c:extLst>
        </c:ser>
        <c:ser>
          <c:idx val="3"/>
          <c:order val="3"/>
          <c:tx>
            <c:strRef>
              <c:f>[2]Sheet2!$B$30</c:f>
              <c:strCache>
                <c:ptCount val="1"/>
                <c:pt idx="0">
                  <c:v>60 days-Saline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[2]Sheet2!$C$63:$H$63</c:f>
                <c:numCache>
                  <c:formatCode>General</c:formatCode>
                  <c:ptCount val="6"/>
                  <c:pt idx="0">
                    <c:v>0.57833939519134481</c:v>
                  </c:pt>
                  <c:pt idx="1">
                    <c:v>0.47277706843261558</c:v>
                  </c:pt>
                  <c:pt idx="2">
                    <c:v>0.53314917829173736</c:v>
                  </c:pt>
                  <c:pt idx="3">
                    <c:v>0.43374141684766998</c:v>
                  </c:pt>
                  <c:pt idx="4">
                    <c:v>0.52842083900143078</c:v>
                  </c:pt>
                  <c:pt idx="5">
                    <c:v>0.29819368269442909</c:v>
                  </c:pt>
                </c:numCache>
              </c:numRef>
            </c:plus>
            <c:minus>
              <c:numRef>
                <c:f>[2]Sheet2!$C$63:$H$63</c:f>
                <c:numCache>
                  <c:formatCode>General</c:formatCode>
                  <c:ptCount val="6"/>
                  <c:pt idx="0">
                    <c:v>0.57833939519134481</c:v>
                  </c:pt>
                  <c:pt idx="1">
                    <c:v>0.47277706843261558</c:v>
                  </c:pt>
                  <c:pt idx="2">
                    <c:v>0.53314917829173736</c:v>
                  </c:pt>
                  <c:pt idx="3">
                    <c:v>0.43374141684766998</c:v>
                  </c:pt>
                  <c:pt idx="4">
                    <c:v>0.52842083900143078</c:v>
                  </c:pt>
                  <c:pt idx="5">
                    <c:v>0.29819368269442909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[2]Sheet2!$C$26:$H$26</c:f>
              <c:strCache>
                <c:ptCount val="6"/>
                <c:pt idx="0">
                  <c:v>RHB</c:v>
                </c:pt>
                <c:pt idx="1">
                  <c:v>WSB</c:v>
                </c:pt>
                <c:pt idx="2">
                  <c:v>SMC</c:v>
                </c:pt>
                <c:pt idx="3">
                  <c:v>RHB-SMC</c:v>
                </c:pt>
                <c:pt idx="4">
                  <c:v>WSB-SMC</c:v>
                </c:pt>
                <c:pt idx="5">
                  <c:v>Unmended</c:v>
                </c:pt>
              </c:strCache>
            </c:strRef>
          </c:cat>
          <c:val>
            <c:numRef>
              <c:f>[2]Sheet2!$C$30:$H$30</c:f>
              <c:numCache>
                <c:formatCode>0</c:formatCode>
                <c:ptCount val="6"/>
                <c:pt idx="0">
                  <c:v>16.266876408625755</c:v>
                </c:pt>
                <c:pt idx="1">
                  <c:v>17.350161278145734</c:v>
                </c:pt>
                <c:pt idx="2">
                  <c:v>21.287435442481364</c:v>
                </c:pt>
                <c:pt idx="3">
                  <c:v>17.457260042421094</c:v>
                </c:pt>
                <c:pt idx="4">
                  <c:v>17.36082535186187</c:v>
                </c:pt>
                <c:pt idx="5">
                  <c:v>24.137516394964571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C71-4122-BF39-47EF1EF6A402}"/>
            </c:ext>
          </c:extLst>
        </c:ser>
        <c:ser>
          <c:idx val="4"/>
          <c:order val="4"/>
          <c:tx>
            <c:strRef>
              <c:f>[2]Sheet2!$B$31</c:f>
              <c:strCache>
                <c:ptCount val="1"/>
                <c:pt idx="0">
                  <c:v>120 days-NonSaline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[2]Sheet2!$C$64:$H$64</c:f>
                <c:numCache>
                  <c:formatCode>General</c:formatCode>
                  <c:ptCount val="6"/>
                  <c:pt idx="0">
                    <c:v>0.33126505649020549</c:v>
                  </c:pt>
                  <c:pt idx="1">
                    <c:v>0.18448759592561939</c:v>
                  </c:pt>
                  <c:pt idx="2">
                    <c:v>0.33154142825644972</c:v>
                  </c:pt>
                  <c:pt idx="3">
                    <c:v>0.12541233375648966</c:v>
                  </c:pt>
                  <c:pt idx="4">
                    <c:v>0.44590473054255392</c:v>
                  </c:pt>
                  <c:pt idx="5">
                    <c:v>0.17250044209144452</c:v>
                  </c:pt>
                </c:numCache>
              </c:numRef>
            </c:plus>
            <c:minus>
              <c:numRef>
                <c:f>[2]Sheet2!$C$64:$H$64</c:f>
                <c:numCache>
                  <c:formatCode>General</c:formatCode>
                  <c:ptCount val="6"/>
                  <c:pt idx="0">
                    <c:v>0.33126505649020549</c:v>
                  </c:pt>
                  <c:pt idx="1">
                    <c:v>0.18448759592561939</c:v>
                  </c:pt>
                  <c:pt idx="2">
                    <c:v>0.33154142825644972</c:v>
                  </c:pt>
                  <c:pt idx="3">
                    <c:v>0.12541233375648966</c:v>
                  </c:pt>
                  <c:pt idx="4">
                    <c:v>0.44590473054255392</c:v>
                  </c:pt>
                  <c:pt idx="5">
                    <c:v>0.17250044209144452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[2]Sheet2!$C$26:$H$26</c:f>
              <c:strCache>
                <c:ptCount val="6"/>
                <c:pt idx="0">
                  <c:v>RHB</c:v>
                </c:pt>
                <c:pt idx="1">
                  <c:v>WSB</c:v>
                </c:pt>
                <c:pt idx="2">
                  <c:v>SMC</c:v>
                </c:pt>
                <c:pt idx="3">
                  <c:v>RHB-SMC</c:v>
                </c:pt>
                <c:pt idx="4">
                  <c:v>WSB-SMC</c:v>
                </c:pt>
                <c:pt idx="5">
                  <c:v>Unmended</c:v>
                </c:pt>
              </c:strCache>
            </c:strRef>
          </c:cat>
          <c:val>
            <c:numRef>
              <c:f>[2]Sheet2!$C$31:$H$31</c:f>
              <c:numCache>
                <c:formatCode>0</c:formatCode>
                <c:ptCount val="6"/>
                <c:pt idx="0">
                  <c:v>12.774801864708488</c:v>
                </c:pt>
                <c:pt idx="1">
                  <c:v>14.27402652484124</c:v>
                </c:pt>
                <c:pt idx="2">
                  <c:v>19.528086403676149</c:v>
                </c:pt>
                <c:pt idx="3">
                  <c:v>19.134883748263082</c:v>
                </c:pt>
                <c:pt idx="4">
                  <c:v>19.538229182610475</c:v>
                </c:pt>
                <c:pt idx="5">
                  <c:v>23.140506576950852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C71-4122-BF39-47EF1EF6A402}"/>
            </c:ext>
          </c:extLst>
        </c:ser>
        <c:ser>
          <c:idx val="5"/>
          <c:order val="5"/>
          <c:tx>
            <c:strRef>
              <c:f>[2]Sheet2!$B$32</c:f>
              <c:strCache>
                <c:ptCount val="1"/>
                <c:pt idx="0">
                  <c:v>120 days-Saline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[2]Sheet2!$C$65:$H$65</c:f>
                <c:numCache>
                  <c:formatCode>General</c:formatCode>
                  <c:ptCount val="6"/>
                  <c:pt idx="0">
                    <c:v>0.46560197427534344</c:v>
                  </c:pt>
                  <c:pt idx="1">
                    <c:v>0.30962800806791385</c:v>
                  </c:pt>
                  <c:pt idx="2">
                    <c:v>0.31083566932370854</c:v>
                  </c:pt>
                  <c:pt idx="3">
                    <c:v>0.25400358683518648</c:v>
                  </c:pt>
                  <c:pt idx="4">
                    <c:v>0.29517416206767683</c:v>
                  </c:pt>
                  <c:pt idx="5">
                    <c:v>0.24971126137537464</c:v>
                  </c:pt>
                </c:numCache>
              </c:numRef>
            </c:plus>
            <c:minus>
              <c:numRef>
                <c:f>[2]Sheet2!$C$65:$H$65</c:f>
                <c:numCache>
                  <c:formatCode>General</c:formatCode>
                  <c:ptCount val="6"/>
                  <c:pt idx="0">
                    <c:v>0.46560197427534344</c:v>
                  </c:pt>
                  <c:pt idx="1">
                    <c:v>0.30962800806791385</c:v>
                  </c:pt>
                  <c:pt idx="2">
                    <c:v>0.31083566932370854</c:v>
                  </c:pt>
                  <c:pt idx="3">
                    <c:v>0.25400358683518648</c:v>
                  </c:pt>
                  <c:pt idx="4">
                    <c:v>0.29517416206767683</c:v>
                  </c:pt>
                  <c:pt idx="5">
                    <c:v>0.24971126137537464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[2]Sheet2!$C$26:$H$26</c:f>
              <c:strCache>
                <c:ptCount val="6"/>
                <c:pt idx="0">
                  <c:v>RHB</c:v>
                </c:pt>
                <c:pt idx="1">
                  <c:v>WSB</c:v>
                </c:pt>
                <c:pt idx="2">
                  <c:v>SMC</c:v>
                </c:pt>
                <c:pt idx="3">
                  <c:v>RHB-SMC</c:v>
                </c:pt>
                <c:pt idx="4">
                  <c:v>WSB-SMC</c:v>
                </c:pt>
                <c:pt idx="5">
                  <c:v>Unmended</c:v>
                </c:pt>
              </c:strCache>
            </c:strRef>
          </c:cat>
          <c:val>
            <c:numRef>
              <c:f>[2]Sheet2!$C$32:$H$32</c:f>
              <c:numCache>
                <c:formatCode>0</c:formatCode>
                <c:ptCount val="6"/>
                <c:pt idx="0">
                  <c:v>19.109143570295725</c:v>
                </c:pt>
                <c:pt idx="1">
                  <c:v>19.126534861900279</c:v>
                </c:pt>
                <c:pt idx="2">
                  <c:v>28.843185717619509</c:v>
                </c:pt>
                <c:pt idx="3">
                  <c:v>23.586109710594314</c:v>
                </c:pt>
                <c:pt idx="4">
                  <c:v>23.54533064785339</c:v>
                </c:pt>
                <c:pt idx="5">
                  <c:v>28.925992879530956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C71-4122-BF39-47EF1EF6A4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75240976"/>
        <c:axId val="675266352"/>
      </c:barChart>
      <c:catAx>
        <c:axId val="675240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900" b="0" i="0" baseline="0">
                    <a:effectLst/>
                  </a:rPr>
                  <a:t>Treatment across time and soil type</a:t>
                </a:r>
                <a:endParaRPr lang="en-GB" sz="9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5266352"/>
        <c:crosses val="autoZero"/>
        <c:auto val="1"/>
        <c:lblAlgn val="ctr"/>
        <c:lblOffset val="100"/>
        <c:noMultiLvlLbl val="0"/>
      </c:catAx>
      <c:valAx>
        <c:axId val="675266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baseline="0">
                    <a:effectLst/>
                  </a:rPr>
                  <a:t>Fungi abundance (Mol %)</a:t>
                </a:r>
                <a:endParaRPr lang="en-GB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5240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Non-Saline soil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'[3]Basal resp (H20)'!$I$4</c:f>
              <c:strCache>
                <c:ptCount val="1"/>
                <c:pt idx="0">
                  <c:v>T10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'[3]Basal resp (H20)'!$J$8:$O$8</c:f>
                <c:numCache>
                  <c:formatCode>General</c:formatCode>
                  <c:ptCount val="6"/>
                  <c:pt idx="0">
                    <c:v>7.6166569516900352E-3</c:v>
                  </c:pt>
                  <c:pt idx="1">
                    <c:v>6.7335225290842737E-2</c:v>
                  </c:pt>
                  <c:pt idx="2">
                    <c:v>1.4287731143307624E-2</c:v>
                  </c:pt>
                  <c:pt idx="3">
                    <c:v>8.2986786652368416E-3</c:v>
                  </c:pt>
                  <c:pt idx="4">
                    <c:v>5.8370838275621895E-2</c:v>
                  </c:pt>
                  <c:pt idx="5">
                    <c:v>0.10724159879289197</c:v>
                  </c:pt>
                </c:numCache>
              </c:numRef>
            </c:plus>
            <c:minus>
              <c:numRef>
                <c:f>'[3]Basal resp (H20)'!$J$8:$O$8</c:f>
                <c:numCache>
                  <c:formatCode>General</c:formatCode>
                  <c:ptCount val="6"/>
                  <c:pt idx="0">
                    <c:v>7.6166569516900352E-3</c:v>
                  </c:pt>
                  <c:pt idx="1">
                    <c:v>6.7335225290842737E-2</c:v>
                  </c:pt>
                  <c:pt idx="2">
                    <c:v>1.4287731143307624E-2</c:v>
                  </c:pt>
                  <c:pt idx="3">
                    <c:v>8.2986786652368416E-3</c:v>
                  </c:pt>
                  <c:pt idx="4">
                    <c:v>5.8370838275621895E-2</c:v>
                  </c:pt>
                  <c:pt idx="5">
                    <c:v>0.10724159879289197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'[3]Basal resp (H20)'!$J$3:$O$3</c:f>
              <c:strCache>
                <c:ptCount val="6"/>
                <c:pt idx="0">
                  <c:v>RHB</c:v>
                </c:pt>
                <c:pt idx="1">
                  <c:v>WSB</c:v>
                </c:pt>
                <c:pt idx="2">
                  <c:v>SMC</c:v>
                </c:pt>
                <c:pt idx="3">
                  <c:v>RHB-SMC</c:v>
                </c:pt>
                <c:pt idx="4">
                  <c:v>WSB-SMC</c:v>
                </c:pt>
                <c:pt idx="5">
                  <c:v>Unmended</c:v>
                </c:pt>
              </c:strCache>
            </c:strRef>
          </c:cat>
          <c:val>
            <c:numRef>
              <c:f>'[3]Basal resp (H20)'!$J$4:$O$4</c:f>
              <c:numCache>
                <c:formatCode>General</c:formatCode>
                <c:ptCount val="6"/>
                <c:pt idx="0">
                  <c:v>0.3620527976980597</c:v>
                </c:pt>
                <c:pt idx="1">
                  <c:v>0.39733465374967691</c:v>
                </c:pt>
                <c:pt idx="2">
                  <c:v>0.31117432194734646</c:v>
                </c:pt>
                <c:pt idx="3">
                  <c:v>0.48499432392283975</c:v>
                </c:pt>
                <c:pt idx="4">
                  <c:v>0.58122728338213825</c:v>
                </c:pt>
                <c:pt idx="5">
                  <c:v>0.62538003378045259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AD-4300-9BC4-080ED3F696A8}"/>
            </c:ext>
          </c:extLst>
        </c:ser>
        <c:ser>
          <c:idx val="1"/>
          <c:order val="1"/>
          <c:tx>
            <c:strRef>
              <c:f>'[3]Basal resp (H20)'!$I$5</c:f>
              <c:strCache>
                <c:ptCount val="1"/>
                <c:pt idx="0">
                  <c:v>T60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'[3]Basal resp (H20)'!$J$9:$O$9</c:f>
                <c:numCache>
                  <c:formatCode>General</c:formatCode>
                  <c:ptCount val="6"/>
                  <c:pt idx="0">
                    <c:v>4.0725243411639932E-2</c:v>
                  </c:pt>
                  <c:pt idx="1">
                    <c:v>1.0469281293434617E-2</c:v>
                  </c:pt>
                  <c:pt idx="2">
                    <c:v>3.3632587404332191E-2</c:v>
                  </c:pt>
                  <c:pt idx="3">
                    <c:v>2.6143945381522423E-2</c:v>
                  </c:pt>
                  <c:pt idx="4">
                    <c:v>5.4195104291337448E-2</c:v>
                  </c:pt>
                  <c:pt idx="5">
                    <c:v>3.9114865683647089E-2</c:v>
                  </c:pt>
                </c:numCache>
              </c:numRef>
            </c:plus>
            <c:minus>
              <c:numRef>
                <c:f>'[3]Basal resp (H20)'!$J$9:$O$9</c:f>
                <c:numCache>
                  <c:formatCode>General</c:formatCode>
                  <c:ptCount val="6"/>
                  <c:pt idx="0">
                    <c:v>4.0725243411639932E-2</c:v>
                  </c:pt>
                  <c:pt idx="1">
                    <c:v>1.0469281293434617E-2</c:v>
                  </c:pt>
                  <c:pt idx="2">
                    <c:v>3.3632587404332191E-2</c:v>
                  </c:pt>
                  <c:pt idx="3">
                    <c:v>2.6143945381522423E-2</c:v>
                  </c:pt>
                  <c:pt idx="4">
                    <c:v>5.4195104291337448E-2</c:v>
                  </c:pt>
                  <c:pt idx="5">
                    <c:v>3.9114865683647089E-2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'[3]Basal resp (H20)'!$J$3:$O$3</c:f>
              <c:strCache>
                <c:ptCount val="6"/>
                <c:pt idx="0">
                  <c:v>RHB</c:v>
                </c:pt>
                <c:pt idx="1">
                  <c:v>WSB</c:v>
                </c:pt>
                <c:pt idx="2">
                  <c:v>SMC</c:v>
                </c:pt>
                <c:pt idx="3">
                  <c:v>RHB-SMC</c:v>
                </c:pt>
                <c:pt idx="4">
                  <c:v>WSB-SMC</c:v>
                </c:pt>
                <c:pt idx="5">
                  <c:v>Unmended</c:v>
                </c:pt>
              </c:strCache>
            </c:strRef>
          </c:cat>
          <c:val>
            <c:numRef>
              <c:f>'[3]Basal resp (H20)'!$J$5:$O$5</c:f>
              <c:numCache>
                <c:formatCode>General</c:formatCode>
                <c:ptCount val="6"/>
                <c:pt idx="0">
                  <c:v>0.26178660112874885</c:v>
                </c:pt>
                <c:pt idx="1">
                  <c:v>0.2754499640080213</c:v>
                </c:pt>
                <c:pt idx="2">
                  <c:v>0.13846024536800122</c:v>
                </c:pt>
                <c:pt idx="3">
                  <c:v>0.50509477086523369</c:v>
                </c:pt>
                <c:pt idx="4">
                  <c:v>0.55888489176485112</c:v>
                </c:pt>
                <c:pt idx="5">
                  <c:v>0.22223247039906782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AD-4300-9BC4-080ED3F696A8}"/>
            </c:ext>
          </c:extLst>
        </c:ser>
        <c:ser>
          <c:idx val="2"/>
          <c:order val="2"/>
          <c:tx>
            <c:strRef>
              <c:f>'[3]Basal resp (H20)'!$I$6</c:f>
              <c:strCache>
                <c:ptCount val="1"/>
                <c:pt idx="0">
                  <c:v>T120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'[3]Basal resp (H20)'!$J$10:$O$10</c:f>
                <c:numCache>
                  <c:formatCode>General</c:formatCode>
                  <c:ptCount val="6"/>
                  <c:pt idx="0">
                    <c:v>6.4793924747651608E-3</c:v>
                  </c:pt>
                  <c:pt idx="1">
                    <c:v>3.3262347931575939E-2</c:v>
                  </c:pt>
                  <c:pt idx="2">
                    <c:v>3.2976983336014863E-2</c:v>
                  </c:pt>
                  <c:pt idx="3">
                    <c:v>1.8408109772543192E-2</c:v>
                  </c:pt>
                  <c:pt idx="4">
                    <c:v>2.9359737428292489E-2</c:v>
                  </c:pt>
                  <c:pt idx="5">
                    <c:v>7.7178557274418013E-3</c:v>
                  </c:pt>
                </c:numCache>
              </c:numRef>
            </c:plus>
            <c:minus>
              <c:numRef>
                <c:f>'[3]Basal resp (H20)'!$J$10:$O$10</c:f>
                <c:numCache>
                  <c:formatCode>General</c:formatCode>
                  <c:ptCount val="6"/>
                  <c:pt idx="0">
                    <c:v>6.4793924747651608E-3</c:v>
                  </c:pt>
                  <c:pt idx="1">
                    <c:v>3.3262347931575939E-2</c:v>
                  </c:pt>
                  <c:pt idx="2">
                    <c:v>3.2976983336014863E-2</c:v>
                  </c:pt>
                  <c:pt idx="3">
                    <c:v>1.8408109772543192E-2</c:v>
                  </c:pt>
                  <c:pt idx="4">
                    <c:v>2.9359737428292489E-2</c:v>
                  </c:pt>
                  <c:pt idx="5">
                    <c:v>7.7178557274418013E-3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'[3]Basal resp (H20)'!$J$3:$O$3</c:f>
              <c:strCache>
                <c:ptCount val="6"/>
                <c:pt idx="0">
                  <c:v>RHB</c:v>
                </c:pt>
                <c:pt idx="1">
                  <c:v>WSB</c:v>
                </c:pt>
                <c:pt idx="2">
                  <c:v>SMC</c:v>
                </c:pt>
                <c:pt idx="3">
                  <c:v>RHB-SMC</c:v>
                </c:pt>
                <c:pt idx="4">
                  <c:v>WSB-SMC</c:v>
                </c:pt>
                <c:pt idx="5">
                  <c:v>Unmended</c:v>
                </c:pt>
              </c:strCache>
            </c:strRef>
          </c:cat>
          <c:val>
            <c:numRef>
              <c:f>'[3]Basal resp (H20)'!$J$6:$O$6</c:f>
              <c:numCache>
                <c:formatCode>General</c:formatCode>
                <c:ptCount val="6"/>
                <c:pt idx="0">
                  <c:v>9.3714663869959414E-2</c:v>
                </c:pt>
                <c:pt idx="1">
                  <c:v>0.21056368231663516</c:v>
                </c:pt>
                <c:pt idx="2">
                  <c:v>0.20215325403421183</c:v>
                </c:pt>
                <c:pt idx="3">
                  <c:v>0.333395631582522</c:v>
                </c:pt>
                <c:pt idx="4">
                  <c:v>0.27509989760650239</c:v>
                </c:pt>
                <c:pt idx="5">
                  <c:v>0.13926225734694708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AD-4300-9BC4-080ED3F696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20"/>
        <c:axId val="1585416224"/>
        <c:axId val="1585427040"/>
      </c:barChart>
      <c:catAx>
        <c:axId val="15854162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100">
                    <a:solidFill>
                      <a:sysClr val="windowText" lastClr="000000"/>
                    </a:solidFill>
                  </a:rPr>
                  <a:t>Treatment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5427040"/>
        <c:crosses val="autoZero"/>
        <c:auto val="1"/>
        <c:lblAlgn val="ctr"/>
        <c:lblOffset val="100"/>
        <c:noMultiLvlLbl val="0"/>
      </c:catAx>
      <c:valAx>
        <c:axId val="1585427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u="none" strike="noStrike" baseline="0">
                    <a:solidFill>
                      <a:sysClr val="windowText" lastClr="000000"/>
                    </a:solidFill>
                    <a:effectLst/>
                  </a:rPr>
                  <a:t>CO</a:t>
                </a:r>
                <a:r>
                  <a:rPr lang="en-GB" sz="1000" b="0" i="0" u="none" strike="noStrike" baseline="-25000">
                    <a:solidFill>
                      <a:sysClr val="windowText" lastClr="000000"/>
                    </a:solidFill>
                    <a:effectLst/>
                  </a:rPr>
                  <a:t>2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 </a:t>
                </a:r>
                <a:r>
                  <a:rPr lang="en-GB">
                    <a:solidFill>
                      <a:sysClr val="windowText" lastClr="000000"/>
                    </a:solidFill>
                  </a:rPr>
                  <a:t>(</a:t>
                </a:r>
                <a:r>
                  <a:rPr lang="en-GB" sz="1000" b="1" i="0" u="none" strike="noStrike" baseline="0">
                    <a:solidFill>
                      <a:sysClr val="windowText" lastClr="000000"/>
                    </a:solidFill>
                    <a:effectLst/>
                  </a:rPr>
                  <a:t>ug C/g/h</a:t>
                </a:r>
                <a:r>
                  <a:rPr lang="en-GB" sz="1000" b="0" i="0" u="none" strike="noStrike" baseline="0">
                    <a:solidFill>
                      <a:sysClr val="windowText" lastClr="000000"/>
                    </a:solidFill>
                  </a:rPr>
                  <a:t> )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5416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Saline soil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'[3]Basal resp (H20)'!$I$4</c:f>
              <c:strCache>
                <c:ptCount val="1"/>
                <c:pt idx="0">
                  <c:v>T10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'[3]Basal resp (H20)'!$P$8:$U$8</c:f>
                <c:numCache>
                  <c:formatCode>General</c:formatCode>
                  <c:ptCount val="6"/>
                  <c:pt idx="0">
                    <c:v>1.4754081694495994E-2</c:v>
                  </c:pt>
                  <c:pt idx="1">
                    <c:v>6.6272865865408842E-2</c:v>
                  </c:pt>
                  <c:pt idx="2">
                    <c:v>9.4865773248808669E-2</c:v>
                  </c:pt>
                  <c:pt idx="3">
                    <c:v>8.818893960822723E-3</c:v>
                  </c:pt>
                  <c:pt idx="4">
                    <c:v>3.2786405721894472E-2</c:v>
                  </c:pt>
                  <c:pt idx="5">
                    <c:v>2.2046798149523143E-2</c:v>
                  </c:pt>
                </c:numCache>
              </c:numRef>
            </c:plus>
            <c:minus>
              <c:numRef>
                <c:f>'[3]Basal resp (H20)'!$P$8:$U$8</c:f>
                <c:numCache>
                  <c:formatCode>General</c:formatCode>
                  <c:ptCount val="6"/>
                  <c:pt idx="0">
                    <c:v>1.4754081694495994E-2</c:v>
                  </c:pt>
                  <c:pt idx="1">
                    <c:v>6.6272865865408842E-2</c:v>
                  </c:pt>
                  <c:pt idx="2">
                    <c:v>9.4865773248808669E-2</c:v>
                  </c:pt>
                  <c:pt idx="3">
                    <c:v>8.818893960822723E-3</c:v>
                  </c:pt>
                  <c:pt idx="4">
                    <c:v>3.2786405721894472E-2</c:v>
                  </c:pt>
                  <c:pt idx="5">
                    <c:v>2.2046798149523143E-2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'[3]Basal resp (H20)'!$P$3:$U$3</c:f>
              <c:strCache>
                <c:ptCount val="6"/>
                <c:pt idx="0">
                  <c:v>S_RHB</c:v>
                </c:pt>
                <c:pt idx="1">
                  <c:v>S_WSB</c:v>
                </c:pt>
                <c:pt idx="2">
                  <c:v>S_SMC</c:v>
                </c:pt>
                <c:pt idx="3">
                  <c:v>S_RHB-SMC</c:v>
                </c:pt>
                <c:pt idx="4">
                  <c:v>S_WSB-SMC</c:v>
                </c:pt>
                <c:pt idx="5">
                  <c:v>S_Unmended</c:v>
                </c:pt>
              </c:strCache>
            </c:strRef>
          </c:cat>
          <c:val>
            <c:numRef>
              <c:f>'[3]Basal resp (H20)'!$P$4:$U$4</c:f>
              <c:numCache>
                <c:formatCode>General</c:formatCode>
                <c:ptCount val="6"/>
                <c:pt idx="0">
                  <c:v>0.19611730575494213</c:v>
                </c:pt>
                <c:pt idx="1">
                  <c:v>0.39645018625539469</c:v>
                </c:pt>
                <c:pt idx="2">
                  <c:v>0.36312424379111191</c:v>
                </c:pt>
                <c:pt idx="3">
                  <c:v>0.42223139725525938</c:v>
                </c:pt>
                <c:pt idx="4">
                  <c:v>0.25862140439110037</c:v>
                </c:pt>
                <c:pt idx="5">
                  <c:v>0.35380344156080817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40-4C4D-A176-C468EB2CD81F}"/>
            </c:ext>
          </c:extLst>
        </c:ser>
        <c:ser>
          <c:idx val="1"/>
          <c:order val="1"/>
          <c:tx>
            <c:strRef>
              <c:f>'[3]Basal resp (H20)'!$I$5</c:f>
              <c:strCache>
                <c:ptCount val="1"/>
                <c:pt idx="0">
                  <c:v>T60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'[3]Basal resp (H20)'!$P$9:$U$9</c:f>
                <c:numCache>
                  <c:formatCode>General</c:formatCode>
                  <c:ptCount val="6"/>
                  <c:pt idx="0">
                    <c:v>3.7995853800723352E-2</c:v>
                  </c:pt>
                  <c:pt idx="1">
                    <c:v>8.4129268602769029E-3</c:v>
                  </c:pt>
                  <c:pt idx="2">
                    <c:v>4.3269955508500026E-2</c:v>
                  </c:pt>
                  <c:pt idx="3">
                    <c:v>3.053419478040025E-3</c:v>
                  </c:pt>
                  <c:pt idx="4">
                    <c:v>1.6163106238519045E-2</c:v>
                  </c:pt>
                  <c:pt idx="5">
                    <c:v>4.2394103446999565E-2</c:v>
                  </c:pt>
                </c:numCache>
              </c:numRef>
            </c:plus>
            <c:minus>
              <c:numRef>
                <c:f>'[3]Basal resp (H20)'!$P$9:$U$9</c:f>
                <c:numCache>
                  <c:formatCode>General</c:formatCode>
                  <c:ptCount val="6"/>
                  <c:pt idx="0">
                    <c:v>3.7995853800723352E-2</c:v>
                  </c:pt>
                  <c:pt idx="1">
                    <c:v>8.4129268602769029E-3</c:v>
                  </c:pt>
                  <c:pt idx="2">
                    <c:v>4.3269955508500026E-2</c:v>
                  </c:pt>
                  <c:pt idx="3">
                    <c:v>3.053419478040025E-3</c:v>
                  </c:pt>
                  <c:pt idx="4">
                    <c:v>1.6163106238519045E-2</c:v>
                  </c:pt>
                  <c:pt idx="5">
                    <c:v>4.2394103446999565E-2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'[3]Basal resp (H20)'!$P$3:$U$3</c:f>
              <c:strCache>
                <c:ptCount val="6"/>
                <c:pt idx="0">
                  <c:v>S_RHB</c:v>
                </c:pt>
                <c:pt idx="1">
                  <c:v>S_WSB</c:v>
                </c:pt>
                <c:pt idx="2">
                  <c:v>S_SMC</c:v>
                </c:pt>
                <c:pt idx="3">
                  <c:v>S_RHB-SMC</c:v>
                </c:pt>
                <c:pt idx="4">
                  <c:v>S_WSB-SMC</c:v>
                </c:pt>
                <c:pt idx="5">
                  <c:v>S_Unmended</c:v>
                </c:pt>
              </c:strCache>
            </c:strRef>
          </c:cat>
          <c:val>
            <c:numRef>
              <c:f>'[3]Basal resp (H20)'!$P$5:$U$5</c:f>
              <c:numCache>
                <c:formatCode>General</c:formatCode>
                <c:ptCount val="6"/>
                <c:pt idx="0">
                  <c:v>0.49166807064159218</c:v>
                </c:pt>
                <c:pt idx="1">
                  <c:v>0.1829993252452419</c:v>
                </c:pt>
                <c:pt idx="2">
                  <c:v>0.12779074246456312</c:v>
                </c:pt>
                <c:pt idx="3">
                  <c:v>0.15941838494772767</c:v>
                </c:pt>
                <c:pt idx="4">
                  <c:v>0.14412057104397805</c:v>
                </c:pt>
                <c:pt idx="5">
                  <c:v>0.39210293681174896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40-4C4D-A176-C468EB2CD81F}"/>
            </c:ext>
          </c:extLst>
        </c:ser>
        <c:ser>
          <c:idx val="2"/>
          <c:order val="2"/>
          <c:tx>
            <c:strRef>
              <c:f>'[3]Basal resp (H20)'!$I$6</c:f>
              <c:strCache>
                <c:ptCount val="1"/>
                <c:pt idx="0">
                  <c:v>T120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'[3]Basal resp (H20)'!$P$10:$U$10</c:f>
                <c:numCache>
                  <c:formatCode>General</c:formatCode>
                  <c:ptCount val="6"/>
                  <c:pt idx="0">
                    <c:v>5.3175528375973502E-2</c:v>
                  </c:pt>
                  <c:pt idx="1">
                    <c:v>2.3965154373546359E-2</c:v>
                  </c:pt>
                  <c:pt idx="2">
                    <c:v>1.655587183879691E-2</c:v>
                  </c:pt>
                  <c:pt idx="3">
                    <c:v>2.1283984874551548E-2</c:v>
                  </c:pt>
                  <c:pt idx="4">
                    <c:v>0.10140457835231349</c:v>
                  </c:pt>
                  <c:pt idx="5">
                    <c:v>2.5934395698034136E-2</c:v>
                  </c:pt>
                </c:numCache>
              </c:numRef>
            </c:plus>
            <c:minus>
              <c:numRef>
                <c:f>'[3]Basal resp (H20)'!$P$10:$U$10</c:f>
                <c:numCache>
                  <c:formatCode>General</c:formatCode>
                  <c:ptCount val="6"/>
                  <c:pt idx="0">
                    <c:v>5.3175528375973502E-2</c:v>
                  </c:pt>
                  <c:pt idx="1">
                    <c:v>2.3965154373546359E-2</c:v>
                  </c:pt>
                  <c:pt idx="2">
                    <c:v>1.655587183879691E-2</c:v>
                  </c:pt>
                  <c:pt idx="3">
                    <c:v>2.1283984874551548E-2</c:v>
                  </c:pt>
                  <c:pt idx="4">
                    <c:v>0.10140457835231349</c:v>
                  </c:pt>
                  <c:pt idx="5">
                    <c:v>2.5934395698034136E-2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'[3]Basal resp (H20)'!$P$3:$U$3</c:f>
              <c:strCache>
                <c:ptCount val="6"/>
                <c:pt idx="0">
                  <c:v>S_RHB</c:v>
                </c:pt>
                <c:pt idx="1">
                  <c:v>S_WSB</c:v>
                </c:pt>
                <c:pt idx="2">
                  <c:v>S_SMC</c:v>
                </c:pt>
                <c:pt idx="3">
                  <c:v>S_RHB-SMC</c:v>
                </c:pt>
                <c:pt idx="4">
                  <c:v>S_WSB-SMC</c:v>
                </c:pt>
                <c:pt idx="5">
                  <c:v>S_Unmended</c:v>
                </c:pt>
              </c:strCache>
            </c:strRef>
          </c:cat>
          <c:val>
            <c:numRef>
              <c:f>'[3]Basal resp (H20)'!$P$6:$U$6</c:f>
              <c:numCache>
                <c:formatCode>General</c:formatCode>
                <c:ptCount val="6"/>
                <c:pt idx="0">
                  <c:v>9.8019567000792326E-2</c:v>
                </c:pt>
                <c:pt idx="1">
                  <c:v>0.24603540100714774</c:v>
                </c:pt>
                <c:pt idx="2">
                  <c:v>0.32155956638944572</c:v>
                </c:pt>
                <c:pt idx="3">
                  <c:v>0.55039681930202544</c:v>
                </c:pt>
                <c:pt idx="4">
                  <c:v>0.31342707518772234</c:v>
                </c:pt>
                <c:pt idx="5">
                  <c:v>0.52370004200995524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40-4C4D-A176-C468EB2CD8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20"/>
        <c:axId val="1105087920"/>
        <c:axId val="1105088752"/>
      </c:barChart>
      <c:catAx>
        <c:axId val="11050879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100">
                    <a:solidFill>
                      <a:sysClr val="windowText" lastClr="000000"/>
                    </a:solidFill>
                  </a:rPr>
                  <a:t>Treatment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5088752"/>
        <c:crosses val="autoZero"/>
        <c:auto val="1"/>
        <c:lblAlgn val="ctr"/>
        <c:lblOffset val="100"/>
        <c:noMultiLvlLbl val="0"/>
      </c:catAx>
      <c:valAx>
        <c:axId val="1105088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100" b="0" i="0" baseline="0">
                    <a:solidFill>
                      <a:sysClr val="windowText" lastClr="000000"/>
                    </a:solidFill>
                    <a:effectLst/>
                  </a:rPr>
                  <a:t>CO</a:t>
                </a:r>
                <a:r>
                  <a:rPr lang="en-GB" sz="1100" b="0" i="0" baseline="-25000">
                    <a:solidFill>
                      <a:sysClr val="windowText" lastClr="000000"/>
                    </a:solidFill>
                    <a:effectLst/>
                  </a:rPr>
                  <a:t>2</a:t>
                </a:r>
                <a:r>
                  <a:rPr lang="en-GB" sz="1100" b="0" i="0" baseline="0">
                    <a:solidFill>
                      <a:sysClr val="windowText" lastClr="000000"/>
                    </a:solidFill>
                    <a:effectLst/>
                  </a:rPr>
                  <a:t> (</a:t>
                </a:r>
                <a:r>
                  <a:rPr lang="en-GB" sz="1100" b="1" i="0" baseline="0">
                    <a:solidFill>
                      <a:sysClr val="windowText" lastClr="000000"/>
                    </a:solidFill>
                    <a:effectLst/>
                  </a:rPr>
                  <a:t>ug C/g/h</a:t>
                </a:r>
                <a:r>
                  <a:rPr lang="en-GB" sz="1100" b="0" i="0" baseline="0">
                    <a:solidFill>
                      <a:sysClr val="windowText" lastClr="000000"/>
                    </a:solidFill>
                    <a:effectLst/>
                  </a:rPr>
                  <a:t> )</a:t>
                </a:r>
                <a:endParaRPr lang="en-GB" sz="1100">
                  <a:solidFill>
                    <a:sysClr val="windowText" lastClr="000000"/>
                  </a:solidFill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5087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'[4]Ploting 2 soils'!$C$2</c:f>
              <c:strCache>
                <c:ptCount val="1"/>
                <c:pt idx="0">
                  <c:v>Factor 2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'[4]Ploting 2 soils'!$B$3:$B$38</c:f>
              <c:numCache>
                <c:formatCode>General</c:formatCode>
                <c:ptCount val="36"/>
                <c:pt idx="0">
                  <c:v>-0.45432810588760097</c:v>
                </c:pt>
                <c:pt idx="1">
                  <c:v>-0.34110775005373434</c:v>
                </c:pt>
                <c:pt idx="2">
                  <c:v>-0.45581750183684183</c:v>
                </c:pt>
                <c:pt idx="3">
                  <c:v>-0.11445396147981189</c:v>
                </c:pt>
                <c:pt idx="4">
                  <c:v>0.37541090562893897</c:v>
                </c:pt>
                <c:pt idx="5">
                  <c:v>0.5514101978029784</c:v>
                </c:pt>
                <c:pt idx="6">
                  <c:v>-0.47628482677733447</c:v>
                </c:pt>
                <c:pt idx="7">
                  <c:v>-0.31724382767165815</c:v>
                </c:pt>
                <c:pt idx="8">
                  <c:v>-1.0822802109072274</c:v>
                </c:pt>
                <c:pt idx="9">
                  <c:v>0.47366074103238898</c:v>
                </c:pt>
                <c:pt idx="10">
                  <c:v>-0.42378999491123032</c:v>
                </c:pt>
                <c:pt idx="11">
                  <c:v>-1.2238299926808758</c:v>
                </c:pt>
                <c:pt idx="12">
                  <c:v>-1.9235801000186719</c:v>
                </c:pt>
                <c:pt idx="13">
                  <c:v>1.2946820418413409</c:v>
                </c:pt>
                <c:pt idx="14">
                  <c:v>-1.1139514216848563</c:v>
                </c:pt>
                <c:pt idx="15">
                  <c:v>-1.6464926874425607</c:v>
                </c:pt>
                <c:pt idx="16">
                  <c:v>-1.1378984335337103</c:v>
                </c:pt>
                <c:pt idx="17">
                  <c:v>-2.1513030321317754</c:v>
                </c:pt>
                <c:pt idx="18">
                  <c:v>-0.58690109744614372</c:v>
                </c:pt>
                <c:pt idx="19">
                  <c:v>7.7168472483816156E-2</c:v>
                </c:pt>
                <c:pt idx="20">
                  <c:v>-0.2304156333726762</c:v>
                </c:pt>
                <c:pt idx="21">
                  <c:v>-0.22967952056006069</c:v>
                </c:pt>
                <c:pt idx="22">
                  <c:v>-1.0110396182710615</c:v>
                </c:pt>
                <c:pt idx="23">
                  <c:v>4.5322992720596575</c:v>
                </c:pt>
                <c:pt idx="24">
                  <c:v>7.0568261990381034E-2</c:v>
                </c:pt>
                <c:pt idx="25">
                  <c:v>6.8540170932433382</c:v>
                </c:pt>
                <c:pt idx="26">
                  <c:v>-0.70006203700056968</c:v>
                </c:pt>
                <c:pt idx="27">
                  <c:v>-0.44086453286463989</c:v>
                </c:pt>
                <c:pt idx="28">
                  <c:v>-0.86253016365248369</c:v>
                </c:pt>
                <c:pt idx="29">
                  <c:v>5.4096231313378249</c:v>
                </c:pt>
                <c:pt idx="30">
                  <c:v>-2.2903351760945445</c:v>
                </c:pt>
                <c:pt idx="31">
                  <c:v>-0.95287481367904958</c:v>
                </c:pt>
                <c:pt idx="32">
                  <c:v>-0.2171897857706345</c:v>
                </c:pt>
                <c:pt idx="33">
                  <c:v>0.89942041096176817</c:v>
                </c:pt>
                <c:pt idx="34">
                  <c:v>-0.48636962866161731</c:v>
                </c:pt>
                <c:pt idx="35">
                  <c:v>-0.47756976992074135</c:v>
                </c:pt>
              </c:numCache>
            </c:numRef>
          </c:xVal>
          <c:yVal>
            <c:numRef>
              <c:f>'[4]Ploting 2 soils'!$C$3:$C$38</c:f>
              <c:numCache>
                <c:formatCode>General</c:formatCode>
                <c:ptCount val="36"/>
                <c:pt idx="0">
                  <c:v>-7.0422573496760246E-2</c:v>
                </c:pt>
                <c:pt idx="1">
                  <c:v>-0.61288722456974565</c:v>
                </c:pt>
                <c:pt idx="2">
                  <c:v>-0.36715910278847302</c:v>
                </c:pt>
                <c:pt idx="3">
                  <c:v>-0.86235215382147345</c:v>
                </c:pt>
                <c:pt idx="4">
                  <c:v>-1.5885936492705433</c:v>
                </c:pt>
                <c:pt idx="5">
                  <c:v>-1.7010893777890985</c:v>
                </c:pt>
                <c:pt idx="6">
                  <c:v>0.40355300647443476</c:v>
                </c:pt>
                <c:pt idx="7">
                  <c:v>0.16694523291361033</c:v>
                </c:pt>
                <c:pt idx="8">
                  <c:v>0.79451360924432368</c:v>
                </c:pt>
                <c:pt idx="9">
                  <c:v>-1.289814878960297</c:v>
                </c:pt>
                <c:pt idx="10">
                  <c:v>-1.357506631759281</c:v>
                </c:pt>
                <c:pt idx="11">
                  <c:v>0.60833019223134532</c:v>
                </c:pt>
                <c:pt idx="12">
                  <c:v>1.0786776714183224</c:v>
                </c:pt>
                <c:pt idx="13">
                  <c:v>2.0032239325838281</c:v>
                </c:pt>
                <c:pt idx="14">
                  <c:v>0.68211673120060912</c:v>
                </c:pt>
                <c:pt idx="15">
                  <c:v>-3.6082880761112657E-2</c:v>
                </c:pt>
                <c:pt idx="16">
                  <c:v>0.40693051984802525</c:v>
                </c:pt>
                <c:pt idx="17">
                  <c:v>0.7464372792120838</c:v>
                </c:pt>
                <c:pt idx="18">
                  <c:v>0.94505452875382767</c:v>
                </c:pt>
                <c:pt idx="19">
                  <c:v>-0.29564483114402501</c:v>
                </c:pt>
                <c:pt idx="20">
                  <c:v>-0.22798265440092644</c:v>
                </c:pt>
                <c:pt idx="21">
                  <c:v>-0.44301116519856798</c:v>
                </c:pt>
                <c:pt idx="22">
                  <c:v>0.32503744877234647</c:v>
                </c:pt>
                <c:pt idx="23">
                  <c:v>-2.6640474239525083</c:v>
                </c:pt>
                <c:pt idx="24">
                  <c:v>-4.0789513718616446</c:v>
                </c:pt>
                <c:pt idx="25">
                  <c:v>2.7518664365767918</c:v>
                </c:pt>
                <c:pt idx="26">
                  <c:v>1.4309698462790845</c:v>
                </c:pt>
                <c:pt idx="27">
                  <c:v>1.3498623588541154</c:v>
                </c:pt>
                <c:pt idx="28">
                  <c:v>1.2744303828321548</c:v>
                </c:pt>
                <c:pt idx="29">
                  <c:v>1.0547070230502209</c:v>
                </c:pt>
                <c:pt idx="30">
                  <c:v>0.9767940520454278</c:v>
                </c:pt>
                <c:pt idx="31">
                  <c:v>0.38525627545638969</c:v>
                </c:pt>
                <c:pt idx="32">
                  <c:v>0.10572940215080862</c:v>
                </c:pt>
                <c:pt idx="33">
                  <c:v>-0.99381965350597667</c:v>
                </c:pt>
                <c:pt idx="34">
                  <c:v>5.2362033842555E-2</c:v>
                </c:pt>
                <c:pt idx="35">
                  <c:v>-0.90988370428218746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1D2-4BE0-A8DD-2C1E6CE2D1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2628336"/>
        <c:axId val="622630632"/>
      </c:scatterChart>
      <c:valAx>
        <c:axId val="62262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2630632"/>
        <c:crosses val="autoZero"/>
        <c:crossBetween val="midCat"/>
      </c:valAx>
      <c:valAx>
        <c:axId val="6226306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26283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[1]Alkanes!$N$12:$N$13</c:f>
              <c:strCache>
                <c:ptCount val="1"/>
                <c:pt idx="0">
                  <c:v>WSB Non-saline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[1]Alkanes!$N$18:$N$20</c:f>
                <c:numCache>
                  <c:formatCode>General</c:formatCode>
                  <c:ptCount val="3"/>
                  <c:pt idx="0">
                    <c:v>1.3546050647626837</c:v>
                  </c:pt>
                  <c:pt idx="1">
                    <c:v>4.1866428487638396</c:v>
                  </c:pt>
                  <c:pt idx="2">
                    <c:v>2.5667096196076078</c:v>
                  </c:pt>
                </c:numCache>
              </c:numRef>
            </c:plus>
            <c:minus>
              <c:numRef>
                <c:f>[1]Alkanes!$N$18:$N$20</c:f>
                <c:numCache>
                  <c:formatCode>General</c:formatCode>
                  <c:ptCount val="3"/>
                  <c:pt idx="0">
                    <c:v>1.3546050647626837</c:v>
                  </c:pt>
                  <c:pt idx="1">
                    <c:v>4.1866428487638396</c:v>
                  </c:pt>
                  <c:pt idx="2">
                    <c:v>2.5667096196076078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[1]Alkanes!$M$14:$M$16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[1]Alkanes!$N$14:$N$16</c:f>
              <c:numCache>
                <c:formatCode>General</c:formatCode>
                <c:ptCount val="3"/>
                <c:pt idx="0">
                  <c:v>100</c:v>
                </c:pt>
                <c:pt idx="1">
                  <c:v>52.628826646318359</c:v>
                </c:pt>
                <c:pt idx="2">
                  <c:v>31.445245451424654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9A-4FE5-8A1D-C69774AE54F3}"/>
            </c:ext>
          </c:extLst>
        </c:ser>
        <c:ser>
          <c:idx val="1"/>
          <c:order val="1"/>
          <c:tx>
            <c:strRef>
              <c:f>[1]Alkanes!$O$12:$O$13</c:f>
              <c:strCache>
                <c:ptCount val="1"/>
                <c:pt idx="0">
                  <c:v>WSB Saline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[1]Alkanes!$O$18:$O$20</c:f>
                <c:numCache>
                  <c:formatCode>General</c:formatCode>
                  <c:ptCount val="3"/>
                  <c:pt idx="0">
                    <c:v>12.129352873211275</c:v>
                  </c:pt>
                  <c:pt idx="1">
                    <c:v>5.2855204033431811</c:v>
                  </c:pt>
                  <c:pt idx="2">
                    <c:v>5.4927062970586942</c:v>
                  </c:pt>
                </c:numCache>
              </c:numRef>
            </c:plus>
            <c:minus>
              <c:numRef>
                <c:f>[1]Alkanes!$O$18:$O$20</c:f>
                <c:numCache>
                  <c:formatCode>General</c:formatCode>
                  <c:ptCount val="3"/>
                  <c:pt idx="0">
                    <c:v>12.129352873211275</c:v>
                  </c:pt>
                  <c:pt idx="1">
                    <c:v>5.2855204033431811</c:v>
                  </c:pt>
                  <c:pt idx="2">
                    <c:v>5.4927062970586942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[1]Alkanes!$M$14:$M$16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[1]Alkanes!$O$14:$O$16</c:f>
              <c:numCache>
                <c:formatCode>General</c:formatCode>
                <c:ptCount val="3"/>
                <c:pt idx="0">
                  <c:v>100</c:v>
                </c:pt>
                <c:pt idx="1">
                  <c:v>87.459422823101335</c:v>
                </c:pt>
                <c:pt idx="2">
                  <c:v>84.611885991510007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9A-4FE5-8A1D-C69774AE54F3}"/>
            </c:ext>
          </c:extLst>
        </c:ser>
        <c:ser>
          <c:idx val="2"/>
          <c:order val="2"/>
          <c:tx>
            <c:strRef>
              <c:f>[1]Alkanes!$P$12:$P$13</c:f>
              <c:strCache>
                <c:ptCount val="1"/>
                <c:pt idx="0">
                  <c:v>Unamended Non-saline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[1]Alkanes!$P$18:$P$20</c:f>
                <c:numCache>
                  <c:formatCode>General</c:formatCode>
                  <c:ptCount val="3"/>
                  <c:pt idx="0">
                    <c:v>0.48560655289483606</c:v>
                  </c:pt>
                  <c:pt idx="1">
                    <c:v>0.32424542435327586</c:v>
                  </c:pt>
                  <c:pt idx="2">
                    <c:v>1.7022781454527718</c:v>
                  </c:pt>
                </c:numCache>
              </c:numRef>
            </c:plus>
            <c:minus>
              <c:numRef>
                <c:f>[1]Alkanes!$P$18:$P$20</c:f>
                <c:numCache>
                  <c:formatCode>General</c:formatCode>
                  <c:ptCount val="3"/>
                  <c:pt idx="0">
                    <c:v>0.48560655289483606</c:v>
                  </c:pt>
                  <c:pt idx="1">
                    <c:v>0.32424542435327586</c:v>
                  </c:pt>
                  <c:pt idx="2">
                    <c:v>1.7022781454527718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[1]Alkanes!$M$14:$M$16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[1]Alkanes!$P$14:$P$16</c:f>
              <c:numCache>
                <c:formatCode>General</c:formatCode>
                <c:ptCount val="3"/>
                <c:pt idx="0">
                  <c:v>100</c:v>
                </c:pt>
                <c:pt idx="1">
                  <c:v>55.314365123198343</c:v>
                </c:pt>
                <c:pt idx="2">
                  <c:v>33.881059701758439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9A-4FE5-8A1D-C69774AE54F3}"/>
            </c:ext>
          </c:extLst>
        </c:ser>
        <c:ser>
          <c:idx val="3"/>
          <c:order val="3"/>
          <c:tx>
            <c:strRef>
              <c:f>[1]Alkanes!$Q$12:$Q$13</c:f>
              <c:strCache>
                <c:ptCount val="1"/>
                <c:pt idx="0">
                  <c:v>Unamended Saline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[1]Alkanes!$Q$18:$Q$20</c:f>
                <c:numCache>
                  <c:formatCode>General</c:formatCode>
                  <c:ptCount val="3"/>
                  <c:pt idx="0">
                    <c:v>2.0110801245693635</c:v>
                  </c:pt>
                  <c:pt idx="1">
                    <c:v>4.5287693835558054</c:v>
                  </c:pt>
                  <c:pt idx="2">
                    <c:v>1.4789438960485872</c:v>
                  </c:pt>
                </c:numCache>
              </c:numRef>
            </c:plus>
            <c:minus>
              <c:numRef>
                <c:f>[1]Alkanes!$Q$18:$Q$20</c:f>
                <c:numCache>
                  <c:formatCode>General</c:formatCode>
                  <c:ptCount val="3"/>
                  <c:pt idx="0">
                    <c:v>2.0110801245693635</c:v>
                  </c:pt>
                  <c:pt idx="1">
                    <c:v>4.5287693835558054</c:v>
                  </c:pt>
                  <c:pt idx="2">
                    <c:v>1.4789438960485872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[1]Alkanes!$M$14:$M$16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[1]Alkanes!$Q$14:$Q$16</c:f>
              <c:numCache>
                <c:formatCode>General</c:formatCode>
                <c:ptCount val="3"/>
                <c:pt idx="0">
                  <c:v>100</c:v>
                </c:pt>
                <c:pt idx="1">
                  <c:v>92.79652772581008</c:v>
                </c:pt>
                <c:pt idx="2">
                  <c:v>81.34400957868742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99A-4FE5-8A1D-C69774AE54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54758880"/>
        <c:axId val="654761832"/>
      </c:barChart>
      <c:catAx>
        <c:axId val="6547588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baseline="0">
                    <a:solidFill>
                      <a:sysClr val="windowText" lastClr="000000"/>
                    </a:solidFill>
                    <a:effectLst/>
                  </a:rPr>
                  <a:t>Treatments across time</a:t>
                </a:r>
                <a:endParaRPr lang="en-GB" sz="1000">
                  <a:solidFill>
                    <a:sysClr val="windowText" lastClr="000000"/>
                  </a:solidFill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4761832"/>
        <c:crosses val="autoZero"/>
        <c:auto val="1"/>
        <c:lblAlgn val="ctr"/>
        <c:lblOffset val="100"/>
        <c:noMultiLvlLbl val="0"/>
      </c:catAx>
      <c:valAx>
        <c:axId val="654761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baseline="0">
                    <a:solidFill>
                      <a:sysClr val="windowText" lastClr="000000"/>
                    </a:solidFill>
                    <a:effectLst/>
                  </a:rPr>
                  <a:t>Alkanes (%)</a:t>
                </a:r>
                <a:endParaRPr lang="en-GB" sz="1000">
                  <a:solidFill>
                    <a:sysClr val="windowText" lastClr="000000"/>
                  </a:solidFill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4758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[1]Alkanes!$B$34:$B$35</c:f>
              <c:strCache>
                <c:ptCount val="1"/>
                <c:pt idx="0">
                  <c:v>SMC Non-saline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[1]Alkanes!$B$40:$B$42</c:f>
                <c:numCache>
                  <c:formatCode>General</c:formatCode>
                  <c:ptCount val="3"/>
                  <c:pt idx="0">
                    <c:v>16.852953636990662</c:v>
                  </c:pt>
                  <c:pt idx="1">
                    <c:v>3.9900653771196772</c:v>
                  </c:pt>
                  <c:pt idx="2">
                    <c:v>3.3265313035281139</c:v>
                  </c:pt>
                </c:numCache>
              </c:numRef>
            </c:plus>
            <c:minus>
              <c:numRef>
                <c:f>[1]Alkanes!$B$40:$B$42</c:f>
                <c:numCache>
                  <c:formatCode>General</c:formatCode>
                  <c:ptCount val="3"/>
                  <c:pt idx="0">
                    <c:v>16.852953636990662</c:v>
                  </c:pt>
                  <c:pt idx="1">
                    <c:v>3.9900653771196772</c:v>
                  </c:pt>
                  <c:pt idx="2">
                    <c:v>3.3265313035281139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[1]Alkanes!$A$36:$A$38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[1]Alkanes!$B$36:$B$38</c:f>
              <c:numCache>
                <c:formatCode>General</c:formatCode>
                <c:ptCount val="3"/>
                <c:pt idx="0">
                  <c:v>100</c:v>
                </c:pt>
                <c:pt idx="1">
                  <c:v>54.9644337150308</c:v>
                </c:pt>
                <c:pt idx="2">
                  <c:v>32.317603002205573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7A-46C4-AD59-B73111D58FF7}"/>
            </c:ext>
          </c:extLst>
        </c:ser>
        <c:ser>
          <c:idx val="1"/>
          <c:order val="1"/>
          <c:tx>
            <c:strRef>
              <c:f>[1]Alkanes!$C$34:$C$35</c:f>
              <c:strCache>
                <c:ptCount val="1"/>
                <c:pt idx="0">
                  <c:v>SMC Saline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[1]Alkanes!$C$40:$C$42</c:f>
                <c:numCache>
                  <c:formatCode>General</c:formatCode>
                  <c:ptCount val="3"/>
                  <c:pt idx="0">
                    <c:v>0.83973458857105088</c:v>
                  </c:pt>
                  <c:pt idx="1">
                    <c:v>1.2261610075036475</c:v>
                  </c:pt>
                  <c:pt idx="2">
                    <c:v>3.3980061066078355</c:v>
                  </c:pt>
                </c:numCache>
              </c:numRef>
            </c:plus>
            <c:minus>
              <c:numRef>
                <c:f>[1]Alkanes!$C$40:$C$42</c:f>
                <c:numCache>
                  <c:formatCode>General</c:formatCode>
                  <c:ptCount val="3"/>
                  <c:pt idx="0">
                    <c:v>0.83973458857105088</c:v>
                  </c:pt>
                  <c:pt idx="1">
                    <c:v>1.2261610075036475</c:v>
                  </c:pt>
                  <c:pt idx="2">
                    <c:v>3.3980061066078355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[1]Alkanes!$A$36:$A$38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[1]Alkanes!$C$36:$C$38</c:f>
              <c:numCache>
                <c:formatCode>General</c:formatCode>
                <c:ptCount val="3"/>
                <c:pt idx="0">
                  <c:v>100</c:v>
                </c:pt>
                <c:pt idx="1">
                  <c:v>98.628394949586649</c:v>
                </c:pt>
                <c:pt idx="2">
                  <c:v>65.352590304902037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7A-46C4-AD59-B73111D58FF7}"/>
            </c:ext>
          </c:extLst>
        </c:ser>
        <c:ser>
          <c:idx val="2"/>
          <c:order val="2"/>
          <c:tx>
            <c:strRef>
              <c:f>[1]Alkanes!$D$34:$D$35</c:f>
              <c:strCache>
                <c:ptCount val="1"/>
                <c:pt idx="0">
                  <c:v>Unamended Non-saline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[1]Alkanes!$D$40:$D$42</c:f>
                <c:numCache>
                  <c:formatCode>General</c:formatCode>
                  <c:ptCount val="3"/>
                  <c:pt idx="0">
                    <c:v>0.48560655289483606</c:v>
                  </c:pt>
                  <c:pt idx="1">
                    <c:v>0.32424542435327586</c:v>
                  </c:pt>
                  <c:pt idx="2">
                    <c:v>1.7022781454527718</c:v>
                  </c:pt>
                </c:numCache>
              </c:numRef>
            </c:plus>
            <c:minus>
              <c:numRef>
                <c:f>[1]Alkanes!$D$40:$D$42</c:f>
                <c:numCache>
                  <c:formatCode>General</c:formatCode>
                  <c:ptCount val="3"/>
                  <c:pt idx="0">
                    <c:v>0.48560655289483606</c:v>
                  </c:pt>
                  <c:pt idx="1">
                    <c:v>0.32424542435327586</c:v>
                  </c:pt>
                  <c:pt idx="2">
                    <c:v>1.7022781454527718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[1]Alkanes!$A$36:$A$38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[1]Alkanes!$D$36:$D$38</c:f>
              <c:numCache>
                <c:formatCode>General</c:formatCode>
                <c:ptCount val="3"/>
                <c:pt idx="0">
                  <c:v>100</c:v>
                </c:pt>
                <c:pt idx="1">
                  <c:v>55.314365123198343</c:v>
                </c:pt>
                <c:pt idx="2">
                  <c:v>33.881059701758439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7A-46C4-AD59-B73111D58FF7}"/>
            </c:ext>
          </c:extLst>
        </c:ser>
        <c:ser>
          <c:idx val="3"/>
          <c:order val="3"/>
          <c:tx>
            <c:strRef>
              <c:f>[1]Alkanes!$E$34:$E$35</c:f>
              <c:strCache>
                <c:ptCount val="1"/>
                <c:pt idx="0">
                  <c:v>Unamended Saline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[1]Alkanes!$E$40:$E$42</c:f>
                <c:numCache>
                  <c:formatCode>General</c:formatCode>
                  <c:ptCount val="3"/>
                  <c:pt idx="0">
                    <c:v>2.0110801245693635</c:v>
                  </c:pt>
                  <c:pt idx="1">
                    <c:v>4.5287693835558054</c:v>
                  </c:pt>
                  <c:pt idx="2">
                    <c:v>1.4789438960485872</c:v>
                  </c:pt>
                </c:numCache>
              </c:numRef>
            </c:plus>
            <c:minus>
              <c:numRef>
                <c:f>[1]Alkanes!$E$40:$E$42</c:f>
                <c:numCache>
                  <c:formatCode>General</c:formatCode>
                  <c:ptCount val="3"/>
                  <c:pt idx="0">
                    <c:v>2.0110801245693635</c:v>
                  </c:pt>
                  <c:pt idx="1">
                    <c:v>4.5287693835558054</c:v>
                  </c:pt>
                  <c:pt idx="2">
                    <c:v>1.4789438960485872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[1]Alkanes!$A$36:$A$38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[1]Alkanes!$E$36:$E$38</c:f>
              <c:numCache>
                <c:formatCode>General</c:formatCode>
                <c:ptCount val="3"/>
                <c:pt idx="0">
                  <c:v>100</c:v>
                </c:pt>
                <c:pt idx="1">
                  <c:v>92.79652772581008</c:v>
                </c:pt>
                <c:pt idx="2">
                  <c:v>81.34400957868742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57A-46C4-AD59-B73111D58F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54796928"/>
        <c:axId val="654797584"/>
      </c:barChart>
      <c:catAx>
        <c:axId val="6547969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baseline="0">
                    <a:solidFill>
                      <a:sysClr val="windowText" lastClr="000000"/>
                    </a:solidFill>
                    <a:effectLst/>
                  </a:rPr>
                  <a:t>Treatments across time</a:t>
                </a:r>
                <a:endParaRPr lang="en-GB" sz="1000">
                  <a:solidFill>
                    <a:sysClr val="windowText" lastClr="000000"/>
                  </a:solidFill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4797584"/>
        <c:crosses val="autoZero"/>
        <c:auto val="1"/>
        <c:lblAlgn val="ctr"/>
        <c:lblOffset val="100"/>
        <c:noMultiLvlLbl val="0"/>
      </c:catAx>
      <c:valAx>
        <c:axId val="654797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baseline="0">
                    <a:solidFill>
                      <a:sysClr val="windowText" lastClr="000000"/>
                    </a:solidFill>
                    <a:effectLst/>
                  </a:rPr>
                  <a:t>Alkanes (%)</a:t>
                </a:r>
                <a:endParaRPr lang="en-GB" sz="1000">
                  <a:solidFill>
                    <a:sysClr val="windowText" lastClr="000000"/>
                  </a:solidFill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4796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[1]Alkanes!$N$34:$N$35</c:f>
              <c:strCache>
                <c:ptCount val="1"/>
                <c:pt idx="0">
                  <c:v>RHB-SMC Non-saline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[1]Alkanes!$N$40:$N$42</c:f>
                <c:numCache>
                  <c:formatCode>General</c:formatCode>
                  <c:ptCount val="3"/>
                  <c:pt idx="0">
                    <c:v>1.591298162476517</c:v>
                  </c:pt>
                  <c:pt idx="1">
                    <c:v>5.5085274846926522</c:v>
                  </c:pt>
                  <c:pt idx="2">
                    <c:v>5.1560932079939903</c:v>
                  </c:pt>
                </c:numCache>
              </c:numRef>
            </c:plus>
            <c:minus>
              <c:numRef>
                <c:f>[1]Alkanes!$N$40:$N$42</c:f>
                <c:numCache>
                  <c:formatCode>General</c:formatCode>
                  <c:ptCount val="3"/>
                  <c:pt idx="0">
                    <c:v>1.591298162476517</c:v>
                  </c:pt>
                  <c:pt idx="1">
                    <c:v>5.5085274846926522</c:v>
                  </c:pt>
                  <c:pt idx="2">
                    <c:v>5.1560932079939903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[1]Alkanes!$M$36:$M$38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[1]Alkanes!$N$36:$N$38</c:f>
              <c:numCache>
                <c:formatCode>General</c:formatCode>
                <c:ptCount val="3"/>
                <c:pt idx="0">
                  <c:v>100</c:v>
                </c:pt>
                <c:pt idx="1">
                  <c:v>48.600832786808894</c:v>
                </c:pt>
                <c:pt idx="2">
                  <c:v>18.890212620639605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03-4B6E-AE6C-4867CEDCAEE3}"/>
            </c:ext>
          </c:extLst>
        </c:ser>
        <c:ser>
          <c:idx val="1"/>
          <c:order val="1"/>
          <c:tx>
            <c:strRef>
              <c:f>[1]Alkanes!$O$34:$O$35</c:f>
              <c:strCache>
                <c:ptCount val="1"/>
                <c:pt idx="0">
                  <c:v>RHB-SMC Saline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[1]Alkanes!$O$40:$O$42</c:f>
                <c:numCache>
                  <c:formatCode>General</c:formatCode>
                  <c:ptCount val="3"/>
                  <c:pt idx="0">
                    <c:v>1.8763664026466564</c:v>
                  </c:pt>
                  <c:pt idx="1">
                    <c:v>3.2323191670835771</c:v>
                  </c:pt>
                  <c:pt idx="2">
                    <c:v>9.6174834473930755</c:v>
                  </c:pt>
                </c:numCache>
              </c:numRef>
            </c:plus>
            <c:minus>
              <c:numRef>
                <c:f>[1]Alkanes!$O$40:$O$42</c:f>
                <c:numCache>
                  <c:formatCode>General</c:formatCode>
                  <c:ptCount val="3"/>
                  <c:pt idx="0">
                    <c:v>1.8763664026466564</c:v>
                  </c:pt>
                  <c:pt idx="1">
                    <c:v>3.2323191670835771</c:v>
                  </c:pt>
                  <c:pt idx="2">
                    <c:v>9.6174834473930755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[1]Alkanes!$M$36:$M$38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[1]Alkanes!$O$36:$O$38</c:f>
              <c:numCache>
                <c:formatCode>General</c:formatCode>
                <c:ptCount val="3"/>
                <c:pt idx="0">
                  <c:v>100</c:v>
                </c:pt>
                <c:pt idx="1">
                  <c:v>96.025003092087118</c:v>
                </c:pt>
                <c:pt idx="2">
                  <c:v>85.393931897970646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03-4B6E-AE6C-4867CEDCAEE3}"/>
            </c:ext>
          </c:extLst>
        </c:ser>
        <c:ser>
          <c:idx val="2"/>
          <c:order val="2"/>
          <c:tx>
            <c:strRef>
              <c:f>[1]Alkanes!$P$34:$P$35</c:f>
              <c:strCache>
                <c:ptCount val="1"/>
                <c:pt idx="0">
                  <c:v>Unamended Non-saline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[1]Alkanes!$P$40:$P$42</c:f>
                <c:numCache>
                  <c:formatCode>General</c:formatCode>
                  <c:ptCount val="3"/>
                  <c:pt idx="0">
                    <c:v>0.48560655289483606</c:v>
                  </c:pt>
                  <c:pt idx="1">
                    <c:v>0.32424542435327586</c:v>
                  </c:pt>
                  <c:pt idx="2">
                    <c:v>1.7022781454527718</c:v>
                  </c:pt>
                </c:numCache>
              </c:numRef>
            </c:plus>
            <c:minus>
              <c:numRef>
                <c:f>[1]Alkanes!$P$40:$P$42</c:f>
                <c:numCache>
                  <c:formatCode>General</c:formatCode>
                  <c:ptCount val="3"/>
                  <c:pt idx="0">
                    <c:v>0.48560655289483606</c:v>
                  </c:pt>
                  <c:pt idx="1">
                    <c:v>0.32424542435327586</c:v>
                  </c:pt>
                  <c:pt idx="2">
                    <c:v>1.7022781454527718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[1]Alkanes!$M$36:$M$38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[1]Alkanes!$P$36:$P$38</c:f>
              <c:numCache>
                <c:formatCode>General</c:formatCode>
                <c:ptCount val="3"/>
                <c:pt idx="0">
                  <c:v>100</c:v>
                </c:pt>
                <c:pt idx="1">
                  <c:v>55.314365123198343</c:v>
                </c:pt>
                <c:pt idx="2">
                  <c:v>33.881059701758439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03-4B6E-AE6C-4867CEDCAEE3}"/>
            </c:ext>
          </c:extLst>
        </c:ser>
        <c:ser>
          <c:idx val="3"/>
          <c:order val="3"/>
          <c:tx>
            <c:strRef>
              <c:f>[1]Alkanes!$Q$34:$Q$35</c:f>
              <c:strCache>
                <c:ptCount val="1"/>
                <c:pt idx="0">
                  <c:v>Unamended Saline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[1]Alkanes!$Q$40:$Q$42</c:f>
                <c:numCache>
                  <c:formatCode>General</c:formatCode>
                  <c:ptCount val="3"/>
                  <c:pt idx="0">
                    <c:v>2.0110801245693635</c:v>
                  </c:pt>
                  <c:pt idx="1">
                    <c:v>4.5287693835558054</c:v>
                  </c:pt>
                  <c:pt idx="2">
                    <c:v>1.4789438960485872</c:v>
                  </c:pt>
                </c:numCache>
              </c:numRef>
            </c:plus>
            <c:minus>
              <c:numRef>
                <c:f>[1]Alkanes!$Q$40:$Q$42</c:f>
                <c:numCache>
                  <c:formatCode>General</c:formatCode>
                  <c:ptCount val="3"/>
                  <c:pt idx="0">
                    <c:v>2.0110801245693635</c:v>
                  </c:pt>
                  <c:pt idx="1">
                    <c:v>4.5287693835558054</c:v>
                  </c:pt>
                  <c:pt idx="2">
                    <c:v>1.4789438960485872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[1]Alkanes!$M$36:$M$38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[1]Alkanes!$Q$36:$Q$38</c:f>
              <c:numCache>
                <c:formatCode>General</c:formatCode>
                <c:ptCount val="3"/>
                <c:pt idx="0">
                  <c:v>100</c:v>
                </c:pt>
                <c:pt idx="1">
                  <c:v>92.79652772581008</c:v>
                </c:pt>
                <c:pt idx="2">
                  <c:v>81.34400957868742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03-4B6E-AE6C-4867CEDCAE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96611504"/>
        <c:axId val="596620032"/>
      </c:barChart>
      <c:catAx>
        <c:axId val="5966115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baseline="0">
                    <a:solidFill>
                      <a:sysClr val="windowText" lastClr="000000"/>
                    </a:solidFill>
                    <a:effectLst/>
                  </a:rPr>
                  <a:t>Treatments across time</a:t>
                </a:r>
                <a:endParaRPr lang="en-GB" sz="1000">
                  <a:solidFill>
                    <a:sysClr val="windowText" lastClr="000000"/>
                  </a:solidFill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6620032"/>
        <c:crosses val="autoZero"/>
        <c:auto val="1"/>
        <c:lblAlgn val="ctr"/>
        <c:lblOffset val="100"/>
        <c:noMultiLvlLbl val="0"/>
      </c:catAx>
      <c:valAx>
        <c:axId val="596620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baseline="0">
                    <a:solidFill>
                      <a:sysClr val="windowText" lastClr="000000"/>
                    </a:solidFill>
                    <a:effectLst/>
                  </a:rPr>
                  <a:t>Alkanes (%)</a:t>
                </a:r>
                <a:endParaRPr lang="en-GB" sz="1000">
                  <a:solidFill>
                    <a:sysClr val="windowText" lastClr="000000"/>
                  </a:solidFill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6611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[1]Alkanes!$B$56:$B$57</c:f>
              <c:strCache>
                <c:ptCount val="1"/>
                <c:pt idx="0">
                  <c:v>WSB-SMC Non-saline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[1]Alkanes!$B$62:$B$64</c:f>
                <c:numCache>
                  <c:formatCode>General</c:formatCode>
                  <c:ptCount val="3"/>
                  <c:pt idx="0">
                    <c:v>4.6751241184983554</c:v>
                  </c:pt>
                  <c:pt idx="1">
                    <c:v>1.5036726996643421</c:v>
                  </c:pt>
                  <c:pt idx="2">
                    <c:v>3.6886759947991008</c:v>
                  </c:pt>
                </c:numCache>
              </c:numRef>
            </c:plus>
            <c:minus>
              <c:numRef>
                <c:f>[1]Alkanes!$B$62:$B$64</c:f>
                <c:numCache>
                  <c:formatCode>General</c:formatCode>
                  <c:ptCount val="3"/>
                  <c:pt idx="0">
                    <c:v>4.6751241184983554</c:v>
                  </c:pt>
                  <c:pt idx="1">
                    <c:v>1.5036726996643421</c:v>
                  </c:pt>
                  <c:pt idx="2">
                    <c:v>3.6886759947991008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[1]Alkanes!$A$58:$A$60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[1]Alkanes!$B$58:$B$60</c:f>
              <c:numCache>
                <c:formatCode>General</c:formatCode>
                <c:ptCount val="3"/>
                <c:pt idx="0">
                  <c:v>100</c:v>
                </c:pt>
                <c:pt idx="1">
                  <c:v>61.819031172743919</c:v>
                </c:pt>
                <c:pt idx="2">
                  <c:v>28.008755032306492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94-4CCA-A3EB-EDDAD9481A99}"/>
            </c:ext>
          </c:extLst>
        </c:ser>
        <c:ser>
          <c:idx val="1"/>
          <c:order val="1"/>
          <c:tx>
            <c:strRef>
              <c:f>[1]Alkanes!$C$56:$C$57</c:f>
              <c:strCache>
                <c:ptCount val="1"/>
                <c:pt idx="0">
                  <c:v>WSB-SMC Saline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[1]Alkanes!$C$62:$C$64</c:f>
                <c:numCache>
                  <c:formatCode>General</c:formatCode>
                  <c:ptCount val="3"/>
                  <c:pt idx="0">
                    <c:v>2.1732929535477945</c:v>
                  </c:pt>
                  <c:pt idx="1">
                    <c:v>1.8751278590703695</c:v>
                  </c:pt>
                  <c:pt idx="2">
                    <c:v>19.941389499532299</c:v>
                  </c:pt>
                </c:numCache>
              </c:numRef>
            </c:plus>
            <c:minus>
              <c:numRef>
                <c:f>[1]Alkanes!$C$62:$C$64</c:f>
                <c:numCache>
                  <c:formatCode>General</c:formatCode>
                  <c:ptCount val="3"/>
                  <c:pt idx="0">
                    <c:v>2.1732929535477945</c:v>
                  </c:pt>
                  <c:pt idx="1">
                    <c:v>1.8751278590703695</c:v>
                  </c:pt>
                  <c:pt idx="2">
                    <c:v>19.941389499532299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[1]Alkanes!$A$58:$A$60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[1]Alkanes!$C$58:$C$60</c:f>
              <c:numCache>
                <c:formatCode>General</c:formatCode>
                <c:ptCount val="3"/>
                <c:pt idx="0">
                  <c:v>100</c:v>
                </c:pt>
                <c:pt idx="1">
                  <c:v>97.603894419727482</c:v>
                </c:pt>
                <c:pt idx="2">
                  <c:v>89.366159248249318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94-4CCA-A3EB-EDDAD9481A99}"/>
            </c:ext>
          </c:extLst>
        </c:ser>
        <c:ser>
          <c:idx val="2"/>
          <c:order val="2"/>
          <c:tx>
            <c:strRef>
              <c:f>[1]Alkanes!$D$56:$D$57</c:f>
              <c:strCache>
                <c:ptCount val="1"/>
                <c:pt idx="0">
                  <c:v>Unamended Non-saline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[1]Alkanes!$D$62:$D$64</c:f>
                <c:numCache>
                  <c:formatCode>General</c:formatCode>
                  <c:ptCount val="3"/>
                  <c:pt idx="0">
                    <c:v>0.48560655289483606</c:v>
                  </c:pt>
                  <c:pt idx="1">
                    <c:v>0.32424542435327586</c:v>
                  </c:pt>
                  <c:pt idx="2">
                    <c:v>1.7022781454527718</c:v>
                  </c:pt>
                </c:numCache>
              </c:numRef>
            </c:plus>
            <c:minus>
              <c:numRef>
                <c:f>[1]Alkanes!$D$62:$D$64</c:f>
                <c:numCache>
                  <c:formatCode>General</c:formatCode>
                  <c:ptCount val="3"/>
                  <c:pt idx="0">
                    <c:v>0.48560655289483606</c:v>
                  </c:pt>
                  <c:pt idx="1">
                    <c:v>0.32424542435327586</c:v>
                  </c:pt>
                  <c:pt idx="2">
                    <c:v>1.7022781454527718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[1]Alkanes!$A$58:$A$60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[1]Alkanes!$D$58:$D$60</c:f>
              <c:numCache>
                <c:formatCode>General</c:formatCode>
                <c:ptCount val="3"/>
                <c:pt idx="0">
                  <c:v>100</c:v>
                </c:pt>
                <c:pt idx="1">
                  <c:v>55.314365123198343</c:v>
                </c:pt>
                <c:pt idx="2">
                  <c:v>33.881059701758439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94-4CCA-A3EB-EDDAD9481A99}"/>
            </c:ext>
          </c:extLst>
        </c:ser>
        <c:ser>
          <c:idx val="3"/>
          <c:order val="3"/>
          <c:tx>
            <c:strRef>
              <c:f>[1]Alkanes!$E$56:$E$57</c:f>
              <c:strCache>
                <c:ptCount val="1"/>
                <c:pt idx="0">
                  <c:v>Unamended Saline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[1]Alkanes!$E$62:$E$64</c:f>
                <c:numCache>
                  <c:formatCode>General</c:formatCode>
                  <c:ptCount val="3"/>
                  <c:pt idx="0">
                    <c:v>2.0110801245693635</c:v>
                  </c:pt>
                  <c:pt idx="1">
                    <c:v>4.5287693835558054</c:v>
                  </c:pt>
                  <c:pt idx="2">
                    <c:v>1.4789438960485872</c:v>
                  </c:pt>
                </c:numCache>
              </c:numRef>
            </c:plus>
            <c:minus>
              <c:numRef>
                <c:f>[1]Alkanes!$E$62:$E$64</c:f>
                <c:numCache>
                  <c:formatCode>General</c:formatCode>
                  <c:ptCount val="3"/>
                  <c:pt idx="0">
                    <c:v>2.0110801245693635</c:v>
                  </c:pt>
                  <c:pt idx="1">
                    <c:v>4.5287693835558054</c:v>
                  </c:pt>
                  <c:pt idx="2">
                    <c:v>1.4789438960485872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[1]Alkanes!$A$58:$A$60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[1]Alkanes!$E$58:$E$60</c:f>
              <c:numCache>
                <c:formatCode>General</c:formatCode>
                <c:ptCount val="3"/>
                <c:pt idx="0">
                  <c:v>100</c:v>
                </c:pt>
                <c:pt idx="1">
                  <c:v>92.79652772581008</c:v>
                </c:pt>
                <c:pt idx="2">
                  <c:v>81.34400957868742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894-4CCA-A3EB-EDDAD9481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86928288"/>
        <c:axId val="686928616"/>
      </c:barChart>
      <c:catAx>
        <c:axId val="686928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baseline="0">
                    <a:solidFill>
                      <a:sysClr val="windowText" lastClr="000000"/>
                    </a:solidFill>
                    <a:effectLst/>
                  </a:rPr>
                  <a:t>Treatments across time</a:t>
                </a:r>
                <a:endParaRPr lang="en-GB" sz="1000">
                  <a:solidFill>
                    <a:sysClr val="windowText" lastClr="000000"/>
                  </a:solidFill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6928616"/>
        <c:crosses val="autoZero"/>
        <c:auto val="1"/>
        <c:lblAlgn val="ctr"/>
        <c:lblOffset val="100"/>
        <c:noMultiLvlLbl val="0"/>
      </c:catAx>
      <c:valAx>
        <c:axId val="686928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baseline="0">
                    <a:solidFill>
                      <a:sysClr val="windowText" lastClr="000000"/>
                    </a:solidFill>
                    <a:effectLst/>
                  </a:rPr>
                  <a:t>Alkanes (%)</a:t>
                </a:r>
                <a:endParaRPr lang="en-GB" sz="1000">
                  <a:solidFill>
                    <a:sysClr val="windowText" lastClr="000000"/>
                  </a:solidFill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6928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[1]PAHs!$B$12:$B$13</c:f>
              <c:strCache>
                <c:ptCount val="1"/>
                <c:pt idx="0">
                  <c:v>RHB Non-saline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[1]PAHs!$B$18:$B$20</c:f>
                <c:numCache>
                  <c:formatCode>General</c:formatCode>
                  <c:ptCount val="3"/>
                  <c:pt idx="0">
                    <c:v>6.8799389736052516</c:v>
                  </c:pt>
                  <c:pt idx="1">
                    <c:v>6.5720540377517693</c:v>
                  </c:pt>
                  <c:pt idx="2">
                    <c:v>2.0648762362626458</c:v>
                  </c:pt>
                </c:numCache>
              </c:numRef>
            </c:plus>
            <c:minus>
              <c:numRef>
                <c:f>[1]PAHs!$B$18:$B$20</c:f>
                <c:numCache>
                  <c:formatCode>General</c:formatCode>
                  <c:ptCount val="3"/>
                  <c:pt idx="0">
                    <c:v>6.8799389736052516</c:v>
                  </c:pt>
                  <c:pt idx="1">
                    <c:v>6.5720540377517693</c:v>
                  </c:pt>
                  <c:pt idx="2">
                    <c:v>2.0648762362626458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[1]PAHs!$A$14:$A$16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[1]PAHs!$B$14:$B$16</c:f>
              <c:numCache>
                <c:formatCode>General</c:formatCode>
                <c:ptCount val="3"/>
                <c:pt idx="0">
                  <c:v>100</c:v>
                </c:pt>
                <c:pt idx="1">
                  <c:v>68.436310925892386</c:v>
                </c:pt>
                <c:pt idx="2">
                  <c:v>44.464576916107994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25-43A8-954E-228DC3A7C774}"/>
            </c:ext>
          </c:extLst>
        </c:ser>
        <c:ser>
          <c:idx val="1"/>
          <c:order val="1"/>
          <c:tx>
            <c:strRef>
              <c:f>[1]PAHs!$C$12:$C$13</c:f>
              <c:strCache>
                <c:ptCount val="1"/>
                <c:pt idx="0">
                  <c:v>RHB Saline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[1]PAHs!$C$18:$C$20</c:f>
                <c:numCache>
                  <c:formatCode>General</c:formatCode>
                  <c:ptCount val="3"/>
                  <c:pt idx="0">
                    <c:v>29.711401953267032</c:v>
                  </c:pt>
                  <c:pt idx="1">
                    <c:v>4.577583345720238</c:v>
                  </c:pt>
                  <c:pt idx="2">
                    <c:v>6.8663750185803156</c:v>
                  </c:pt>
                </c:numCache>
              </c:numRef>
            </c:plus>
            <c:minus>
              <c:numRef>
                <c:f>[1]PAHs!$C$18:$C$20</c:f>
                <c:numCache>
                  <c:formatCode>General</c:formatCode>
                  <c:ptCount val="3"/>
                  <c:pt idx="0">
                    <c:v>29.711401953267032</c:v>
                  </c:pt>
                  <c:pt idx="1">
                    <c:v>4.577583345720238</c:v>
                  </c:pt>
                  <c:pt idx="2">
                    <c:v>6.8663750185803156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[1]PAHs!$A$14:$A$16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[1]PAHs!$C$14:$C$16</c:f>
              <c:numCache>
                <c:formatCode>General</c:formatCode>
                <c:ptCount val="3"/>
                <c:pt idx="0">
                  <c:v>100</c:v>
                </c:pt>
                <c:pt idx="1">
                  <c:v>47.803568003069245</c:v>
                </c:pt>
                <c:pt idx="2">
                  <c:v>41.952810281987347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25-43A8-954E-228DC3A7C774}"/>
            </c:ext>
          </c:extLst>
        </c:ser>
        <c:ser>
          <c:idx val="2"/>
          <c:order val="2"/>
          <c:tx>
            <c:strRef>
              <c:f>[1]PAHs!$D$12:$D$13</c:f>
              <c:strCache>
                <c:ptCount val="1"/>
                <c:pt idx="0">
                  <c:v>Unamended Non-saline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[1]PAHs!$D$18:$D$20</c:f>
                <c:numCache>
                  <c:formatCode>General</c:formatCode>
                  <c:ptCount val="3"/>
                  <c:pt idx="0">
                    <c:v>9.2201213395477204</c:v>
                  </c:pt>
                  <c:pt idx="1">
                    <c:v>4.5274616843567843</c:v>
                  </c:pt>
                  <c:pt idx="2">
                    <c:v>2.633870827592911</c:v>
                  </c:pt>
                </c:numCache>
              </c:numRef>
            </c:plus>
            <c:minus>
              <c:numRef>
                <c:f>[1]PAHs!$D$18:$D$20</c:f>
                <c:numCache>
                  <c:formatCode>General</c:formatCode>
                  <c:ptCount val="3"/>
                  <c:pt idx="0">
                    <c:v>9.2201213395477204</c:v>
                  </c:pt>
                  <c:pt idx="1">
                    <c:v>4.5274616843567843</c:v>
                  </c:pt>
                  <c:pt idx="2">
                    <c:v>2.633870827592911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[1]PAHs!$A$14:$A$16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[1]PAHs!$D$14:$D$16</c:f>
              <c:numCache>
                <c:formatCode>General</c:formatCode>
                <c:ptCount val="3"/>
                <c:pt idx="0">
                  <c:v>100</c:v>
                </c:pt>
                <c:pt idx="1">
                  <c:v>78.694033239487766</c:v>
                </c:pt>
                <c:pt idx="2">
                  <c:v>53.246753246753229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B25-43A8-954E-228DC3A7C774}"/>
            </c:ext>
          </c:extLst>
        </c:ser>
        <c:ser>
          <c:idx val="3"/>
          <c:order val="3"/>
          <c:tx>
            <c:strRef>
              <c:f>[1]PAHs!$E$12:$E$13</c:f>
              <c:strCache>
                <c:ptCount val="1"/>
                <c:pt idx="0">
                  <c:v>Unamended Saline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[1]PAHs!$E$18:$E$20</c:f>
                <c:numCache>
                  <c:formatCode>General</c:formatCode>
                  <c:ptCount val="3"/>
                  <c:pt idx="0">
                    <c:v>2.5785961204204155</c:v>
                  </c:pt>
                  <c:pt idx="1">
                    <c:v>2.7030895747718771</c:v>
                  </c:pt>
                  <c:pt idx="2">
                    <c:v>3.3369098380104809</c:v>
                  </c:pt>
                </c:numCache>
              </c:numRef>
            </c:plus>
            <c:minus>
              <c:numRef>
                <c:f>[1]PAHs!$E$18:$E$20</c:f>
                <c:numCache>
                  <c:formatCode>General</c:formatCode>
                  <c:ptCount val="3"/>
                  <c:pt idx="0">
                    <c:v>2.5785961204204155</c:v>
                  </c:pt>
                  <c:pt idx="1">
                    <c:v>2.7030895747718771</c:v>
                  </c:pt>
                  <c:pt idx="2">
                    <c:v>3.3369098380104809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[1]PAHs!$A$14:$A$16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[1]PAHs!$E$14:$E$16</c:f>
              <c:numCache>
                <c:formatCode>General</c:formatCode>
                <c:ptCount val="3"/>
                <c:pt idx="0">
                  <c:v>100</c:v>
                </c:pt>
                <c:pt idx="1">
                  <c:v>94.922600619195038</c:v>
                </c:pt>
                <c:pt idx="2">
                  <c:v>91.269349845201248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B25-43A8-954E-228DC3A7C7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5810056"/>
        <c:axId val="585808416"/>
      </c:barChart>
      <c:catAx>
        <c:axId val="585810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Treatment across Time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5808416"/>
        <c:crosses val="autoZero"/>
        <c:auto val="1"/>
        <c:lblAlgn val="ctr"/>
        <c:lblOffset val="100"/>
        <c:noMultiLvlLbl val="0"/>
      </c:catAx>
      <c:valAx>
        <c:axId val="585808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PAH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5810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[1]PAHs!$N$12:$N$13</c:f>
              <c:strCache>
                <c:ptCount val="1"/>
                <c:pt idx="0">
                  <c:v>WSB Non-saline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[1]PAHs!$N$18:$N$20</c:f>
                <c:numCache>
                  <c:formatCode>General</c:formatCode>
                  <c:ptCount val="3"/>
                  <c:pt idx="0">
                    <c:v>12.904998022795494</c:v>
                  </c:pt>
                  <c:pt idx="1">
                    <c:v>4.1987549426680992</c:v>
                  </c:pt>
                  <c:pt idx="2">
                    <c:v>3.5638645737024093</c:v>
                  </c:pt>
                </c:numCache>
              </c:numRef>
            </c:plus>
            <c:minus>
              <c:numRef>
                <c:f>[1]PAHs!$N$18:$N$20</c:f>
                <c:numCache>
                  <c:formatCode>General</c:formatCode>
                  <c:ptCount val="3"/>
                  <c:pt idx="0">
                    <c:v>12.904998022795494</c:v>
                  </c:pt>
                  <c:pt idx="1">
                    <c:v>4.1987549426680992</c:v>
                  </c:pt>
                  <c:pt idx="2">
                    <c:v>3.5638645737024093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[1]PAHs!$M$14:$M$16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[1]PAHs!$N$14:$N$16</c:f>
              <c:numCache>
                <c:formatCode>General</c:formatCode>
                <c:ptCount val="3"/>
                <c:pt idx="0">
                  <c:v>100</c:v>
                </c:pt>
                <c:pt idx="1">
                  <c:v>51.805505899177675</c:v>
                </c:pt>
                <c:pt idx="2">
                  <c:v>38.097962102252403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99-41F2-B9E1-75CA919FE0C9}"/>
            </c:ext>
          </c:extLst>
        </c:ser>
        <c:ser>
          <c:idx val="1"/>
          <c:order val="1"/>
          <c:tx>
            <c:strRef>
              <c:f>[1]PAHs!$O$12:$O$13</c:f>
              <c:strCache>
                <c:ptCount val="1"/>
                <c:pt idx="0">
                  <c:v>WSB Saline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[1]PAHs!$O$18:$O$20</c:f>
                <c:numCache>
                  <c:formatCode>General</c:formatCode>
                  <c:ptCount val="3"/>
                  <c:pt idx="0">
                    <c:v>15.997442269566642</c:v>
                  </c:pt>
                  <c:pt idx="1">
                    <c:v>5.9323583530474711</c:v>
                  </c:pt>
                  <c:pt idx="2">
                    <c:v>5.3801367812804095</c:v>
                  </c:pt>
                </c:numCache>
              </c:numRef>
            </c:plus>
            <c:minus>
              <c:numRef>
                <c:f>[1]PAHs!$O$18:$O$20</c:f>
                <c:numCache>
                  <c:formatCode>General</c:formatCode>
                  <c:ptCount val="3"/>
                  <c:pt idx="0">
                    <c:v>15.997442269566642</c:v>
                  </c:pt>
                  <c:pt idx="1">
                    <c:v>5.9323583530474711</c:v>
                  </c:pt>
                  <c:pt idx="2">
                    <c:v>5.3801367812804095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[1]PAHs!$M$14:$M$16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[1]PAHs!$O$14:$O$16</c:f>
              <c:numCache>
                <c:formatCode>General</c:formatCode>
                <c:ptCount val="3"/>
                <c:pt idx="0">
                  <c:v>100</c:v>
                </c:pt>
                <c:pt idx="1">
                  <c:v>69.997137131405665</c:v>
                </c:pt>
                <c:pt idx="2">
                  <c:v>52.075579730890354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99-41F2-B9E1-75CA919FE0C9}"/>
            </c:ext>
          </c:extLst>
        </c:ser>
        <c:ser>
          <c:idx val="2"/>
          <c:order val="2"/>
          <c:tx>
            <c:strRef>
              <c:f>[1]PAHs!$P$12:$P$13</c:f>
              <c:strCache>
                <c:ptCount val="1"/>
                <c:pt idx="0">
                  <c:v>Unamended Non-saline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[1]PAHs!$P$18:$P$20</c:f>
                <c:numCache>
                  <c:formatCode>General</c:formatCode>
                  <c:ptCount val="3"/>
                  <c:pt idx="0">
                    <c:v>9.2201213395477204</c:v>
                  </c:pt>
                  <c:pt idx="1">
                    <c:v>4.5274616843567843</c:v>
                  </c:pt>
                  <c:pt idx="2">
                    <c:v>2.633870827592911</c:v>
                  </c:pt>
                </c:numCache>
              </c:numRef>
            </c:plus>
            <c:minus>
              <c:numRef>
                <c:f>[1]PAHs!$P$18:$P$20</c:f>
                <c:numCache>
                  <c:formatCode>General</c:formatCode>
                  <c:ptCount val="3"/>
                  <c:pt idx="0">
                    <c:v>9.2201213395477204</c:v>
                  </c:pt>
                  <c:pt idx="1">
                    <c:v>4.5274616843567843</c:v>
                  </c:pt>
                  <c:pt idx="2">
                    <c:v>2.633870827592911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[1]PAHs!$M$14:$M$16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[1]PAHs!$P$14:$P$16</c:f>
              <c:numCache>
                <c:formatCode>General</c:formatCode>
                <c:ptCount val="3"/>
                <c:pt idx="0">
                  <c:v>100</c:v>
                </c:pt>
                <c:pt idx="1">
                  <c:v>78.694033239487766</c:v>
                </c:pt>
                <c:pt idx="2">
                  <c:v>53.246753246753229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99-41F2-B9E1-75CA919FE0C9}"/>
            </c:ext>
          </c:extLst>
        </c:ser>
        <c:ser>
          <c:idx val="3"/>
          <c:order val="3"/>
          <c:tx>
            <c:strRef>
              <c:f>[1]PAHs!$Q$12:$Q$13</c:f>
              <c:strCache>
                <c:ptCount val="1"/>
                <c:pt idx="0">
                  <c:v>Unamended Saline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[1]PAHs!$Q$18:$Q$20</c:f>
                <c:numCache>
                  <c:formatCode>General</c:formatCode>
                  <c:ptCount val="3"/>
                  <c:pt idx="0">
                    <c:v>2.5785961204204155</c:v>
                  </c:pt>
                  <c:pt idx="1">
                    <c:v>2.7030895747718771</c:v>
                  </c:pt>
                  <c:pt idx="2">
                    <c:v>3.3369098380104809</c:v>
                  </c:pt>
                </c:numCache>
              </c:numRef>
            </c:plus>
            <c:minus>
              <c:numRef>
                <c:f>[1]PAHs!$Q$18:$Q$20</c:f>
                <c:numCache>
                  <c:formatCode>General</c:formatCode>
                  <c:ptCount val="3"/>
                  <c:pt idx="0">
                    <c:v>2.5785961204204155</c:v>
                  </c:pt>
                  <c:pt idx="1">
                    <c:v>2.7030895747718771</c:v>
                  </c:pt>
                  <c:pt idx="2">
                    <c:v>3.3369098380104809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[1]PAHs!$M$14:$M$16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[1]PAHs!$Q$14:$Q$16</c:f>
              <c:numCache>
                <c:formatCode>General</c:formatCode>
                <c:ptCount val="3"/>
                <c:pt idx="0">
                  <c:v>100</c:v>
                </c:pt>
                <c:pt idx="1">
                  <c:v>94.922600619195038</c:v>
                </c:pt>
                <c:pt idx="2">
                  <c:v>91.269349845201248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99-41F2-B9E1-75CA919FE0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54758880"/>
        <c:axId val="654761832"/>
      </c:barChart>
      <c:catAx>
        <c:axId val="6547588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Treatment across Time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4761832"/>
        <c:crosses val="autoZero"/>
        <c:auto val="1"/>
        <c:lblAlgn val="ctr"/>
        <c:lblOffset val="100"/>
        <c:noMultiLvlLbl val="0"/>
      </c:catAx>
      <c:valAx>
        <c:axId val="654761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baseline="0">
                    <a:solidFill>
                      <a:sysClr val="windowText" lastClr="000000"/>
                    </a:solidFill>
                    <a:effectLst/>
                  </a:rPr>
                  <a:t>PAH (%)</a:t>
                </a:r>
                <a:endParaRPr lang="en-GB" sz="1000">
                  <a:solidFill>
                    <a:sysClr val="windowText" lastClr="000000"/>
                  </a:solidFill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4758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[1]PAHs!$B$34:$B$35</c:f>
              <c:strCache>
                <c:ptCount val="1"/>
                <c:pt idx="0">
                  <c:v>SMC Non-saline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[1]PAHs!$B$40:$B$42</c:f>
                <c:numCache>
                  <c:formatCode>General</c:formatCode>
                  <c:ptCount val="3"/>
                  <c:pt idx="0">
                    <c:v>12.263034749199676</c:v>
                  </c:pt>
                  <c:pt idx="1">
                    <c:v>1.407852121404999</c:v>
                  </c:pt>
                  <c:pt idx="2">
                    <c:v>1.8675640920472205</c:v>
                  </c:pt>
                </c:numCache>
              </c:numRef>
            </c:plus>
            <c:minus>
              <c:numRef>
                <c:f>[1]PAHs!$B$40:$B$42</c:f>
                <c:numCache>
                  <c:formatCode>General</c:formatCode>
                  <c:ptCount val="3"/>
                  <c:pt idx="0">
                    <c:v>12.263034749199676</c:v>
                  </c:pt>
                  <c:pt idx="1">
                    <c:v>1.407852121404999</c:v>
                  </c:pt>
                  <c:pt idx="2">
                    <c:v>1.8675640920472205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[1]PAHs!$A$36:$A$38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[1]PAHs!$B$36:$B$38</c:f>
              <c:numCache>
                <c:formatCode>General</c:formatCode>
                <c:ptCount val="3"/>
                <c:pt idx="0">
                  <c:v>100</c:v>
                </c:pt>
                <c:pt idx="1">
                  <c:v>59.540076653891013</c:v>
                </c:pt>
                <c:pt idx="2">
                  <c:v>43.692717880353278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D1-4B80-A220-2EB9E94BDBEB}"/>
            </c:ext>
          </c:extLst>
        </c:ser>
        <c:ser>
          <c:idx val="1"/>
          <c:order val="1"/>
          <c:tx>
            <c:strRef>
              <c:f>[1]PAHs!$C$34:$C$35</c:f>
              <c:strCache>
                <c:ptCount val="1"/>
                <c:pt idx="0">
                  <c:v>SMC Saline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[1]PAHs!$C$40:$C$42</c:f>
                <c:numCache>
                  <c:formatCode>General</c:formatCode>
                  <c:ptCount val="3"/>
                  <c:pt idx="0">
                    <c:v>17.526441124463048</c:v>
                  </c:pt>
                  <c:pt idx="1">
                    <c:v>1.8156860286481828</c:v>
                  </c:pt>
                  <c:pt idx="2">
                    <c:v>11.765882340799463</c:v>
                  </c:pt>
                </c:numCache>
              </c:numRef>
            </c:plus>
            <c:minus>
              <c:numRef>
                <c:f>[1]PAHs!$C$40:$C$42</c:f>
                <c:numCache>
                  <c:formatCode>General</c:formatCode>
                  <c:ptCount val="3"/>
                  <c:pt idx="0">
                    <c:v>17.526441124463048</c:v>
                  </c:pt>
                  <c:pt idx="1">
                    <c:v>1.8156860286481828</c:v>
                  </c:pt>
                  <c:pt idx="2">
                    <c:v>11.765882340799463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[1]PAHs!$A$36:$A$38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[1]PAHs!$C$36:$C$38</c:f>
              <c:numCache>
                <c:formatCode>General</c:formatCode>
                <c:ptCount val="3"/>
                <c:pt idx="0">
                  <c:v>100</c:v>
                </c:pt>
                <c:pt idx="1">
                  <c:v>75.521885521885537</c:v>
                </c:pt>
                <c:pt idx="2">
                  <c:v>70.572390572390574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D1-4B80-A220-2EB9E94BDBEB}"/>
            </c:ext>
          </c:extLst>
        </c:ser>
        <c:ser>
          <c:idx val="2"/>
          <c:order val="2"/>
          <c:tx>
            <c:strRef>
              <c:f>[1]PAHs!$D$34:$D$35</c:f>
              <c:strCache>
                <c:ptCount val="1"/>
                <c:pt idx="0">
                  <c:v>Unamended Non-saline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[1]PAHs!$D$40:$D$42</c:f>
                <c:numCache>
                  <c:formatCode>General</c:formatCode>
                  <c:ptCount val="3"/>
                  <c:pt idx="0">
                    <c:v>9.2201213395477204</c:v>
                  </c:pt>
                  <c:pt idx="1">
                    <c:v>4.5274616843567843</c:v>
                  </c:pt>
                  <c:pt idx="2">
                    <c:v>2.633870827592911</c:v>
                  </c:pt>
                </c:numCache>
              </c:numRef>
            </c:plus>
            <c:minus>
              <c:numRef>
                <c:f>[1]PAHs!$D$40:$D$42</c:f>
                <c:numCache>
                  <c:formatCode>General</c:formatCode>
                  <c:ptCount val="3"/>
                  <c:pt idx="0">
                    <c:v>9.2201213395477204</c:v>
                  </c:pt>
                  <c:pt idx="1">
                    <c:v>4.5274616843567843</c:v>
                  </c:pt>
                  <c:pt idx="2">
                    <c:v>2.633870827592911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[1]PAHs!$A$36:$A$38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[1]PAHs!$D$36:$D$38</c:f>
              <c:numCache>
                <c:formatCode>General</c:formatCode>
                <c:ptCount val="3"/>
                <c:pt idx="0">
                  <c:v>100</c:v>
                </c:pt>
                <c:pt idx="1">
                  <c:v>78.694033239487766</c:v>
                </c:pt>
                <c:pt idx="2">
                  <c:v>53.246753246753229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D1-4B80-A220-2EB9E94BDBEB}"/>
            </c:ext>
          </c:extLst>
        </c:ser>
        <c:ser>
          <c:idx val="3"/>
          <c:order val="3"/>
          <c:tx>
            <c:strRef>
              <c:f>[1]PAHs!$E$34:$E$35</c:f>
              <c:strCache>
                <c:ptCount val="1"/>
                <c:pt idx="0">
                  <c:v>Unamended Saline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[1]PAHs!$E$40:$E$42</c:f>
                <c:numCache>
                  <c:formatCode>General</c:formatCode>
                  <c:ptCount val="3"/>
                  <c:pt idx="0">
                    <c:v>2.5785961204204155</c:v>
                  </c:pt>
                  <c:pt idx="1">
                    <c:v>2.7030895747718771</c:v>
                  </c:pt>
                  <c:pt idx="2">
                    <c:v>3.3369098380104809</c:v>
                  </c:pt>
                </c:numCache>
              </c:numRef>
            </c:plus>
            <c:minus>
              <c:numRef>
                <c:f>[1]PAHs!$E$40:$E$42</c:f>
                <c:numCache>
                  <c:formatCode>General</c:formatCode>
                  <c:ptCount val="3"/>
                  <c:pt idx="0">
                    <c:v>2.5785961204204155</c:v>
                  </c:pt>
                  <c:pt idx="1">
                    <c:v>2.7030895747718771</c:v>
                  </c:pt>
                  <c:pt idx="2">
                    <c:v>3.3369098380104809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[1]PAHs!$A$36:$A$38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[1]PAHs!$E$36:$E$38</c:f>
              <c:numCache>
                <c:formatCode>General</c:formatCode>
                <c:ptCount val="3"/>
                <c:pt idx="0">
                  <c:v>100</c:v>
                </c:pt>
                <c:pt idx="1">
                  <c:v>94.922600619195038</c:v>
                </c:pt>
                <c:pt idx="2">
                  <c:v>91.269349845201248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D1-4B80-A220-2EB9E94BDB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54796928"/>
        <c:axId val="654797584"/>
      </c:barChart>
      <c:catAx>
        <c:axId val="6547969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baseline="0">
                    <a:solidFill>
                      <a:sysClr val="windowText" lastClr="000000"/>
                    </a:solidFill>
                    <a:effectLst/>
                  </a:rPr>
                  <a:t>Treatment across Time</a:t>
                </a:r>
                <a:endParaRPr lang="en-GB" sz="1000">
                  <a:solidFill>
                    <a:sysClr val="windowText" lastClr="000000"/>
                  </a:solidFill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4797584"/>
        <c:crosses val="autoZero"/>
        <c:auto val="1"/>
        <c:lblAlgn val="ctr"/>
        <c:lblOffset val="100"/>
        <c:noMultiLvlLbl val="0"/>
      </c:catAx>
      <c:valAx>
        <c:axId val="654797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baseline="0">
                    <a:solidFill>
                      <a:sysClr val="windowText" lastClr="000000"/>
                    </a:solidFill>
                    <a:effectLst/>
                  </a:rPr>
                  <a:t>PAH (%)</a:t>
                </a:r>
                <a:endParaRPr lang="en-GB" sz="1000">
                  <a:solidFill>
                    <a:sysClr val="windowText" lastClr="000000"/>
                  </a:solidFill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4796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[1]PAHs!$N$34:$N$35</c:f>
              <c:strCache>
                <c:ptCount val="1"/>
                <c:pt idx="0">
                  <c:v>RHB-SMC Non-saline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[1]PAHs!$N$40:$N$42</c:f>
                <c:numCache>
                  <c:formatCode>General</c:formatCode>
                  <c:ptCount val="3"/>
                  <c:pt idx="0">
                    <c:v>8.7272816138136662</c:v>
                  </c:pt>
                  <c:pt idx="1">
                    <c:v>9.3864854598943062</c:v>
                  </c:pt>
                  <c:pt idx="2">
                    <c:v>0.58552248409010643</c:v>
                  </c:pt>
                </c:numCache>
              </c:numRef>
            </c:plus>
            <c:minus>
              <c:numRef>
                <c:f>[1]PAHs!$N$40:$N$42</c:f>
                <c:numCache>
                  <c:formatCode>General</c:formatCode>
                  <c:ptCount val="3"/>
                  <c:pt idx="0">
                    <c:v>8.7272816138136662</c:v>
                  </c:pt>
                  <c:pt idx="1">
                    <c:v>9.3864854598943062</c:v>
                  </c:pt>
                  <c:pt idx="2">
                    <c:v>0.58552248409010643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[1]PAHs!$M$36:$M$38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[1]PAHs!$N$36:$N$38</c:f>
              <c:numCache>
                <c:formatCode>General</c:formatCode>
                <c:ptCount val="3"/>
                <c:pt idx="0">
                  <c:v>100</c:v>
                </c:pt>
                <c:pt idx="1">
                  <c:v>59.701955914312322</c:v>
                </c:pt>
                <c:pt idx="2">
                  <c:v>40.631791369140018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D7-41D7-9BB7-96608B3AA1D4}"/>
            </c:ext>
          </c:extLst>
        </c:ser>
        <c:ser>
          <c:idx val="1"/>
          <c:order val="1"/>
          <c:tx>
            <c:strRef>
              <c:f>[1]PAHs!$O$34:$O$35</c:f>
              <c:strCache>
                <c:ptCount val="1"/>
                <c:pt idx="0">
                  <c:v>RHB-SMC Saline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[1]PAHs!$O$40:$O$42</c:f>
                <c:numCache>
                  <c:formatCode>General</c:formatCode>
                  <c:ptCount val="3"/>
                  <c:pt idx="0">
                    <c:v>12.279264337235363</c:v>
                  </c:pt>
                  <c:pt idx="1">
                    <c:v>3.720165952722799</c:v>
                  </c:pt>
                  <c:pt idx="2">
                    <c:v>6.2181534950210384</c:v>
                  </c:pt>
                </c:numCache>
              </c:numRef>
            </c:plus>
            <c:minus>
              <c:numRef>
                <c:f>[1]PAHs!$O$40:$O$42</c:f>
                <c:numCache>
                  <c:formatCode>General</c:formatCode>
                  <c:ptCount val="3"/>
                  <c:pt idx="0">
                    <c:v>12.279264337235363</c:v>
                  </c:pt>
                  <c:pt idx="1">
                    <c:v>3.720165952722799</c:v>
                  </c:pt>
                  <c:pt idx="2">
                    <c:v>6.2181534950210384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[1]PAHs!$M$36:$M$38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[1]PAHs!$O$36:$O$38</c:f>
              <c:numCache>
                <c:formatCode>General</c:formatCode>
                <c:ptCount val="3"/>
                <c:pt idx="0">
                  <c:v>100</c:v>
                </c:pt>
                <c:pt idx="1">
                  <c:v>79.949479002210253</c:v>
                </c:pt>
                <c:pt idx="2">
                  <c:v>64.982633407009757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D7-41D7-9BB7-96608B3AA1D4}"/>
            </c:ext>
          </c:extLst>
        </c:ser>
        <c:ser>
          <c:idx val="2"/>
          <c:order val="2"/>
          <c:tx>
            <c:strRef>
              <c:f>[1]PAHs!$P$34:$P$35</c:f>
              <c:strCache>
                <c:ptCount val="1"/>
                <c:pt idx="0">
                  <c:v>Unamended Non-saline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[1]PAHs!$P$40:$P$42</c:f>
                <c:numCache>
                  <c:formatCode>General</c:formatCode>
                  <c:ptCount val="3"/>
                  <c:pt idx="0">
                    <c:v>9.2201213395477204</c:v>
                  </c:pt>
                  <c:pt idx="1">
                    <c:v>4.5274616843567843</c:v>
                  </c:pt>
                  <c:pt idx="2">
                    <c:v>2.633870827592911</c:v>
                  </c:pt>
                </c:numCache>
              </c:numRef>
            </c:plus>
            <c:minus>
              <c:numRef>
                <c:f>[1]PAHs!$P$40:$P$42</c:f>
                <c:numCache>
                  <c:formatCode>General</c:formatCode>
                  <c:ptCount val="3"/>
                  <c:pt idx="0">
                    <c:v>9.2201213395477204</c:v>
                  </c:pt>
                  <c:pt idx="1">
                    <c:v>4.5274616843567843</c:v>
                  </c:pt>
                  <c:pt idx="2">
                    <c:v>2.633870827592911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[1]PAHs!$M$36:$M$38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[1]PAHs!$P$36:$P$38</c:f>
              <c:numCache>
                <c:formatCode>General</c:formatCode>
                <c:ptCount val="3"/>
                <c:pt idx="0">
                  <c:v>100</c:v>
                </c:pt>
                <c:pt idx="1">
                  <c:v>78.694033239487766</c:v>
                </c:pt>
                <c:pt idx="2">
                  <c:v>53.246753246753229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D7-41D7-9BB7-96608B3AA1D4}"/>
            </c:ext>
          </c:extLst>
        </c:ser>
        <c:ser>
          <c:idx val="3"/>
          <c:order val="3"/>
          <c:tx>
            <c:strRef>
              <c:f>[1]PAHs!$Q$34:$Q$35</c:f>
              <c:strCache>
                <c:ptCount val="1"/>
                <c:pt idx="0">
                  <c:v>Unamended Saline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[1]PAHs!$Q$40:$Q$42</c:f>
                <c:numCache>
                  <c:formatCode>General</c:formatCode>
                  <c:ptCount val="3"/>
                  <c:pt idx="0">
                    <c:v>2.5785961204204155</c:v>
                  </c:pt>
                  <c:pt idx="1">
                    <c:v>2.7030895747718771</c:v>
                  </c:pt>
                  <c:pt idx="2">
                    <c:v>3.3369098380104809</c:v>
                  </c:pt>
                </c:numCache>
              </c:numRef>
            </c:plus>
            <c:minus>
              <c:numRef>
                <c:f>[1]PAHs!$Q$40:$Q$42</c:f>
                <c:numCache>
                  <c:formatCode>General</c:formatCode>
                  <c:ptCount val="3"/>
                  <c:pt idx="0">
                    <c:v>2.5785961204204155</c:v>
                  </c:pt>
                  <c:pt idx="1">
                    <c:v>2.7030895747718771</c:v>
                  </c:pt>
                  <c:pt idx="2">
                    <c:v>3.3369098380104809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[1]PAHs!$M$36:$M$38</c:f>
              <c:strCache>
                <c:ptCount val="3"/>
                <c:pt idx="0">
                  <c:v>T10</c:v>
                </c:pt>
                <c:pt idx="1">
                  <c:v>T60</c:v>
                </c:pt>
                <c:pt idx="2">
                  <c:v>T120</c:v>
                </c:pt>
              </c:strCache>
            </c:strRef>
          </c:cat>
          <c:val>
            <c:numRef>
              <c:f>[1]PAHs!$Q$36:$Q$38</c:f>
              <c:numCache>
                <c:formatCode>General</c:formatCode>
                <c:ptCount val="3"/>
                <c:pt idx="0">
                  <c:v>100</c:v>
                </c:pt>
                <c:pt idx="1">
                  <c:v>94.922600619195038</c:v>
                </c:pt>
                <c:pt idx="2">
                  <c:v>91.269349845201248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D7-41D7-9BB7-96608B3AA1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96611504"/>
        <c:axId val="596620032"/>
      </c:barChart>
      <c:catAx>
        <c:axId val="5966115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baseline="0">
                    <a:solidFill>
                      <a:sysClr val="windowText" lastClr="000000"/>
                    </a:solidFill>
                    <a:effectLst/>
                  </a:rPr>
                  <a:t>Treatment across Time</a:t>
                </a:r>
                <a:endParaRPr lang="en-GB" sz="1000">
                  <a:solidFill>
                    <a:sysClr val="windowText" lastClr="000000"/>
                  </a:solidFill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6620032"/>
        <c:crosses val="autoZero"/>
        <c:auto val="1"/>
        <c:lblAlgn val="ctr"/>
        <c:lblOffset val="100"/>
        <c:noMultiLvlLbl val="0"/>
      </c:catAx>
      <c:valAx>
        <c:axId val="596620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PAH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6611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5" Type="http://schemas.openxmlformats.org/officeDocument/2006/relationships/chart" Target="../charts/chart15.xml"/><Relationship Id="rId4" Type="http://schemas.openxmlformats.org/officeDocument/2006/relationships/chart" Target="../charts/chart1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60</xdr:row>
      <xdr:rowOff>0</xdr:rowOff>
    </xdr:from>
    <xdr:to>
      <xdr:col>11</xdr:col>
      <xdr:colOff>476250</xdr:colOff>
      <xdr:row>74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76200</xdr:colOff>
      <xdr:row>60</xdr:row>
      <xdr:rowOff>0</xdr:rowOff>
    </xdr:from>
    <xdr:to>
      <xdr:col>23</xdr:col>
      <xdr:colOff>533400</xdr:colOff>
      <xdr:row>75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23812</xdr:colOff>
      <xdr:row>82</xdr:row>
      <xdr:rowOff>4762</xdr:rowOff>
    </xdr:from>
    <xdr:to>
      <xdr:col>11</xdr:col>
      <xdr:colOff>481012</xdr:colOff>
      <xdr:row>96</xdr:row>
      <xdr:rowOff>161925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33337</xdr:colOff>
      <xdr:row>81</xdr:row>
      <xdr:rowOff>176212</xdr:rowOff>
    </xdr:from>
    <xdr:to>
      <xdr:col>23</xdr:col>
      <xdr:colOff>490537</xdr:colOff>
      <xdr:row>97</xdr:row>
      <xdr:rowOff>23812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4762</xdr:colOff>
      <xdr:row>103</xdr:row>
      <xdr:rowOff>166687</xdr:rowOff>
    </xdr:from>
    <xdr:to>
      <xdr:col>11</xdr:col>
      <xdr:colOff>461962</xdr:colOff>
      <xdr:row>118</xdr:row>
      <xdr:rowOff>152400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19050</xdr:colOff>
      <xdr:row>127</xdr:row>
      <xdr:rowOff>0</xdr:rowOff>
    </xdr:from>
    <xdr:to>
      <xdr:col>11</xdr:col>
      <xdr:colOff>476250</xdr:colOff>
      <xdr:row>142</xdr:row>
      <xdr:rowOff>28575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17</xdr:col>
      <xdr:colOff>76200</xdr:colOff>
      <xdr:row>127</xdr:row>
      <xdr:rowOff>0</xdr:rowOff>
    </xdr:from>
    <xdr:to>
      <xdr:col>23</xdr:col>
      <xdr:colOff>533400</xdr:colOff>
      <xdr:row>142</xdr:row>
      <xdr:rowOff>28575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</xdr:colOff>
      <xdr:row>149</xdr:row>
      <xdr:rowOff>4762</xdr:rowOff>
    </xdr:from>
    <xdr:to>
      <xdr:col>11</xdr:col>
      <xdr:colOff>481012</xdr:colOff>
      <xdr:row>164</xdr:row>
      <xdr:rowOff>33337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17</xdr:col>
      <xdr:colOff>33337</xdr:colOff>
      <xdr:row>148</xdr:row>
      <xdr:rowOff>176212</xdr:rowOff>
    </xdr:from>
    <xdr:to>
      <xdr:col>23</xdr:col>
      <xdr:colOff>490537</xdr:colOff>
      <xdr:row>164</xdr:row>
      <xdr:rowOff>23812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4762</xdr:colOff>
      <xdr:row>170</xdr:row>
      <xdr:rowOff>166687</xdr:rowOff>
    </xdr:from>
    <xdr:to>
      <xdr:col>11</xdr:col>
      <xdr:colOff>461962</xdr:colOff>
      <xdr:row>186</xdr:row>
      <xdr:rowOff>14287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4762</xdr:colOff>
      <xdr:row>117</xdr:row>
      <xdr:rowOff>0</xdr:rowOff>
    </xdr:from>
    <xdr:to>
      <xdr:col>21</xdr:col>
      <xdr:colOff>474662</xdr:colOff>
      <xdr:row>134</xdr:row>
      <xdr:rowOff>28575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595313</xdr:colOff>
      <xdr:row>135</xdr:row>
      <xdr:rowOff>18785</xdr:rowOff>
    </xdr:from>
    <xdr:to>
      <xdr:col>21</xdr:col>
      <xdr:colOff>453760</xdr:colOff>
      <xdr:row>152</xdr:row>
      <xdr:rowOff>147902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154781</xdr:colOff>
      <xdr:row>50</xdr:row>
      <xdr:rowOff>71437</xdr:rowOff>
    </xdr:from>
    <xdr:to>
      <xdr:col>18</xdr:col>
      <xdr:colOff>0</xdr:colOff>
      <xdr:row>78</xdr:row>
      <xdr:rowOff>130969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117</xdr:row>
      <xdr:rowOff>11906</xdr:rowOff>
    </xdr:from>
    <xdr:to>
      <xdr:col>29</xdr:col>
      <xdr:colOff>321468</xdr:colOff>
      <xdr:row>134</xdr:row>
      <xdr:rowOff>35717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2F89284-9020-4DE2-95AE-053FC71B3C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22</xdr:col>
      <xdr:colOff>0</xdr:colOff>
      <xdr:row>135</xdr:row>
      <xdr:rowOff>13231</xdr:rowOff>
    </xdr:from>
    <xdr:to>
      <xdr:col>29</xdr:col>
      <xdr:colOff>321468</xdr:colOff>
      <xdr:row>152</xdr:row>
      <xdr:rowOff>154781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FF85772-487E-469B-B765-679E223381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671512</xdr:colOff>
      <xdr:row>126</xdr:row>
      <xdr:rowOff>123825</xdr:rowOff>
    </xdr:from>
    <xdr:to>
      <xdr:col>7</xdr:col>
      <xdr:colOff>442912</xdr:colOff>
      <xdr:row>141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442912</xdr:colOff>
      <xdr:row>126</xdr:row>
      <xdr:rowOff>104775</xdr:rowOff>
    </xdr:from>
    <xdr:to>
      <xdr:col>14</xdr:col>
      <xdr:colOff>214312</xdr:colOff>
      <xdr:row>141</xdr:row>
      <xdr:rowOff>133350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9525</xdr:colOff>
      <xdr:row>145</xdr:row>
      <xdr:rowOff>33337</xdr:rowOff>
    </xdr:from>
    <xdr:to>
      <xdr:col>17</xdr:col>
      <xdr:colOff>542925</xdr:colOff>
      <xdr:row>183</xdr:row>
      <xdr:rowOff>9525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105361</xdr:colOff>
      <xdr:row>110</xdr:row>
      <xdr:rowOff>67179</xdr:rowOff>
    </xdr:from>
    <xdr:to>
      <xdr:col>9</xdr:col>
      <xdr:colOff>125761</xdr:colOff>
      <xdr:row>123</xdr:row>
      <xdr:rowOff>48123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2896" t="478" r="21019" b="4198"/>
        <a:stretch/>
      </xdr:blipFill>
      <xdr:spPr bwMode="auto">
        <a:xfrm>
          <a:off x="3153361" y="21307929"/>
          <a:ext cx="2458800" cy="24574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579331</xdr:colOff>
      <xdr:row>110</xdr:row>
      <xdr:rowOff>61407</xdr:rowOff>
    </xdr:from>
    <xdr:to>
      <xdr:col>4</xdr:col>
      <xdr:colOff>599731</xdr:colOff>
      <xdr:row>123</xdr:row>
      <xdr:rowOff>48066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066" t="362" r="20911" b="4198"/>
        <a:stretch/>
      </xdr:blipFill>
      <xdr:spPr bwMode="auto">
        <a:xfrm>
          <a:off x="579331" y="21302157"/>
          <a:ext cx="2458800" cy="24631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114811</xdr:colOff>
      <xdr:row>96</xdr:row>
      <xdr:rowOff>86697</xdr:rowOff>
    </xdr:from>
    <xdr:to>
      <xdr:col>9</xdr:col>
      <xdr:colOff>135211</xdr:colOff>
      <xdr:row>109</xdr:row>
      <xdr:rowOff>50209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2884" t="679" r="20907" b="4464"/>
        <a:stretch/>
      </xdr:blipFill>
      <xdr:spPr bwMode="auto">
        <a:xfrm>
          <a:off x="3162811" y="18660447"/>
          <a:ext cx="2458800" cy="24400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579294</xdr:colOff>
      <xdr:row>96</xdr:row>
      <xdr:rowOff>82272</xdr:rowOff>
    </xdr:from>
    <xdr:to>
      <xdr:col>4</xdr:col>
      <xdr:colOff>599694</xdr:colOff>
      <xdr:row>109</xdr:row>
      <xdr:rowOff>70685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132" t="636" r="20983" b="4089"/>
        <a:stretch/>
      </xdr:blipFill>
      <xdr:spPr bwMode="auto">
        <a:xfrm>
          <a:off x="579294" y="18656022"/>
          <a:ext cx="2458800" cy="24649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124684</xdr:colOff>
      <xdr:row>82</xdr:row>
      <xdr:rowOff>70047</xdr:rowOff>
    </xdr:from>
    <xdr:to>
      <xdr:col>9</xdr:col>
      <xdr:colOff>145084</xdr:colOff>
      <xdr:row>95</xdr:row>
      <xdr:rowOff>67664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098" r="20693" b="3819"/>
        <a:stretch/>
      </xdr:blipFill>
      <xdr:spPr bwMode="auto">
        <a:xfrm>
          <a:off x="3172684" y="15976797"/>
          <a:ext cx="2458800" cy="24741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584719</xdr:colOff>
      <xdr:row>82</xdr:row>
      <xdr:rowOff>65480</xdr:rowOff>
    </xdr:from>
    <xdr:to>
      <xdr:col>4</xdr:col>
      <xdr:colOff>605119</xdr:colOff>
      <xdr:row>95</xdr:row>
      <xdr:rowOff>56352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158" r="20701" b="4194"/>
        <a:stretch/>
      </xdr:blipFill>
      <xdr:spPr bwMode="auto">
        <a:xfrm>
          <a:off x="584719" y="15972230"/>
          <a:ext cx="2458800" cy="24673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474565</xdr:colOff>
      <xdr:row>82</xdr:row>
      <xdr:rowOff>4302</xdr:rowOff>
    </xdr:from>
    <xdr:to>
      <xdr:col>1</xdr:col>
      <xdr:colOff>249193</xdr:colOff>
      <xdr:row>83</xdr:row>
      <xdr:rowOff>90801</xdr:rowOff>
    </xdr:to>
    <xdr:sp macro="" textlink="">
      <xdr:nvSpPr>
        <xdr:cNvPr id="8" name="TextBox 23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 txBox="1"/>
      </xdr:nvSpPr>
      <xdr:spPr>
        <a:xfrm>
          <a:off x="474565" y="15911052"/>
          <a:ext cx="384228" cy="276999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200" b="1"/>
            <a:t>(a)</a:t>
          </a:r>
        </a:p>
      </xdr:txBody>
    </xdr:sp>
    <xdr:clientData/>
  </xdr:twoCellAnchor>
  <xdr:twoCellAnchor>
    <xdr:from>
      <xdr:col>0</xdr:col>
      <xdr:colOff>298019</xdr:colOff>
      <xdr:row>84</xdr:row>
      <xdr:rowOff>72938</xdr:rowOff>
    </xdr:from>
    <xdr:to>
      <xdr:col>0</xdr:col>
      <xdr:colOff>575018</xdr:colOff>
      <xdr:row>86</xdr:row>
      <xdr:rowOff>148918</xdr:rowOff>
    </xdr:to>
    <xdr:sp macro="" textlink="">
      <xdr:nvSpPr>
        <xdr:cNvPr id="9" name="TextBox 27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/>
      </xdr:nvSpPr>
      <xdr:spPr>
        <a:xfrm rot="16200000">
          <a:off x="208029" y="16450678"/>
          <a:ext cx="456980" cy="276999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200"/>
            <a:t>TPH</a:t>
          </a:r>
        </a:p>
      </xdr:txBody>
    </xdr:sp>
    <xdr:clientData/>
  </xdr:twoCellAnchor>
  <xdr:twoCellAnchor>
    <xdr:from>
      <xdr:col>5</xdr:col>
      <xdr:colOff>37052</xdr:colOff>
      <xdr:row>82</xdr:row>
      <xdr:rowOff>0</xdr:rowOff>
    </xdr:from>
    <xdr:to>
      <xdr:col>5</xdr:col>
      <xdr:colOff>421280</xdr:colOff>
      <xdr:row>83</xdr:row>
      <xdr:rowOff>86499</xdr:rowOff>
    </xdr:to>
    <xdr:sp macro="" textlink="">
      <xdr:nvSpPr>
        <xdr:cNvPr id="10" name="TextBox 37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/>
      </xdr:nvSpPr>
      <xdr:spPr>
        <a:xfrm>
          <a:off x="3085052" y="15906750"/>
          <a:ext cx="384228" cy="276999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200" b="1"/>
            <a:t>(b)</a:t>
          </a:r>
        </a:p>
      </xdr:txBody>
    </xdr:sp>
    <xdr:clientData/>
  </xdr:twoCellAnchor>
  <xdr:twoCellAnchor>
    <xdr:from>
      <xdr:col>0</xdr:col>
      <xdr:colOff>471628</xdr:colOff>
      <xdr:row>96</xdr:row>
      <xdr:rowOff>2115</xdr:rowOff>
    </xdr:from>
    <xdr:to>
      <xdr:col>1</xdr:col>
      <xdr:colOff>246256</xdr:colOff>
      <xdr:row>97</xdr:row>
      <xdr:rowOff>88614</xdr:rowOff>
    </xdr:to>
    <xdr:sp macro="" textlink="">
      <xdr:nvSpPr>
        <xdr:cNvPr id="11" name="TextBox 45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/>
      </xdr:nvSpPr>
      <xdr:spPr>
        <a:xfrm>
          <a:off x="471628" y="18575865"/>
          <a:ext cx="384228" cy="276999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200" b="1"/>
            <a:t>(c)</a:t>
          </a:r>
        </a:p>
      </xdr:txBody>
    </xdr:sp>
    <xdr:clientData/>
  </xdr:twoCellAnchor>
  <xdr:twoCellAnchor>
    <xdr:from>
      <xdr:col>0</xdr:col>
      <xdr:colOff>283436</xdr:colOff>
      <xdr:row>98</xdr:row>
      <xdr:rowOff>71878</xdr:rowOff>
    </xdr:from>
    <xdr:to>
      <xdr:col>0</xdr:col>
      <xdr:colOff>560435</xdr:colOff>
      <xdr:row>100</xdr:row>
      <xdr:rowOff>147858</xdr:rowOff>
    </xdr:to>
    <xdr:sp macro="" textlink="">
      <xdr:nvSpPr>
        <xdr:cNvPr id="12" name="TextBox 47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 txBox="1"/>
      </xdr:nvSpPr>
      <xdr:spPr>
        <a:xfrm rot="16200000">
          <a:off x="193446" y="19116618"/>
          <a:ext cx="456980" cy="276999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200"/>
            <a:t>TPH</a:t>
          </a:r>
        </a:p>
      </xdr:txBody>
    </xdr:sp>
    <xdr:clientData/>
  </xdr:twoCellAnchor>
  <xdr:twoCellAnchor>
    <xdr:from>
      <xdr:col>0</xdr:col>
      <xdr:colOff>594101</xdr:colOff>
      <xdr:row>123</xdr:row>
      <xdr:rowOff>35318</xdr:rowOff>
    </xdr:from>
    <xdr:to>
      <xdr:col>1</xdr:col>
      <xdr:colOff>441481</xdr:colOff>
      <xdr:row>124</xdr:row>
      <xdr:rowOff>121817</xdr:rowOff>
    </xdr:to>
    <xdr:sp macro="" textlink="">
      <xdr:nvSpPr>
        <xdr:cNvPr id="13" name="TextBox 50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/>
      </xdr:nvSpPr>
      <xdr:spPr>
        <a:xfrm>
          <a:off x="594101" y="23752568"/>
          <a:ext cx="456980" cy="276999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200"/>
            <a:t>TPH</a:t>
          </a:r>
        </a:p>
      </xdr:txBody>
    </xdr:sp>
    <xdr:clientData/>
  </xdr:twoCellAnchor>
  <xdr:twoCellAnchor>
    <xdr:from>
      <xdr:col>2</xdr:col>
      <xdr:colOff>141967</xdr:colOff>
      <xdr:row>123</xdr:row>
      <xdr:rowOff>24808</xdr:rowOff>
    </xdr:from>
    <xdr:to>
      <xdr:col>3</xdr:col>
      <xdr:colOff>398895</xdr:colOff>
      <xdr:row>126</xdr:row>
      <xdr:rowOff>53472</xdr:rowOff>
    </xdr:to>
    <xdr:sp macro="" textlink="">
      <xdr:nvSpPr>
        <xdr:cNvPr id="14" name="TextBox 51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/>
      </xdr:nvSpPr>
      <xdr:spPr>
        <a:xfrm>
          <a:off x="1361167" y="23742058"/>
          <a:ext cx="866528" cy="600164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100"/>
            <a:t>Microbial relative abundance</a:t>
          </a:r>
        </a:p>
      </xdr:txBody>
    </xdr:sp>
    <xdr:clientData/>
  </xdr:twoCellAnchor>
  <xdr:twoCellAnchor>
    <xdr:from>
      <xdr:col>3</xdr:col>
      <xdr:colOff>363985</xdr:colOff>
      <xdr:row>123</xdr:row>
      <xdr:rowOff>24808</xdr:rowOff>
    </xdr:from>
    <xdr:to>
      <xdr:col>5</xdr:col>
      <xdr:colOff>11313</xdr:colOff>
      <xdr:row>125</xdr:row>
      <xdr:rowOff>74695</xdr:rowOff>
    </xdr:to>
    <xdr:sp macro="" textlink="">
      <xdr:nvSpPr>
        <xdr:cNvPr id="15" name="TextBox 52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 txBox="1"/>
      </xdr:nvSpPr>
      <xdr:spPr>
        <a:xfrm>
          <a:off x="2192785" y="23742058"/>
          <a:ext cx="866528" cy="430887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100"/>
            <a:t>Microbial activity</a:t>
          </a:r>
        </a:p>
      </xdr:txBody>
    </xdr:sp>
    <xdr:clientData/>
  </xdr:twoCellAnchor>
  <xdr:twoCellAnchor>
    <xdr:from>
      <xdr:col>5</xdr:col>
      <xdr:colOff>30508</xdr:colOff>
      <xdr:row>95</xdr:row>
      <xdr:rowOff>189638</xdr:rowOff>
    </xdr:from>
    <xdr:to>
      <xdr:col>5</xdr:col>
      <xdr:colOff>414736</xdr:colOff>
      <xdr:row>97</xdr:row>
      <xdr:rowOff>85637</xdr:rowOff>
    </xdr:to>
    <xdr:sp macro="" textlink="">
      <xdr:nvSpPr>
        <xdr:cNvPr id="16" name="TextBox 53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/>
      </xdr:nvSpPr>
      <xdr:spPr>
        <a:xfrm>
          <a:off x="3078508" y="18572888"/>
          <a:ext cx="384228" cy="276999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200" b="1"/>
            <a:t>(d)</a:t>
          </a:r>
        </a:p>
      </xdr:txBody>
    </xdr:sp>
    <xdr:clientData/>
  </xdr:twoCellAnchor>
  <xdr:twoCellAnchor>
    <xdr:from>
      <xdr:col>0</xdr:col>
      <xdr:colOff>298019</xdr:colOff>
      <xdr:row>112</xdr:row>
      <xdr:rowOff>50418</xdr:rowOff>
    </xdr:from>
    <xdr:to>
      <xdr:col>0</xdr:col>
      <xdr:colOff>575018</xdr:colOff>
      <xdr:row>114</xdr:row>
      <xdr:rowOff>126398</xdr:rowOff>
    </xdr:to>
    <xdr:sp macro="" textlink="">
      <xdr:nvSpPr>
        <xdr:cNvPr id="17" name="TextBox 55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/>
      </xdr:nvSpPr>
      <xdr:spPr>
        <a:xfrm rot="16200000">
          <a:off x="208029" y="21762158"/>
          <a:ext cx="456980" cy="276999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200"/>
            <a:t>TPH</a:t>
          </a:r>
        </a:p>
      </xdr:txBody>
    </xdr:sp>
    <xdr:clientData/>
  </xdr:twoCellAnchor>
  <xdr:twoCellAnchor>
    <xdr:from>
      <xdr:col>0</xdr:col>
      <xdr:colOff>0</xdr:colOff>
      <xdr:row>114</xdr:row>
      <xdr:rowOff>63550</xdr:rowOff>
    </xdr:from>
    <xdr:to>
      <xdr:col>0</xdr:col>
      <xdr:colOff>600164</xdr:colOff>
      <xdr:row>118</xdr:row>
      <xdr:rowOff>168078</xdr:rowOff>
    </xdr:to>
    <xdr:sp macro="" textlink="">
      <xdr:nvSpPr>
        <xdr:cNvPr id="18" name="TextBox 56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 txBox="1"/>
      </xdr:nvSpPr>
      <xdr:spPr>
        <a:xfrm rot="16200000">
          <a:off x="-133182" y="22199482"/>
          <a:ext cx="866528" cy="600164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100"/>
            <a:t>Microbial relative abundance</a:t>
          </a:r>
        </a:p>
      </xdr:txBody>
    </xdr:sp>
    <xdr:clientData/>
  </xdr:twoCellAnchor>
  <xdr:twoCellAnchor>
    <xdr:from>
      <xdr:col>0</xdr:col>
      <xdr:colOff>154642</xdr:colOff>
      <xdr:row>118</xdr:row>
      <xdr:rowOff>108338</xdr:rowOff>
    </xdr:from>
    <xdr:to>
      <xdr:col>0</xdr:col>
      <xdr:colOff>585529</xdr:colOff>
      <xdr:row>123</xdr:row>
      <xdr:rowOff>22366</xdr:rowOff>
    </xdr:to>
    <xdr:sp macro="" textlink="">
      <xdr:nvSpPr>
        <xdr:cNvPr id="19" name="TextBox 57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/>
      </xdr:nvSpPr>
      <xdr:spPr>
        <a:xfrm rot="16200000">
          <a:off x="-63178" y="23090908"/>
          <a:ext cx="866528" cy="430887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100"/>
            <a:t>Microbial activity</a:t>
          </a:r>
        </a:p>
      </xdr:txBody>
    </xdr:sp>
    <xdr:clientData/>
  </xdr:twoCellAnchor>
  <xdr:twoCellAnchor>
    <xdr:from>
      <xdr:col>5</xdr:col>
      <xdr:colOff>142392</xdr:colOff>
      <xdr:row>123</xdr:row>
      <xdr:rowOff>28074</xdr:rowOff>
    </xdr:from>
    <xdr:to>
      <xdr:col>5</xdr:col>
      <xdr:colOff>599372</xdr:colOff>
      <xdr:row>124</xdr:row>
      <xdr:rowOff>114573</xdr:rowOff>
    </xdr:to>
    <xdr:sp macro="" textlink="">
      <xdr:nvSpPr>
        <xdr:cNvPr id="20" name="TextBox 58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/>
      </xdr:nvSpPr>
      <xdr:spPr>
        <a:xfrm>
          <a:off x="3190392" y="23745324"/>
          <a:ext cx="456980" cy="276999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200"/>
            <a:t>TPH</a:t>
          </a:r>
        </a:p>
      </xdr:txBody>
    </xdr:sp>
    <xdr:clientData/>
  </xdr:twoCellAnchor>
  <xdr:twoCellAnchor>
    <xdr:from>
      <xdr:col>6</xdr:col>
      <xdr:colOff>299858</xdr:colOff>
      <xdr:row>123</xdr:row>
      <xdr:rowOff>28074</xdr:rowOff>
    </xdr:from>
    <xdr:to>
      <xdr:col>7</xdr:col>
      <xdr:colOff>556786</xdr:colOff>
      <xdr:row>126</xdr:row>
      <xdr:rowOff>56738</xdr:rowOff>
    </xdr:to>
    <xdr:sp macro="" textlink="">
      <xdr:nvSpPr>
        <xdr:cNvPr id="21" name="TextBox 59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 txBox="1"/>
      </xdr:nvSpPr>
      <xdr:spPr>
        <a:xfrm>
          <a:off x="3957458" y="23745324"/>
          <a:ext cx="866528" cy="600164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100"/>
            <a:t>Microbial relative abundance</a:t>
          </a:r>
        </a:p>
      </xdr:txBody>
    </xdr:sp>
    <xdr:clientData/>
  </xdr:twoCellAnchor>
  <xdr:twoCellAnchor>
    <xdr:from>
      <xdr:col>7</xdr:col>
      <xdr:colOff>521876</xdr:colOff>
      <xdr:row>123</xdr:row>
      <xdr:rowOff>28074</xdr:rowOff>
    </xdr:from>
    <xdr:to>
      <xdr:col>9</xdr:col>
      <xdr:colOff>169204</xdr:colOff>
      <xdr:row>125</xdr:row>
      <xdr:rowOff>77961</xdr:rowOff>
    </xdr:to>
    <xdr:sp macro="" textlink="">
      <xdr:nvSpPr>
        <xdr:cNvPr id="22" name="TextBox 60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/>
      </xdr:nvSpPr>
      <xdr:spPr>
        <a:xfrm>
          <a:off x="4789076" y="23745324"/>
          <a:ext cx="866528" cy="430887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100"/>
            <a:t>Microbial activity</a:t>
          </a:r>
        </a:p>
      </xdr:txBody>
    </xdr:sp>
    <xdr:clientData/>
  </xdr:twoCellAnchor>
  <xdr:twoCellAnchor>
    <xdr:from>
      <xdr:col>0</xdr:col>
      <xdr:colOff>469342</xdr:colOff>
      <xdr:row>109</xdr:row>
      <xdr:rowOff>180483</xdr:rowOff>
    </xdr:from>
    <xdr:to>
      <xdr:col>1</xdr:col>
      <xdr:colOff>243970</xdr:colOff>
      <xdr:row>111</xdr:row>
      <xdr:rowOff>76482</xdr:rowOff>
    </xdr:to>
    <xdr:sp macro="" textlink="">
      <xdr:nvSpPr>
        <xdr:cNvPr id="23" name="TextBox 61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/>
      </xdr:nvSpPr>
      <xdr:spPr>
        <a:xfrm>
          <a:off x="469342" y="21230733"/>
          <a:ext cx="384228" cy="276999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200" b="1"/>
            <a:t>(e)</a:t>
          </a:r>
        </a:p>
      </xdr:txBody>
    </xdr:sp>
    <xdr:clientData/>
  </xdr:twoCellAnchor>
  <xdr:twoCellAnchor>
    <xdr:from>
      <xdr:col>5</xdr:col>
      <xdr:colOff>17612</xdr:colOff>
      <xdr:row>109</xdr:row>
      <xdr:rowOff>184472</xdr:rowOff>
    </xdr:from>
    <xdr:to>
      <xdr:col>5</xdr:col>
      <xdr:colOff>401840</xdr:colOff>
      <xdr:row>111</xdr:row>
      <xdr:rowOff>80471</xdr:rowOff>
    </xdr:to>
    <xdr:sp macro="" textlink="">
      <xdr:nvSpPr>
        <xdr:cNvPr id="24" name="TextBox 69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/>
      </xdr:nvSpPr>
      <xdr:spPr>
        <a:xfrm>
          <a:off x="3065612" y="21234722"/>
          <a:ext cx="384228" cy="276999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200" b="1"/>
            <a:t>(f)</a:t>
          </a:r>
        </a:p>
      </xdr:txBody>
    </xdr:sp>
    <xdr:clientData/>
  </xdr:twoCellAnchor>
  <xdr:twoCellAnchor>
    <xdr:from>
      <xdr:col>2</xdr:col>
      <xdr:colOff>124067</xdr:colOff>
      <xdr:row>82</xdr:row>
      <xdr:rowOff>46030</xdr:rowOff>
    </xdr:from>
    <xdr:to>
      <xdr:col>3</xdr:col>
      <xdr:colOff>468169</xdr:colOff>
      <xdr:row>83</xdr:row>
      <xdr:rowOff>86362</xdr:rowOff>
    </xdr:to>
    <xdr:sp macro="" textlink="">
      <xdr:nvSpPr>
        <xdr:cNvPr id="25" name="TextBox 7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/>
      </xdr:nvSpPr>
      <xdr:spPr>
        <a:xfrm>
          <a:off x="1343267" y="15952780"/>
          <a:ext cx="953702" cy="2308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r=.326, p=.391</a:t>
          </a:r>
        </a:p>
      </xdr:txBody>
    </xdr:sp>
    <xdr:clientData/>
  </xdr:twoCellAnchor>
  <xdr:twoCellAnchor>
    <xdr:from>
      <xdr:col>3</xdr:col>
      <xdr:colOff>319924</xdr:colOff>
      <xdr:row>82</xdr:row>
      <xdr:rowOff>42888</xdr:rowOff>
    </xdr:from>
    <xdr:to>
      <xdr:col>4</xdr:col>
      <xdr:colOff>583549</xdr:colOff>
      <xdr:row>83</xdr:row>
      <xdr:rowOff>83220</xdr:rowOff>
    </xdr:to>
    <xdr:sp macro="" textlink="">
      <xdr:nvSpPr>
        <xdr:cNvPr id="26" name="TextBox 7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/>
      </xdr:nvSpPr>
      <xdr:spPr>
        <a:xfrm>
          <a:off x="2148724" y="15949638"/>
          <a:ext cx="873225" cy="2308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r=.641, p=.063</a:t>
          </a:r>
          <a:endParaRPr lang="en-GB" sz="900">
            <a:solidFill>
              <a:srgbClr val="FF0000"/>
            </a:solidFill>
          </a:endParaRPr>
        </a:p>
      </xdr:txBody>
    </xdr:sp>
    <xdr:clientData/>
  </xdr:twoCellAnchor>
  <xdr:twoCellAnchor>
    <xdr:from>
      <xdr:col>3</xdr:col>
      <xdr:colOff>307013</xdr:colOff>
      <xdr:row>86</xdr:row>
      <xdr:rowOff>94361</xdr:rowOff>
    </xdr:from>
    <xdr:to>
      <xdr:col>4</xdr:col>
      <xdr:colOff>592975</xdr:colOff>
      <xdr:row>87</xdr:row>
      <xdr:rowOff>134693</xdr:rowOff>
    </xdr:to>
    <xdr:sp macro="" textlink="">
      <xdr:nvSpPr>
        <xdr:cNvPr id="27" name="TextBox 77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/>
      </xdr:nvSpPr>
      <xdr:spPr>
        <a:xfrm>
          <a:off x="2135813" y="16763111"/>
          <a:ext cx="895562" cy="2308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r=-.059, p=.880</a:t>
          </a:r>
        </a:p>
      </xdr:txBody>
    </xdr:sp>
    <xdr:clientData/>
  </xdr:twoCellAnchor>
  <xdr:twoCellAnchor>
    <xdr:from>
      <xdr:col>6</xdr:col>
      <xdr:colOff>259012</xdr:colOff>
      <xdr:row>82</xdr:row>
      <xdr:rowOff>65524</xdr:rowOff>
    </xdr:from>
    <xdr:to>
      <xdr:col>7</xdr:col>
      <xdr:colOff>603114</xdr:colOff>
      <xdr:row>83</xdr:row>
      <xdr:rowOff>105856</xdr:rowOff>
    </xdr:to>
    <xdr:sp macro="" textlink="">
      <xdr:nvSpPr>
        <xdr:cNvPr id="28" name="TextBox 80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/>
      </xdr:nvSpPr>
      <xdr:spPr>
        <a:xfrm>
          <a:off x="3916612" y="15972274"/>
          <a:ext cx="953702" cy="2308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r=-.390, p=.299</a:t>
          </a:r>
        </a:p>
      </xdr:txBody>
    </xdr:sp>
    <xdr:clientData/>
  </xdr:twoCellAnchor>
  <xdr:twoCellAnchor>
    <xdr:from>
      <xdr:col>7</xdr:col>
      <xdr:colOff>469653</xdr:colOff>
      <xdr:row>82</xdr:row>
      <xdr:rowOff>62382</xdr:rowOff>
    </xdr:from>
    <xdr:to>
      <xdr:col>9</xdr:col>
      <xdr:colOff>144264</xdr:colOff>
      <xdr:row>83</xdr:row>
      <xdr:rowOff>102714</xdr:rowOff>
    </xdr:to>
    <xdr:sp macro="" textlink="">
      <xdr:nvSpPr>
        <xdr:cNvPr id="29" name="TextBox 8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 txBox="1"/>
      </xdr:nvSpPr>
      <xdr:spPr>
        <a:xfrm>
          <a:off x="4736853" y="15969132"/>
          <a:ext cx="893811" cy="2308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r=-.630, p=.069</a:t>
          </a:r>
          <a:endParaRPr lang="en-GB" sz="900">
            <a:solidFill>
              <a:srgbClr val="FF0000"/>
            </a:solidFill>
          </a:endParaRPr>
        </a:p>
      </xdr:txBody>
    </xdr:sp>
    <xdr:clientData/>
  </xdr:twoCellAnchor>
  <xdr:twoCellAnchor>
    <xdr:from>
      <xdr:col>7</xdr:col>
      <xdr:colOff>447798</xdr:colOff>
      <xdr:row>86</xdr:row>
      <xdr:rowOff>76323</xdr:rowOff>
    </xdr:from>
    <xdr:to>
      <xdr:col>9</xdr:col>
      <xdr:colOff>124160</xdr:colOff>
      <xdr:row>87</xdr:row>
      <xdr:rowOff>116655</xdr:rowOff>
    </xdr:to>
    <xdr:sp macro="" textlink="">
      <xdr:nvSpPr>
        <xdr:cNvPr id="30" name="TextBox 8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 txBox="1"/>
      </xdr:nvSpPr>
      <xdr:spPr>
        <a:xfrm>
          <a:off x="4714998" y="16745073"/>
          <a:ext cx="895562" cy="2308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r=-.821, p=.</a:t>
          </a:r>
          <a:r>
            <a:rPr lang="en-GB" sz="900">
              <a:solidFill>
                <a:srgbClr val="FF0000"/>
              </a:solidFill>
            </a:rPr>
            <a:t>007</a:t>
          </a:r>
        </a:p>
      </xdr:txBody>
    </xdr:sp>
    <xdr:clientData/>
  </xdr:twoCellAnchor>
  <xdr:twoCellAnchor>
    <xdr:from>
      <xdr:col>2</xdr:col>
      <xdr:colOff>123173</xdr:colOff>
      <xdr:row>96</xdr:row>
      <xdr:rowOff>30280</xdr:rowOff>
    </xdr:from>
    <xdr:to>
      <xdr:col>3</xdr:col>
      <xdr:colOff>467275</xdr:colOff>
      <xdr:row>97</xdr:row>
      <xdr:rowOff>70612</xdr:rowOff>
    </xdr:to>
    <xdr:sp macro="" textlink="">
      <xdr:nvSpPr>
        <xdr:cNvPr id="31" name="TextBox 83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 txBox="1"/>
      </xdr:nvSpPr>
      <xdr:spPr>
        <a:xfrm>
          <a:off x="1342373" y="18604030"/>
          <a:ext cx="953702" cy="2308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r=.386, p=.304</a:t>
          </a:r>
        </a:p>
      </xdr:txBody>
    </xdr:sp>
    <xdr:clientData/>
  </xdr:twoCellAnchor>
  <xdr:twoCellAnchor>
    <xdr:from>
      <xdr:col>3</xdr:col>
      <xdr:colOff>333814</xdr:colOff>
      <xdr:row>96</xdr:row>
      <xdr:rowOff>27138</xdr:rowOff>
    </xdr:from>
    <xdr:to>
      <xdr:col>5</xdr:col>
      <xdr:colOff>8425</xdr:colOff>
      <xdr:row>97</xdr:row>
      <xdr:rowOff>67470</xdr:rowOff>
    </xdr:to>
    <xdr:sp macro="" textlink="">
      <xdr:nvSpPr>
        <xdr:cNvPr id="32" name="TextBox 84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 txBox="1"/>
      </xdr:nvSpPr>
      <xdr:spPr>
        <a:xfrm>
          <a:off x="2162614" y="18600888"/>
          <a:ext cx="893811" cy="2308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r=.854, p=.</a:t>
          </a:r>
          <a:r>
            <a:rPr lang="en-GB" sz="900">
              <a:solidFill>
                <a:srgbClr val="FF0000"/>
              </a:solidFill>
            </a:rPr>
            <a:t>003</a:t>
          </a:r>
        </a:p>
      </xdr:txBody>
    </xdr:sp>
    <xdr:clientData/>
  </xdr:twoCellAnchor>
  <xdr:twoCellAnchor>
    <xdr:from>
      <xdr:col>3</xdr:col>
      <xdr:colOff>332431</xdr:colOff>
      <xdr:row>100</xdr:row>
      <xdr:rowOff>78611</xdr:rowOff>
    </xdr:from>
    <xdr:to>
      <xdr:col>5</xdr:col>
      <xdr:colOff>8793</xdr:colOff>
      <xdr:row>101</xdr:row>
      <xdr:rowOff>118943</xdr:rowOff>
    </xdr:to>
    <xdr:sp macro="" textlink="">
      <xdr:nvSpPr>
        <xdr:cNvPr id="33" name="TextBox 85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 txBox="1"/>
      </xdr:nvSpPr>
      <xdr:spPr>
        <a:xfrm>
          <a:off x="2161231" y="19414361"/>
          <a:ext cx="895562" cy="2308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r=-.598, p=.089</a:t>
          </a:r>
        </a:p>
      </xdr:txBody>
    </xdr:sp>
    <xdr:clientData/>
  </xdr:twoCellAnchor>
  <xdr:twoCellAnchor>
    <xdr:from>
      <xdr:col>6</xdr:col>
      <xdr:colOff>274846</xdr:colOff>
      <xdr:row>96</xdr:row>
      <xdr:rowOff>23108</xdr:rowOff>
    </xdr:from>
    <xdr:to>
      <xdr:col>8</xdr:col>
      <xdr:colOff>9348</xdr:colOff>
      <xdr:row>97</xdr:row>
      <xdr:rowOff>63440</xdr:rowOff>
    </xdr:to>
    <xdr:sp macro="" textlink="">
      <xdr:nvSpPr>
        <xdr:cNvPr id="34" name="TextBox 89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/>
      </xdr:nvSpPr>
      <xdr:spPr>
        <a:xfrm>
          <a:off x="3932446" y="18596858"/>
          <a:ext cx="953702" cy="2308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r=.470, p=.202</a:t>
          </a:r>
        </a:p>
      </xdr:txBody>
    </xdr:sp>
    <xdr:clientData/>
  </xdr:twoCellAnchor>
  <xdr:twoCellAnchor>
    <xdr:from>
      <xdr:col>7</xdr:col>
      <xdr:colOff>453367</xdr:colOff>
      <xdr:row>96</xdr:row>
      <xdr:rowOff>19966</xdr:rowOff>
    </xdr:from>
    <xdr:to>
      <xdr:col>9</xdr:col>
      <xdr:colOff>124318</xdr:colOff>
      <xdr:row>97</xdr:row>
      <xdr:rowOff>60298</xdr:rowOff>
    </xdr:to>
    <xdr:sp macro="" textlink="">
      <xdr:nvSpPr>
        <xdr:cNvPr id="35" name="TextBox 90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/>
      </xdr:nvSpPr>
      <xdr:spPr>
        <a:xfrm>
          <a:off x="4720567" y="18593716"/>
          <a:ext cx="890151" cy="2308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r=.558, p=.119</a:t>
          </a:r>
          <a:endParaRPr lang="en-GB" sz="900">
            <a:solidFill>
              <a:srgbClr val="FF0000"/>
            </a:solidFill>
          </a:endParaRPr>
        </a:p>
      </xdr:txBody>
    </xdr:sp>
    <xdr:clientData/>
  </xdr:twoCellAnchor>
  <xdr:twoCellAnchor>
    <xdr:from>
      <xdr:col>7</xdr:col>
      <xdr:colOff>457792</xdr:colOff>
      <xdr:row>100</xdr:row>
      <xdr:rowOff>67105</xdr:rowOff>
    </xdr:from>
    <xdr:to>
      <xdr:col>9</xdr:col>
      <xdr:colOff>134154</xdr:colOff>
      <xdr:row>101</xdr:row>
      <xdr:rowOff>107437</xdr:rowOff>
    </xdr:to>
    <xdr:sp macro="" textlink="">
      <xdr:nvSpPr>
        <xdr:cNvPr id="36" name="TextBox 91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/>
      </xdr:nvSpPr>
      <xdr:spPr>
        <a:xfrm>
          <a:off x="4724992" y="19402855"/>
          <a:ext cx="895562" cy="2308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r=-.387, p=.303</a:t>
          </a:r>
        </a:p>
      </xdr:txBody>
    </xdr:sp>
    <xdr:clientData/>
  </xdr:twoCellAnchor>
  <xdr:twoCellAnchor>
    <xdr:from>
      <xdr:col>2</xdr:col>
      <xdr:colOff>121733</xdr:colOff>
      <xdr:row>110</xdr:row>
      <xdr:rowOff>40020</xdr:rowOff>
    </xdr:from>
    <xdr:to>
      <xdr:col>3</xdr:col>
      <xdr:colOff>465835</xdr:colOff>
      <xdr:row>111</xdr:row>
      <xdr:rowOff>80352</xdr:rowOff>
    </xdr:to>
    <xdr:sp macro="" textlink="">
      <xdr:nvSpPr>
        <xdr:cNvPr id="37" name="TextBox 95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/>
      </xdr:nvSpPr>
      <xdr:spPr>
        <a:xfrm>
          <a:off x="1340933" y="21280770"/>
          <a:ext cx="953702" cy="2308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r=.101, p=.795</a:t>
          </a:r>
        </a:p>
      </xdr:txBody>
    </xdr:sp>
    <xdr:clientData/>
  </xdr:twoCellAnchor>
  <xdr:twoCellAnchor>
    <xdr:from>
      <xdr:col>3</xdr:col>
      <xdr:colOff>300254</xdr:colOff>
      <xdr:row>110</xdr:row>
      <xdr:rowOff>36878</xdr:rowOff>
    </xdr:from>
    <xdr:to>
      <xdr:col>4</xdr:col>
      <xdr:colOff>580805</xdr:colOff>
      <xdr:row>111</xdr:row>
      <xdr:rowOff>77210</xdr:rowOff>
    </xdr:to>
    <xdr:sp macro="" textlink="">
      <xdr:nvSpPr>
        <xdr:cNvPr id="38" name="TextBox 96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 txBox="1"/>
      </xdr:nvSpPr>
      <xdr:spPr>
        <a:xfrm>
          <a:off x="2129054" y="21277628"/>
          <a:ext cx="890151" cy="2308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r=.852, p=.</a:t>
          </a:r>
          <a:r>
            <a:rPr lang="en-GB" sz="900">
              <a:solidFill>
                <a:srgbClr val="FF0000"/>
              </a:solidFill>
            </a:rPr>
            <a:t>004</a:t>
          </a:r>
        </a:p>
      </xdr:txBody>
    </xdr:sp>
    <xdr:clientData/>
  </xdr:twoCellAnchor>
  <xdr:twoCellAnchor>
    <xdr:from>
      <xdr:col>3</xdr:col>
      <xdr:colOff>304679</xdr:colOff>
      <xdr:row>114</xdr:row>
      <xdr:rowOff>84017</xdr:rowOff>
    </xdr:from>
    <xdr:to>
      <xdr:col>4</xdr:col>
      <xdr:colOff>590641</xdr:colOff>
      <xdr:row>115</xdr:row>
      <xdr:rowOff>124349</xdr:rowOff>
    </xdr:to>
    <xdr:sp macro="" textlink="">
      <xdr:nvSpPr>
        <xdr:cNvPr id="39" name="TextBox 97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/>
      </xdr:nvSpPr>
      <xdr:spPr>
        <a:xfrm>
          <a:off x="2133479" y="22086767"/>
          <a:ext cx="895562" cy="2308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r=.159, p=.682</a:t>
          </a:r>
        </a:p>
      </xdr:txBody>
    </xdr:sp>
    <xdr:clientData/>
  </xdr:twoCellAnchor>
  <xdr:twoCellAnchor>
    <xdr:from>
      <xdr:col>6</xdr:col>
      <xdr:colOff>266861</xdr:colOff>
      <xdr:row>110</xdr:row>
      <xdr:rowOff>38039</xdr:rowOff>
    </xdr:from>
    <xdr:to>
      <xdr:col>8</xdr:col>
      <xdr:colOff>1363</xdr:colOff>
      <xdr:row>111</xdr:row>
      <xdr:rowOff>78371</xdr:rowOff>
    </xdr:to>
    <xdr:sp macro="" textlink="">
      <xdr:nvSpPr>
        <xdr:cNvPr id="40" name="TextBox 105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/>
      </xdr:nvSpPr>
      <xdr:spPr>
        <a:xfrm>
          <a:off x="3924461" y="21278789"/>
          <a:ext cx="953702" cy="2308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r=-.972, p=.</a:t>
          </a:r>
          <a:r>
            <a:rPr lang="en-GB" sz="900">
              <a:solidFill>
                <a:srgbClr val="FF0000"/>
              </a:solidFill>
            </a:rPr>
            <a:t>001</a:t>
          </a:r>
        </a:p>
      </xdr:txBody>
    </xdr:sp>
    <xdr:clientData/>
  </xdr:twoCellAnchor>
  <xdr:twoCellAnchor>
    <xdr:from>
      <xdr:col>7</xdr:col>
      <xdr:colOff>445382</xdr:colOff>
      <xdr:row>110</xdr:row>
      <xdr:rowOff>34897</xdr:rowOff>
    </xdr:from>
    <xdr:to>
      <xdr:col>9</xdr:col>
      <xdr:colOff>116333</xdr:colOff>
      <xdr:row>111</xdr:row>
      <xdr:rowOff>75229</xdr:rowOff>
    </xdr:to>
    <xdr:sp macro="" textlink="">
      <xdr:nvSpPr>
        <xdr:cNvPr id="41" name="TextBox 106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/>
      </xdr:nvSpPr>
      <xdr:spPr>
        <a:xfrm>
          <a:off x="4712582" y="21275647"/>
          <a:ext cx="890151" cy="2308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r=.909, p=.</a:t>
          </a:r>
          <a:r>
            <a:rPr lang="en-GB" sz="900">
              <a:solidFill>
                <a:srgbClr val="FF0000"/>
              </a:solidFill>
            </a:rPr>
            <a:t>001</a:t>
          </a:r>
        </a:p>
      </xdr:txBody>
    </xdr:sp>
    <xdr:clientData/>
  </xdr:twoCellAnchor>
  <xdr:twoCellAnchor>
    <xdr:from>
      <xdr:col>7</xdr:col>
      <xdr:colOff>449807</xdr:colOff>
      <xdr:row>114</xdr:row>
      <xdr:rowOff>78770</xdr:rowOff>
    </xdr:from>
    <xdr:to>
      <xdr:col>9</xdr:col>
      <xdr:colOff>126169</xdr:colOff>
      <xdr:row>115</xdr:row>
      <xdr:rowOff>119102</xdr:rowOff>
    </xdr:to>
    <xdr:sp macro="" textlink="">
      <xdr:nvSpPr>
        <xdr:cNvPr id="42" name="TextBox 107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 txBox="1"/>
      </xdr:nvSpPr>
      <xdr:spPr>
        <a:xfrm>
          <a:off x="4717007" y="22081520"/>
          <a:ext cx="895562" cy="2308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r=-.893, p=.</a:t>
          </a:r>
          <a:r>
            <a:rPr lang="en-GB" sz="900">
              <a:solidFill>
                <a:srgbClr val="FF0000"/>
              </a:solidFill>
            </a:rPr>
            <a:t>001</a:t>
          </a:r>
        </a:p>
      </xdr:txBody>
    </xdr:sp>
    <xdr:clientData/>
  </xdr:twoCellAnchor>
  <xdr:twoCellAnchor>
    <xdr:from>
      <xdr:col>0</xdr:col>
      <xdr:colOff>0</xdr:colOff>
      <xdr:row>100</xdr:row>
      <xdr:rowOff>108727</xdr:rowOff>
    </xdr:from>
    <xdr:to>
      <xdr:col>0</xdr:col>
      <xdr:colOff>600164</xdr:colOff>
      <xdr:row>105</xdr:row>
      <xdr:rowOff>22755</xdr:rowOff>
    </xdr:to>
    <xdr:sp macro="" textlink="">
      <xdr:nvSpPr>
        <xdr:cNvPr id="43" name="TextBox 70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/>
      </xdr:nvSpPr>
      <xdr:spPr>
        <a:xfrm rot="16200000">
          <a:off x="-133182" y="19577659"/>
          <a:ext cx="866528" cy="600164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100"/>
            <a:t>Microbial relative abundance</a:t>
          </a:r>
        </a:p>
      </xdr:txBody>
    </xdr:sp>
    <xdr:clientData/>
  </xdr:twoCellAnchor>
  <xdr:twoCellAnchor>
    <xdr:from>
      <xdr:col>0</xdr:col>
      <xdr:colOff>154642</xdr:colOff>
      <xdr:row>104</xdr:row>
      <xdr:rowOff>153515</xdr:rowOff>
    </xdr:from>
    <xdr:to>
      <xdr:col>0</xdr:col>
      <xdr:colOff>585529</xdr:colOff>
      <xdr:row>109</xdr:row>
      <xdr:rowOff>67543</xdr:rowOff>
    </xdr:to>
    <xdr:sp macro="" textlink="">
      <xdr:nvSpPr>
        <xdr:cNvPr id="44" name="TextBox 76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/>
      </xdr:nvSpPr>
      <xdr:spPr>
        <a:xfrm rot="16200000">
          <a:off x="-63178" y="20469085"/>
          <a:ext cx="866528" cy="430887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100"/>
            <a:t>Microbial activity</a:t>
          </a:r>
        </a:p>
      </xdr:txBody>
    </xdr:sp>
    <xdr:clientData/>
  </xdr:twoCellAnchor>
  <xdr:twoCellAnchor>
    <xdr:from>
      <xdr:col>0</xdr:col>
      <xdr:colOff>0</xdr:colOff>
      <xdr:row>86</xdr:row>
      <xdr:rowOff>83738</xdr:rowOff>
    </xdr:from>
    <xdr:to>
      <xdr:col>0</xdr:col>
      <xdr:colOff>600164</xdr:colOff>
      <xdr:row>90</xdr:row>
      <xdr:rowOff>188266</xdr:rowOff>
    </xdr:to>
    <xdr:sp macro="" textlink="">
      <xdr:nvSpPr>
        <xdr:cNvPr id="45" name="TextBox 78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 txBox="1"/>
      </xdr:nvSpPr>
      <xdr:spPr>
        <a:xfrm rot="16200000">
          <a:off x="-133182" y="16885670"/>
          <a:ext cx="866528" cy="600164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100"/>
            <a:t>Microbial relative abundance</a:t>
          </a:r>
        </a:p>
      </xdr:txBody>
    </xdr:sp>
    <xdr:clientData/>
  </xdr:twoCellAnchor>
  <xdr:twoCellAnchor>
    <xdr:from>
      <xdr:col>0</xdr:col>
      <xdr:colOff>154642</xdr:colOff>
      <xdr:row>90</xdr:row>
      <xdr:rowOff>128526</xdr:rowOff>
    </xdr:from>
    <xdr:to>
      <xdr:col>0</xdr:col>
      <xdr:colOff>585529</xdr:colOff>
      <xdr:row>95</xdr:row>
      <xdr:rowOff>42554</xdr:rowOff>
    </xdr:to>
    <xdr:sp macro="" textlink="">
      <xdr:nvSpPr>
        <xdr:cNvPr id="46" name="TextBox 79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 txBox="1"/>
      </xdr:nvSpPr>
      <xdr:spPr>
        <a:xfrm rot="16200000">
          <a:off x="-63178" y="17777096"/>
          <a:ext cx="866528" cy="430887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100"/>
            <a:t>Microbial activity</a:t>
          </a:r>
        </a:p>
      </xdr:txBody>
    </xdr:sp>
    <xdr:clientData/>
  </xdr:twoCellAnchor>
  <xdr:twoCellAnchor editAs="oneCell">
    <xdr:from>
      <xdr:col>5</xdr:col>
      <xdr:colOff>135636</xdr:colOff>
      <xdr:row>142</xdr:row>
      <xdr:rowOff>96087</xdr:rowOff>
    </xdr:from>
    <xdr:to>
      <xdr:col>9</xdr:col>
      <xdr:colOff>156036</xdr:colOff>
      <xdr:row>155</xdr:row>
      <xdr:rowOff>76705</xdr:rowOff>
    </xdr:to>
    <xdr:pic>
      <xdr:nvPicPr>
        <xdr:cNvPr id="47" name="Picture 46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026" t="895" r="21092" b="4139"/>
        <a:stretch/>
      </xdr:blipFill>
      <xdr:spPr bwMode="auto">
        <a:xfrm>
          <a:off x="3183636" y="27509037"/>
          <a:ext cx="2458800" cy="245711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115540</xdr:colOff>
      <xdr:row>156</xdr:row>
      <xdr:rowOff>67987</xdr:rowOff>
    </xdr:from>
    <xdr:to>
      <xdr:col>9</xdr:col>
      <xdr:colOff>135940</xdr:colOff>
      <xdr:row>169</xdr:row>
      <xdr:rowOff>58608</xdr:rowOff>
    </xdr:to>
    <xdr:pic>
      <xdr:nvPicPr>
        <xdr:cNvPr id="48" name="Picture 47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062" t="413" r="20910" b="3985"/>
        <a:stretch/>
      </xdr:blipFill>
      <xdr:spPr bwMode="auto">
        <a:xfrm>
          <a:off x="3163540" y="30147937"/>
          <a:ext cx="2458800" cy="24671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565265</xdr:colOff>
      <xdr:row>156</xdr:row>
      <xdr:rowOff>60505</xdr:rowOff>
    </xdr:from>
    <xdr:to>
      <xdr:col>4</xdr:col>
      <xdr:colOff>585665</xdr:colOff>
      <xdr:row>169</xdr:row>
      <xdr:rowOff>41020</xdr:rowOff>
    </xdr:to>
    <xdr:pic>
      <xdr:nvPicPr>
        <xdr:cNvPr id="49" name="Picture 48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2990" t="733" r="21077" b="4217"/>
        <a:stretch/>
      </xdr:blipFill>
      <xdr:spPr bwMode="auto">
        <a:xfrm>
          <a:off x="565265" y="30140455"/>
          <a:ext cx="2458800" cy="24570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576963</xdr:colOff>
      <xdr:row>142</xdr:row>
      <xdr:rowOff>95181</xdr:rowOff>
    </xdr:from>
    <xdr:to>
      <xdr:col>4</xdr:col>
      <xdr:colOff>597363</xdr:colOff>
      <xdr:row>155</xdr:row>
      <xdr:rowOff>83764</xdr:rowOff>
    </xdr:to>
    <xdr:pic>
      <xdr:nvPicPr>
        <xdr:cNvPr id="50" name="Picture 49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089" t="826" r="20968" b="3796"/>
        <a:stretch/>
      </xdr:blipFill>
      <xdr:spPr bwMode="auto">
        <a:xfrm>
          <a:off x="576963" y="27508131"/>
          <a:ext cx="2458800" cy="246508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138294</xdr:colOff>
      <xdr:row>128</xdr:row>
      <xdr:rowOff>88173</xdr:rowOff>
    </xdr:from>
    <xdr:to>
      <xdr:col>9</xdr:col>
      <xdr:colOff>158694</xdr:colOff>
      <xdr:row>141</xdr:row>
      <xdr:rowOff>45761</xdr:rowOff>
    </xdr:to>
    <xdr:pic>
      <xdr:nvPicPr>
        <xdr:cNvPr id="51" name="Picture 50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029" t="733" r="20699" b="4536"/>
        <a:stretch/>
      </xdr:blipFill>
      <xdr:spPr bwMode="auto">
        <a:xfrm>
          <a:off x="3186294" y="24834123"/>
          <a:ext cx="2458800" cy="2434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580751</xdr:colOff>
      <xdr:row>128</xdr:row>
      <xdr:rowOff>95866</xdr:rowOff>
    </xdr:from>
    <xdr:to>
      <xdr:col>4</xdr:col>
      <xdr:colOff>601151</xdr:colOff>
      <xdr:row>141</xdr:row>
      <xdr:rowOff>75705</xdr:rowOff>
    </xdr:to>
    <xdr:pic>
      <xdr:nvPicPr>
        <xdr:cNvPr id="52" name="Picture 51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2990" t="692" r="20986" b="4130"/>
        <a:stretch/>
      </xdr:blipFill>
      <xdr:spPr bwMode="auto">
        <a:xfrm>
          <a:off x="580751" y="24841816"/>
          <a:ext cx="2458800" cy="245633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298019</xdr:colOff>
      <xdr:row>130</xdr:row>
      <xdr:rowOff>72938</xdr:rowOff>
    </xdr:from>
    <xdr:to>
      <xdr:col>0</xdr:col>
      <xdr:colOff>575018</xdr:colOff>
      <xdr:row>132</xdr:row>
      <xdr:rowOff>148918</xdr:rowOff>
    </xdr:to>
    <xdr:sp macro="" textlink="">
      <xdr:nvSpPr>
        <xdr:cNvPr id="53" name="TextBox 27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/>
      </xdr:nvSpPr>
      <xdr:spPr>
        <a:xfrm rot="16200000">
          <a:off x="208029" y="25289878"/>
          <a:ext cx="456980" cy="276999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200"/>
            <a:t>TPH</a:t>
          </a:r>
        </a:p>
      </xdr:txBody>
    </xdr:sp>
    <xdr:clientData/>
  </xdr:twoCellAnchor>
  <xdr:twoCellAnchor>
    <xdr:from>
      <xdr:col>0</xdr:col>
      <xdr:colOff>283436</xdr:colOff>
      <xdr:row>144</xdr:row>
      <xdr:rowOff>71878</xdr:rowOff>
    </xdr:from>
    <xdr:to>
      <xdr:col>0</xdr:col>
      <xdr:colOff>560435</xdr:colOff>
      <xdr:row>146</xdr:row>
      <xdr:rowOff>147858</xdr:rowOff>
    </xdr:to>
    <xdr:sp macro="" textlink="">
      <xdr:nvSpPr>
        <xdr:cNvPr id="54" name="TextBox 47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/>
      </xdr:nvSpPr>
      <xdr:spPr>
        <a:xfrm rot="16200000">
          <a:off x="193446" y="27955818"/>
          <a:ext cx="456980" cy="276999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200"/>
            <a:t>TPH</a:t>
          </a:r>
        </a:p>
      </xdr:txBody>
    </xdr:sp>
    <xdr:clientData/>
  </xdr:twoCellAnchor>
  <xdr:twoCellAnchor>
    <xdr:from>
      <xdr:col>0</xdr:col>
      <xdr:colOff>594101</xdr:colOff>
      <xdr:row>169</xdr:row>
      <xdr:rowOff>35318</xdr:rowOff>
    </xdr:from>
    <xdr:to>
      <xdr:col>1</xdr:col>
      <xdr:colOff>441481</xdr:colOff>
      <xdr:row>170</xdr:row>
      <xdr:rowOff>121817</xdr:rowOff>
    </xdr:to>
    <xdr:sp macro="" textlink="">
      <xdr:nvSpPr>
        <xdr:cNvPr id="55" name="TextBox 50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/>
      </xdr:nvSpPr>
      <xdr:spPr>
        <a:xfrm>
          <a:off x="594101" y="32591768"/>
          <a:ext cx="456980" cy="276999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200"/>
            <a:t>TPH</a:t>
          </a:r>
        </a:p>
      </xdr:txBody>
    </xdr:sp>
    <xdr:clientData/>
  </xdr:twoCellAnchor>
  <xdr:twoCellAnchor>
    <xdr:from>
      <xdr:col>2</xdr:col>
      <xdr:colOff>141967</xdr:colOff>
      <xdr:row>169</xdr:row>
      <xdr:rowOff>24808</xdr:rowOff>
    </xdr:from>
    <xdr:to>
      <xdr:col>3</xdr:col>
      <xdr:colOff>398895</xdr:colOff>
      <xdr:row>172</xdr:row>
      <xdr:rowOff>53472</xdr:rowOff>
    </xdr:to>
    <xdr:sp macro="" textlink="">
      <xdr:nvSpPr>
        <xdr:cNvPr id="56" name="TextBox 51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 txBox="1"/>
      </xdr:nvSpPr>
      <xdr:spPr>
        <a:xfrm>
          <a:off x="1361167" y="32581258"/>
          <a:ext cx="866528" cy="600164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100"/>
            <a:t>Microbial relative abundance</a:t>
          </a:r>
        </a:p>
      </xdr:txBody>
    </xdr:sp>
    <xdr:clientData/>
  </xdr:twoCellAnchor>
  <xdr:twoCellAnchor>
    <xdr:from>
      <xdr:col>3</xdr:col>
      <xdr:colOff>363985</xdr:colOff>
      <xdr:row>169</xdr:row>
      <xdr:rowOff>24808</xdr:rowOff>
    </xdr:from>
    <xdr:to>
      <xdr:col>5</xdr:col>
      <xdr:colOff>11313</xdr:colOff>
      <xdr:row>171</xdr:row>
      <xdr:rowOff>74695</xdr:rowOff>
    </xdr:to>
    <xdr:sp macro="" textlink="">
      <xdr:nvSpPr>
        <xdr:cNvPr id="57" name="TextBox 52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/>
      </xdr:nvSpPr>
      <xdr:spPr>
        <a:xfrm>
          <a:off x="2192785" y="32581258"/>
          <a:ext cx="866528" cy="430887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100"/>
            <a:t>Microbial activity</a:t>
          </a:r>
        </a:p>
      </xdr:txBody>
    </xdr:sp>
    <xdr:clientData/>
  </xdr:twoCellAnchor>
  <xdr:twoCellAnchor>
    <xdr:from>
      <xdr:col>0</xdr:col>
      <xdr:colOff>298019</xdr:colOff>
      <xdr:row>158</xdr:row>
      <xdr:rowOff>50418</xdr:rowOff>
    </xdr:from>
    <xdr:to>
      <xdr:col>0</xdr:col>
      <xdr:colOff>575018</xdr:colOff>
      <xdr:row>160</xdr:row>
      <xdr:rowOff>126398</xdr:rowOff>
    </xdr:to>
    <xdr:sp macro="" textlink="">
      <xdr:nvSpPr>
        <xdr:cNvPr id="58" name="TextBox 55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/>
      </xdr:nvSpPr>
      <xdr:spPr>
        <a:xfrm rot="16200000">
          <a:off x="208029" y="30601358"/>
          <a:ext cx="456980" cy="276999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200"/>
            <a:t>TPH</a:t>
          </a:r>
        </a:p>
      </xdr:txBody>
    </xdr:sp>
    <xdr:clientData/>
  </xdr:twoCellAnchor>
  <xdr:twoCellAnchor>
    <xdr:from>
      <xdr:col>0</xdr:col>
      <xdr:colOff>0</xdr:colOff>
      <xdr:row>160</xdr:row>
      <xdr:rowOff>63550</xdr:rowOff>
    </xdr:from>
    <xdr:to>
      <xdr:col>0</xdr:col>
      <xdr:colOff>600164</xdr:colOff>
      <xdr:row>164</xdr:row>
      <xdr:rowOff>168078</xdr:rowOff>
    </xdr:to>
    <xdr:sp macro="" textlink="">
      <xdr:nvSpPr>
        <xdr:cNvPr id="59" name="TextBox 56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/>
      </xdr:nvSpPr>
      <xdr:spPr>
        <a:xfrm rot="16200000">
          <a:off x="-133182" y="31038682"/>
          <a:ext cx="866528" cy="600164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100"/>
            <a:t>Microbial relative abundance</a:t>
          </a:r>
        </a:p>
      </xdr:txBody>
    </xdr:sp>
    <xdr:clientData/>
  </xdr:twoCellAnchor>
  <xdr:twoCellAnchor>
    <xdr:from>
      <xdr:col>0</xdr:col>
      <xdr:colOff>154642</xdr:colOff>
      <xdr:row>164</xdr:row>
      <xdr:rowOff>108338</xdr:rowOff>
    </xdr:from>
    <xdr:to>
      <xdr:col>0</xdr:col>
      <xdr:colOff>585529</xdr:colOff>
      <xdr:row>169</xdr:row>
      <xdr:rowOff>22366</xdr:rowOff>
    </xdr:to>
    <xdr:sp macro="" textlink="">
      <xdr:nvSpPr>
        <xdr:cNvPr id="60" name="TextBox 57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 txBox="1"/>
      </xdr:nvSpPr>
      <xdr:spPr>
        <a:xfrm rot="16200000">
          <a:off x="-63178" y="31930108"/>
          <a:ext cx="866528" cy="430887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100"/>
            <a:t>Microbial activity</a:t>
          </a:r>
        </a:p>
      </xdr:txBody>
    </xdr:sp>
    <xdr:clientData/>
  </xdr:twoCellAnchor>
  <xdr:twoCellAnchor>
    <xdr:from>
      <xdr:col>5</xdr:col>
      <xdr:colOff>142392</xdr:colOff>
      <xdr:row>169</xdr:row>
      <xdr:rowOff>28074</xdr:rowOff>
    </xdr:from>
    <xdr:to>
      <xdr:col>5</xdr:col>
      <xdr:colOff>599372</xdr:colOff>
      <xdr:row>170</xdr:row>
      <xdr:rowOff>114573</xdr:rowOff>
    </xdr:to>
    <xdr:sp macro="" textlink="">
      <xdr:nvSpPr>
        <xdr:cNvPr id="61" name="TextBox 58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 txBox="1"/>
      </xdr:nvSpPr>
      <xdr:spPr>
        <a:xfrm>
          <a:off x="3190392" y="32584524"/>
          <a:ext cx="456980" cy="276999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200"/>
            <a:t>TPH</a:t>
          </a:r>
        </a:p>
      </xdr:txBody>
    </xdr:sp>
    <xdr:clientData/>
  </xdr:twoCellAnchor>
  <xdr:twoCellAnchor>
    <xdr:from>
      <xdr:col>6</xdr:col>
      <xdr:colOff>299858</xdr:colOff>
      <xdr:row>169</xdr:row>
      <xdr:rowOff>28074</xdr:rowOff>
    </xdr:from>
    <xdr:to>
      <xdr:col>7</xdr:col>
      <xdr:colOff>556786</xdr:colOff>
      <xdr:row>172</xdr:row>
      <xdr:rowOff>56738</xdr:rowOff>
    </xdr:to>
    <xdr:sp macro="" textlink="">
      <xdr:nvSpPr>
        <xdr:cNvPr id="62" name="TextBox 59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 txBox="1"/>
      </xdr:nvSpPr>
      <xdr:spPr>
        <a:xfrm>
          <a:off x="3957458" y="32584524"/>
          <a:ext cx="866528" cy="600164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100"/>
            <a:t>Microbial relative abundance</a:t>
          </a:r>
        </a:p>
      </xdr:txBody>
    </xdr:sp>
    <xdr:clientData/>
  </xdr:twoCellAnchor>
  <xdr:twoCellAnchor>
    <xdr:from>
      <xdr:col>7</xdr:col>
      <xdr:colOff>521876</xdr:colOff>
      <xdr:row>169</xdr:row>
      <xdr:rowOff>28074</xdr:rowOff>
    </xdr:from>
    <xdr:to>
      <xdr:col>9</xdr:col>
      <xdr:colOff>169204</xdr:colOff>
      <xdr:row>171</xdr:row>
      <xdr:rowOff>77961</xdr:rowOff>
    </xdr:to>
    <xdr:sp macro="" textlink="">
      <xdr:nvSpPr>
        <xdr:cNvPr id="63" name="TextBox 60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/>
      </xdr:nvSpPr>
      <xdr:spPr>
        <a:xfrm>
          <a:off x="4789076" y="32584524"/>
          <a:ext cx="866528" cy="430887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100"/>
            <a:t>Microbial activity</a:t>
          </a:r>
        </a:p>
      </xdr:txBody>
    </xdr:sp>
    <xdr:clientData/>
  </xdr:twoCellAnchor>
  <xdr:twoCellAnchor>
    <xdr:from>
      <xdr:col>2</xdr:col>
      <xdr:colOff>165899</xdr:colOff>
      <xdr:row>128</xdr:row>
      <xdr:rowOff>63958</xdr:rowOff>
    </xdr:from>
    <xdr:to>
      <xdr:col>3</xdr:col>
      <xdr:colOff>510001</xdr:colOff>
      <xdr:row>129</xdr:row>
      <xdr:rowOff>104290</xdr:rowOff>
    </xdr:to>
    <xdr:sp macro="" textlink="">
      <xdr:nvSpPr>
        <xdr:cNvPr id="64" name="TextBox 74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/>
      </xdr:nvSpPr>
      <xdr:spPr>
        <a:xfrm>
          <a:off x="1385099" y="24809908"/>
          <a:ext cx="953702" cy="2308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r=-.789, p=.</a:t>
          </a:r>
          <a:r>
            <a:rPr lang="en-GB" sz="900">
              <a:solidFill>
                <a:srgbClr val="FF0000"/>
              </a:solidFill>
            </a:rPr>
            <a:t>012</a:t>
          </a:r>
        </a:p>
      </xdr:txBody>
    </xdr:sp>
    <xdr:clientData/>
  </xdr:twoCellAnchor>
  <xdr:twoCellAnchor>
    <xdr:from>
      <xdr:col>3</xdr:col>
      <xdr:colOff>319924</xdr:colOff>
      <xdr:row>128</xdr:row>
      <xdr:rowOff>42888</xdr:rowOff>
    </xdr:from>
    <xdr:to>
      <xdr:col>4</xdr:col>
      <xdr:colOff>583549</xdr:colOff>
      <xdr:row>129</xdr:row>
      <xdr:rowOff>83220</xdr:rowOff>
    </xdr:to>
    <xdr:sp macro="" textlink="">
      <xdr:nvSpPr>
        <xdr:cNvPr id="65" name="TextBox 75">
          <a:extLst>
            <a:ext uri="{FF2B5EF4-FFF2-40B4-BE49-F238E27FC236}">
              <a16:creationId xmlns:a16="http://schemas.microsoft.com/office/drawing/2014/main" id="{00000000-0008-0000-0400-000041000000}"/>
            </a:ext>
          </a:extLst>
        </xdr:cNvPr>
        <xdr:cNvSpPr txBox="1"/>
      </xdr:nvSpPr>
      <xdr:spPr>
        <a:xfrm>
          <a:off x="2148724" y="24788838"/>
          <a:ext cx="873225" cy="2308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r=.817, p=.</a:t>
          </a:r>
          <a:r>
            <a:rPr lang="en-GB" sz="900">
              <a:solidFill>
                <a:srgbClr val="FF0000"/>
              </a:solidFill>
            </a:rPr>
            <a:t>007</a:t>
          </a:r>
        </a:p>
      </xdr:txBody>
    </xdr:sp>
    <xdr:clientData/>
  </xdr:twoCellAnchor>
  <xdr:twoCellAnchor>
    <xdr:from>
      <xdr:col>3</xdr:col>
      <xdr:colOff>396653</xdr:colOff>
      <xdr:row>132</xdr:row>
      <xdr:rowOff>88385</xdr:rowOff>
    </xdr:from>
    <xdr:to>
      <xdr:col>5</xdr:col>
      <xdr:colOff>73015</xdr:colOff>
      <xdr:row>133</xdr:row>
      <xdr:rowOff>128717</xdr:rowOff>
    </xdr:to>
    <xdr:sp macro="" textlink="">
      <xdr:nvSpPr>
        <xdr:cNvPr id="66" name="TextBox 77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/>
      </xdr:nvSpPr>
      <xdr:spPr>
        <a:xfrm>
          <a:off x="2225453" y="25596335"/>
          <a:ext cx="895562" cy="2308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r=-.909, p=.</a:t>
          </a:r>
          <a:r>
            <a:rPr lang="en-GB" sz="900">
              <a:solidFill>
                <a:srgbClr val="FF0000"/>
              </a:solidFill>
            </a:rPr>
            <a:t>001</a:t>
          </a:r>
        </a:p>
      </xdr:txBody>
    </xdr:sp>
    <xdr:clientData/>
  </xdr:twoCellAnchor>
  <xdr:twoCellAnchor>
    <xdr:from>
      <xdr:col>6</xdr:col>
      <xdr:colOff>288892</xdr:colOff>
      <xdr:row>128</xdr:row>
      <xdr:rowOff>65524</xdr:rowOff>
    </xdr:from>
    <xdr:to>
      <xdr:col>8</xdr:col>
      <xdr:colOff>23394</xdr:colOff>
      <xdr:row>129</xdr:row>
      <xdr:rowOff>105856</xdr:rowOff>
    </xdr:to>
    <xdr:sp macro="" textlink="">
      <xdr:nvSpPr>
        <xdr:cNvPr id="67" name="TextBox 80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/>
      </xdr:nvSpPr>
      <xdr:spPr>
        <a:xfrm>
          <a:off x="3946492" y="24811474"/>
          <a:ext cx="953702" cy="2308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r=-.175, p=.652</a:t>
          </a:r>
        </a:p>
      </xdr:txBody>
    </xdr:sp>
    <xdr:clientData/>
  </xdr:twoCellAnchor>
  <xdr:twoCellAnchor>
    <xdr:from>
      <xdr:col>7</xdr:col>
      <xdr:colOff>481605</xdr:colOff>
      <xdr:row>128</xdr:row>
      <xdr:rowOff>62382</xdr:rowOff>
    </xdr:from>
    <xdr:to>
      <xdr:col>9</xdr:col>
      <xdr:colOff>156216</xdr:colOff>
      <xdr:row>129</xdr:row>
      <xdr:rowOff>102714</xdr:rowOff>
    </xdr:to>
    <xdr:sp macro="" textlink="">
      <xdr:nvSpPr>
        <xdr:cNvPr id="68" name="TextBox 81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/>
      </xdr:nvSpPr>
      <xdr:spPr>
        <a:xfrm>
          <a:off x="4748805" y="24808332"/>
          <a:ext cx="893811" cy="2308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r=-.071, p=.856</a:t>
          </a:r>
          <a:endParaRPr lang="en-GB" sz="900">
            <a:solidFill>
              <a:srgbClr val="FF0000"/>
            </a:solidFill>
          </a:endParaRPr>
        </a:p>
      </xdr:txBody>
    </xdr:sp>
    <xdr:clientData/>
  </xdr:twoCellAnchor>
  <xdr:twoCellAnchor>
    <xdr:from>
      <xdr:col>7</xdr:col>
      <xdr:colOff>483654</xdr:colOff>
      <xdr:row>132</xdr:row>
      <xdr:rowOff>88275</xdr:rowOff>
    </xdr:from>
    <xdr:to>
      <xdr:col>9</xdr:col>
      <xdr:colOff>160016</xdr:colOff>
      <xdr:row>133</xdr:row>
      <xdr:rowOff>128607</xdr:rowOff>
    </xdr:to>
    <xdr:sp macro="" textlink="">
      <xdr:nvSpPr>
        <xdr:cNvPr id="69" name="TextBox 82">
          <a:extLst>
            <a:ext uri="{FF2B5EF4-FFF2-40B4-BE49-F238E27FC236}">
              <a16:creationId xmlns:a16="http://schemas.microsoft.com/office/drawing/2014/main" id="{00000000-0008-0000-0400-000045000000}"/>
            </a:ext>
          </a:extLst>
        </xdr:cNvPr>
        <xdr:cNvSpPr txBox="1"/>
      </xdr:nvSpPr>
      <xdr:spPr>
        <a:xfrm>
          <a:off x="4750854" y="25596225"/>
          <a:ext cx="895562" cy="2308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r=-.540, p=.133</a:t>
          </a:r>
        </a:p>
      </xdr:txBody>
    </xdr:sp>
    <xdr:clientData/>
  </xdr:twoCellAnchor>
  <xdr:twoCellAnchor>
    <xdr:from>
      <xdr:col>2</xdr:col>
      <xdr:colOff>523592</xdr:colOff>
      <xdr:row>142</xdr:row>
      <xdr:rowOff>40790</xdr:rowOff>
    </xdr:from>
    <xdr:to>
      <xdr:col>4</xdr:col>
      <xdr:colOff>258094</xdr:colOff>
      <xdr:row>144</xdr:row>
      <xdr:rowOff>29122</xdr:rowOff>
    </xdr:to>
    <xdr:sp macro="" textlink="">
      <xdr:nvSpPr>
        <xdr:cNvPr id="70" name="TextBox 83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/>
      </xdr:nvSpPr>
      <xdr:spPr>
        <a:xfrm>
          <a:off x="1742792" y="27453740"/>
          <a:ext cx="953702" cy="3693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r=-.934, </a:t>
          </a:r>
        </a:p>
        <a:p>
          <a:r>
            <a:rPr lang="en-GB" sz="900"/>
            <a:t>p=.</a:t>
          </a:r>
          <a:r>
            <a:rPr lang="en-GB" sz="900">
              <a:solidFill>
                <a:srgbClr val="FF0000"/>
              </a:solidFill>
            </a:rPr>
            <a:t>001</a:t>
          </a:r>
        </a:p>
      </xdr:txBody>
    </xdr:sp>
    <xdr:clientData/>
  </xdr:twoCellAnchor>
  <xdr:twoCellAnchor>
    <xdr:from>
      <xdr:col>3</xdr:col>
      <xdr:colOff>333814</xdr:colOff>
      <xdr:row>142</xdr:row>
      <xdr:rowOff>37648</xdr:rowOff>
    </xdr:from>
    <xdr:to>
      <xdr:col>5</xdr:col>
      <xdr:colOff>8425</xdr:colOff>
      <xdr:row>143</xdr:row>
      <xdr:rowOff>77980</xdr:rowOff>
    </xdr:to>
    <xdr:sp macro="" textlink="">
      <xdr:nvSpPr>
        <xdr:cNvPr id="71" name="TextBox 84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/>
      </xdr:nvSpPr>
      <xdr:spPr>
        <a:xfrm>
          <a:off x="2162614" y="27450598"/>
          <a:ext cx="893811" cy="2308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r=-.207, p=.593</a:t>
          </a:r>
          <a:endParaRPr lang="en-GB" sz="900">
            <a:solidFill>
              <a:srgbClr val="FF0000"/>
            </a:solidFill>
          </a:endParaRPr>
        </a:p>
      </xdr:txBody>
    </xdr:sp>
    <xdr:clientData/>
  </xdr:twoCellAnchor>
  <xdr:twoCellAnchor>
    <xdr:from>
      <xdr:col>3</xdr:col>
      <xdr:colOff>332431</xdr:colOff>
      <xdr:row>146</xdr:row>
      <xdr:rowOff>78611</xdr:rowOff>
    </xdr:from>
    <xdr:to>
      <xdr:col>5</xdr:col>
      <xdr:colOff>8793</xdr:colOff>
      <xdr:row>147</xdr:row>
      <xdr:rowOff>118943</xdr:rowOff>
    </xdr:to>
    <xdr:sp macro="" textlink="">
      <xdr:nvSpPr>
        <xdr:cNvPr id="72" name="TextBox 85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/>
      </xdr:nvSpPr>
      <xdr:spPr>
        <a:xfrm>
          <a:off x="2161231" y="28253561"/>
          <a:ext cx="895562" cy="2308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r=.127, p=.745</a:t>
          </a:r>
        </a:p>
      </xdr:txBody>
    </xdr:sp>
    <xdr:clientData/>
  </xdr:twoCellAnchor>
  <xdr:twoCellAnchor>
    <xdr:from>
      <xdr:col>6</xdr:col>
      <xdr:colOff>295318</xdr:colOff>
      <xdr:row>142</xdr:row>
      <xdr:rowOff>49987</xdr:rowOff>
    </xdr:from>
    <xdr:to>
      <xdr:col>8</xdr:col>
      <xdr:colOff>29820</xdr:colOff>
      <xdr:row>143</xdr:row>
      <xdr:rowOff>90319</xdr:rowOff>
    </xdr:to>
    <xdr:sp macro="" textlink="">
      <xdr:nvSpPr>
        <xdr:cNvPr id="73" name="TextBox 89">
          <a:extLst>
            <a:ext uri="{FF2B5EF4-FFF2-40B4-BE49-F238E27FC236}">
              <a16:creationId xmlns:a16="http://schemas.microsoft.com/office/drawing/2014/main" id="{00000000-0008-0000-0400-000049000000}"/>
            </a:ext>
          </a:extLst>
        </xdr:cNvPr>
        <xdr:cNvSpPr txBox="1"/>
      </xdr:nvSpPr>
      <xdr:spPr>
        <a:xfrm>
          <a:off x="3952918" y="27462937"/>
          <a:ext cx="953702" cy="2308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r=-.682, p=.</a:t>
          </a:r>
          <a:r>
            <a:rPr lang="en-GB" sz="900">
              <a:solidFill>
                <a:srgbClr val="FF0000"/>
              </a:solidFill>
            </a:rPr>
            <a:t>043</a:t>
          </a:r>
        </a:p>
      </xdr:txBody>
    </xdr:sp>
    <xdr:clientData/>
  </xdr:twoCellAnchor>
  <xdr:twoCellAnchor>
    <xdr:from>
      <xdr:col>7</xdr:col>
      <xdr:colOff>494311</xdr:colOff>
      <xdr:row>142</xdr:row>
      <xdr:rowOff>46845</xdr:rowOff>
    </xdr:from>
    <xdr:to>
      <xdr:col>9</xdr:col>
      <xdr:colOff>165262</xdr:colOff>
      <xdr:row>143</xdr:row>
      <xdr:rowOff>87177</xdr:rowOff>
    </xdr:to>
    <xdr:sp macro="" textlink="">
      <xdr:nvSpPr>
        <xdr:cNvPr id="74" name="TextBox 90"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SpPr txBox="1"/>
      </xdr:nvSpPr>
      <xdr:spPr>
        <a:xfrm>
          <a:off x="4761511" y="27459795"/>
          <a:ext cx="890151" cy="2308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r=-.307, p=.422</a:t>
          </a:r>
          <a:endParaRPr lang="en-GB" sz="900">
            <a:solidFill>
              <a:srgbClr val="FF0000"/>
            </a:solidFill>
          </a:endParaRPr>
        </a:p>
      </xdr:txBody>
    </xdr:sp>
    <xdr:clientData/>
  </xdr:twoCellAnchor>
  <xdr:twoCellAnchor>
    <xdr:from>
      <xdr:col>7</xdr:col>
      <xdr:colOff>478264</xdr:colOff>
      <xdr:row>146</xdr:row>
      <xdr:rowOff>93984</xdr:rowOff>
    </xdr:from>
    <xdr:to>
      <xdr:col>9</xdr:col>
      <xdr:colOff>154626</xdr:colOff>
      <xdr:row>147</xdr:row>
      <xdr:rowOff>134316</xdr:rowOff>
    </xdr:to>
    <xdr:sp macro="" textlink="">
      <xdr:nvSpPr>
        <xdr:cNvPr id="75" name="TextBox 91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SpPr txBox="1"/>
      </xdr:nvSpPr>
      <xdr:spPr>
        <a:xfrm>
          <a:off x="4745464" y="28268934"/>
          <a:ext cx="895562" cy="2308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r=-.830, p=.</a:t>
          </a:r>
          <a:r>
            <a:rPr lang="en-GB" sz="900">
              <a:solidFill>
                <a:srgbClr val="FF0000"/>
              </a:solidFill>
            </a:rPr>
            <a:t>006</a:t>
          </a:r>
        </a:p>
      </xdr:txBody>
    </xdr:sp>
    <xdr:clientData/>
  </xdr:twoCellAnchor>
  <xdr:twoCellAnchor>
    <xdr:from>
      <xdr:col>2</xdr:col>
      <xdr:colOff>121733</xdr:colOff>
      <xdr:row>156</xdr:row>
      <xdr:rowOff>40020</xdr:rowOff>
    </xdr:from>
    <xdr:to>
      <xdr:col>3</xdr:col>
      <xdr:colOff>465835</xdr:colOff>
      <xdr:row>157</xdr:row>
      <xdr:rowOff>80352</xdr:rowOff>
    </xdr:to>
    <xdr:sp macro="" textlink="">
      <xdr:nvSpPr>
        <xdr:cNvPr id="76" name="TextBox 95">
          <a:extLst>
            <a:ext uri="{FF2B5EF4-FFF2-40B4-BE49-F238E27FC236}">
              <a16:creationId xmlns:a16="http://schemas.microsoft.com/office/drawing/2014/main" id="{00000000-0008-0000-0400-00004C000000}"/>
            </a:ext>
          </a:extLst>
        </xdr:cNvPr>
        <xdr:cNvSpPr txBox="1"/>
      </xdr:nvSpPr>
      <xdr:spPr>
        <a:xfrm>
          <a:off x="1340933" y="30119970"/>
          <a:ext cx="953702" cy="2308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r=-.187, p=.629</a:t>
          </a:r>
        </a:p>
      </xdr:txBody>
    </xdr:sp>
    <xdr:clientData/>
  </xdr:twoCellAnchor>
  <xdr:twoCellAnchor>
    <xdr:from>
      <xdr:col>3</xdr:col>
      <xdr:colOff>327550</xdr:colOff>
      <xdr:row>156</xdr:row>
      <xdr:rowOff>36878</xdr:rowOff>
    </xdr:from>
    <xdr:to>
      <xdr:col>4</xdr:col>
      <xdr:colOff>608101</xdr:colOff>
      <xdr:row>157</xdr:row>
      <xdr:rowOff>77210</xdr:rowOff>
    </xdr:to>
    <xdr:sp macro="" textlink="">
      <xdr:nvSpPr>
        <xdr:cNvPr id="77" name="TextBox 96">
          <a:extLst>
            <a:ext uri="{FF2B5EF4-FFF2-40B4-BE49-F238E27FC236}">
              <a16:creationId xmlns:a16="http://schemas.microsoft.com/office/drawing/2014/main" id="{00000000-0008-0000-0400-00004D000000}"/>
            </a:ext>
          </a:extLst>
        </xdr:cNvPr>
        <xdr:cNvSpPr txBox="1"/>
      </xdr:nvSpPr>
      <xdr:spPr>
        <a:xfrm>
          <a:off x="2156350" y="30116828"/>
          <a:ext cx="890151" cy="2308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r=.484, p=.186</a:t>
          </a:r>
        </a:p>
      </xdr:txBody>
    </xdr:sp>
    <xdr:clientData/>
  </xdr:twoCellAnchor>
  <xdr:twoCellAnchor>
    <xdr:from>
      <xdr:col>3</xdr:col>
      <xdr:colOff>318327</xdr:colOff>
      <xdr:row>160</xdr:row>
      <xdr:rowOff>70369</xdr:rowOff>
    </xdr:from>
    <xdr:to>
      <xdr:col>4</xdr:col>
      <xdr:colOff>604289</xdr:colOff>
      <xdr:row>161</xdr:row>
      <xdr:rowOff>110701</xdr:rowOff>
    </xdr:to>
    <xdr:sp macro="" textlink="">
      <xdr:nvSpPr>
        <xdr:cNvPr id="78" name="TextBox 97">
          <a:extLst>
            <a:ext uri="{FF2B5EF4-FFF2-40B4-BE49-F238E27FC236}">
              <a16:creationId xmlns:a16="http://schemas.microsoft.com/office/drawing/2014/main" id="{00000000-0008-0000-0400-00004E000000}"/>
            </a:ext>
          </a:extLst>
        </xdr:cNvPr>
        <xdr:cNvSpPr txBox="1"/>
      </xdr:nvSpPr>
      <xdr:spPr>
        <a:xfrm>
          <a:off x="2147127" y="30912319"/>
          <a:ext cx="895562" cy="2308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r=.515, p=.156</a:t>
          </a:r>
        </a:p>
      </xdr:txBody>
    </xdr:sp>
    <xdr:clientData/>
  </xdr:twoCellAnchor>
  <xdr:twoCellAnchor>
    <xdr:from>
      <xdr:col>6</xdr:col>
      <xdr:colOff>321453</xdr:colOff>
      <xdr:row>156</xdr:row>
      <xdr:rowOff>44863</xdr:rowOff>
    </xdr:from>
    <xdr:to>
      <xdr:col>8</xdr:col>
      <xdr:colOff>55955</xdr:colOff>
      <xdr:row>157</xdr:row>
      <xdr:rowOff>85195</xdr:rowOff>
    </xdr:to>
    <xdr:sp macro="" textlink="">
      <xdr:nvSpPr>
        <xdr:cNvPr id="79" name="TextBox 105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SpPr txBox="1"/>
      </xdr:nvSpPr>
      <xdr:spPr>
        <a:xfrm>
          <a:off x="3979053" y="30124813"/>
          <a:ext cx="953702" cy="2308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r=-.547, p=.127</a:t>
          </a:r>
        </a:p>
      </xdr:txBody>
    </xdr:sp>
    <xdr:clientData/>
  </xdr:twoCellAnchor>
  <xdr:twoCellAnchor>
    <xdr:from>
      <xdr:col>7</xdr:col>
      <xdr:colOff>479502</xdr:colOff>
      <xdr:row>156</xdr:row>
      <xdr:rowOff>34897</xdr:rowOff>
    </xdr:from>
    <xdr:to>
      <xdr:col>9</xdr:col>
      <xdr:colOff>150453</xdr:colOff>
      <xdr:row>157</xdr:row>
      <xdr:rowOff>75229</xdr:rowOff>
    </xdr:to>
    <xdr:sp macro="" textlink="">
      <xdr:nvSpPr>
        <xdr:cNvPr id="80" name="TextBox 106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SpPr txBox="1"/>
      </xdr:nvSpPr>
      <xdr:spPr>
        <a:xfrm>
          <a:off x="4746702" y="30114847"/>
          <a:ext cx="890151" cy="2308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r=.753, p=.</a:t>
          </a:r>
          <a:r>
            <a:rPr lang="en-GB" sz="900">
              <a:solidFill>
                <a:srgbClr val="FF0000"/>
              </a:solidFill>
            </a:rPr>
            <a:t>019</a:t>
          </a:r>
        </a:p>
      </xdr:txBody>
    </xdr:sp>
    <xdr:clientData/>
  </xdr:twoCellAnchor>
  <xdr:twoCellAnchor>
    <xdr:from>
      <xdr:col>7</xdr:col>
      <xdr:colOff>477103</xdr:colOff>
      <xdr:row>160</xdr:row>
      <xdr:rowOff>85594</xdr:rowOff>
    </xdr:from>
    <xdr:to>
      <xdr:col>9</xdr:col>
      <xdr:colOff>153465</xdr:colOff>
      <xdr:row>161</xdr:row>
      <xdr:rowOff>125926</xdr:rowOff>
    </xdr:to>
    <xdr:sp macro="" textlink="">
      <xdr:nvSpPr>
        <xdr:cNvPr id="81" name="TextBox 107">
          <a:extLst>
            <a:ext uri="{FF2B5EF4-FFF2-40B4-BE49-F238E27FC236}">
              <a16:creationId xmlns:a16="http://schemas.microsoft.com/office/drawing/2014/main" id="{00000000-0008-0000-0400-000051000000}"/>
            </a:ext>
          </a:extLst>
        </xdr:cNvPr>
        <xdr:cNvSpPr txBox="1"/>
      </xdr:nvSpPr>
      <xdr:spPr>
        <a:xfrm>
          <a:off x="4744303" y="30927544"/>
          <a:ext cx="895562" cy="230832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900"/>
            <a:t>r=-.522, p=.150</a:t>
          </a:r>
        </a:p>
      </xdr:txBody>
    </xdr:sp>
    <xdr:clientData/>
  </xdr:twoCellAnchor>
  <xdr:twoCellAnchor>
    <xdr:from>
      <xdr:col>0</xdr:col>
      <xdr:colOff>0</xdr:colOff>
      <xdr:row>146</xdr:row>
      <xdr:rowOff>108727</xdr:rowOff>
    </xdr:from>
    <xdr:to>
      <xdr:col>0</xdr:col>
      <xdr:colOff>600164</xdr:colOff>
      <xdr:row>151</xdr:row>
      <xdr:rowOff>22755</xdr:rowOff>
    </xdr:to>
    <xdr:sp macro="" textlink="">
      <xdr:nvSpPr>
        <xdr:cNvPr id="82" name="TextBox 70">
          <a:extLst>
            <a:ext uri="{FF2B5EF4-FFF2-40B4-BE49-F238E27FC236}">
              <a16:creationId xmlns:a16="http://schemas.microsoft.com/office/drawing/2014/main" id="{00000000-0008-0000-0400-000052000000}"/>
            </a:ext>
          </a:extLst>
        </xdr:cNvPr>
        <xdr:cNvSpPr txBox="1"/>
      </xdr:nvSpPr>
      <xdr:spPr>
        <a:xfrm rot="16200000">
          <a:off x="-133182" y="28416859"/>
          <a:ext cx="866528" cy="600164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100"/>
            <a:t>Microbial relative abundance</a:t>
          </a:r>
        </a:p>
      </xdr:txBody>
    </xdr:sp>
    <xdr:clientData/>
  </xdr:twoCellAnchor>
  <xdr:twoCellAnchor>
    <xdr:from>
      <xdr:col>0</xdr:col>
      <xdr:colOff>154642</xdr:colOff>
      <xdr:row>150</xdr:row>
      <xdr:rowOff>153515</xdr:rowOff>
    </xdr:from>
    <xdr:to>
      <xdr:col>0</xdr:col>
      <xdr:colOff>585529</xdr:colOff>
      <xdr:row>155</xdr:row>
      <xdr:rowOff>67543</xdr:rowOff>
    </xdr:to>
    <xdr:sp macro="" textlink="">
      <xdr:nvSpPr>
        <xdr:cNvPr id="83" name="TextBox 76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SpPr txBox="1"/>
      </xdr:nvSpPr>
      <xdr:spPr>
        <a:xfrm rot="16200000">
          <a:off x="-63178" y="29308285"/>
          <a:ext cx="866528" cy="430887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100"/>
            <a:t>Microbial activity</a:t>
          </a:r>
        </a:p>
      </xdr:txBody>
    </xdr:sp>
    <xdr:clientData/>
  </xdr:twoCellAnchor>
  <xdr:twoCellAnchor>
    <xdr:from>
      <xdr:col>0</xdr:col>
      <xdr:colOff>0</xdr:colOff>
      <xdr:row>132</xdr:row>
      <xdr:rowOff>83738</xdr:rowOff>
    </xdr:from>
    <xdr:to>
      <xdr:col>0</xdr:col>
      <xdr:colOff>600164</xdr:colOff>
      <xdr:row>136</xdr:row>
      <xdr:rowOff>188266</xdr:rowOff>
    </xdr:to>
    <xdr:sp macro="" textlink="">
      <xdr:nvSpPr>
        <xdr:cNvPr id="84" name="TextBox 78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SpPr txBox="1"/>
      </xdr:nvSpPr>
      <xdr:spPr>
        <a:xfrm rot="16200000">
          <a:off x="-133182" y="25724870"/>
          <a:ext cx="866528" cy="600164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100"/>
            <a:t>Microbial relative abundance</a:t>
          </a:r>
        </a:p>
      </xdr:txBody>
    </xdr:sp>
    <xdr:clientData/>
  </xdr:twoCellAnchor>
  <xdr:twoCellAnchor>
    <xdr:from>
      <xdr:col>0</xdr:col>
      <xdr:colOff>154642</xdr:colOff>
      <xdr:row>136</xdr:row>
      <xdr:rowOff>128526</xdr:rowOff>
    </xdr:from>
    <xdr:to>
      <xdr:col>0</xdr:col>
      <xdr:colOff>585529</xdr:colOff>
      <xdr:row>141</xdr:row>
      <xdr:rowOff>42554</xdr:rowOff>
    </xdr:to>
    <xdr:sp macro="" textlink="">
      <xdr:nvSpPr>
        <xdr:cNvPr id="85" name="TextBox 79">
          <a:extLst>
            <a:ext uri="{FF2B5EF4-FFF2-40B4-BE49-F238E27FC236}">
              <a16:creationId xmlns:a16="http://schemas.microsoft.com/office/drawing/2014/main" id="{00000000-0008-0000-0400-000055000000}"/>
            </a:ext>
          </a:extLst>
        </xdr:cNvPr>
        <xdr:cNvSpPr txBox="1"/>
      </xdr:nvSpPr>
      <xdr:spPr>
        <a:xfrm rot="16200000">
          <a:off x="-63178" y="26616296"/>
          <a:ext cx="866528" cy="430887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100"/>
            <a:t>Microbial activity</a:t>
          </a:r>
        </a:p>
      </xdr:txBody>
    </xdr:sp>
    <xdr:clientData/>
  </xdr:twoCellAnchor>
  <xdr:twoCellAnchor>
    <xdr:from>
      <xdr:col>0</xdr:col>
      <xdr:colOff>474565</xdr:colOff>
      <xdr:row>128</xdr:row>
      <xdr:rowOff>17950</xdr:rowOff>
    </xdr:from>
    <xdr:to>
      <xdr:col>1</xdr:col>
      <xdr:colOff>249193</xdr:colOff>
      <xdr:row>129</xdr:row>
      <xdr:rowOff>104449</xdr:rowOff>
    </xdr:to>
    <xdr:sp macro="" textlink="">
      <xdr:nvSpPr>
        <xdr:cNvPr id="86" name="TextBox 1">
          <a:extLst>
            <a:ext uri="{FF2B5EF4-FFF2-40B4-BE49-F238E27FC236}">
              <a16:creationId xmlns:a16="http://schemas.microsoft.com/office/drawing/2014/main" id="{00000000-0008-0000-0400-000056000000}"/>
            </a:ext>
          </a:extLst>
        </xdr:cNvPr>
        <xdr:cNvSpPr txBox="1"/>
      </xdr:nvSpPr>
      <xdr:spPr>
        <a:xfrm>
          <a:off x="474565" y="24763900"/>
          <a:ext cx="384228" cy="276999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200" b="1"/>
            <a:t>(a)</a:t>
          </a:r>
        </a:p>
      </xdr:txBody>
    </xdr:sp>
    <xdr:clientData/>
  </xdr:twoCellAnchor>
  <xdr:twoCellAnchor>
    <xdr:from>
      <xdr:col>5</xdr:col>
      <xdr:colOff>37052</xdr:colOff>
      <xdr:row>128</xdr:row>
      <xdr:rowOff>0</xdr:rowOff>
    </xdr:from>
    <xdr:to>
      <xdr:col>5</xdr:col>
      <xdr:colOff>421280</xdr:colOff>
      <xdr:row>129</xdr:row>
      <xdr:rowOff>86499</xdr:rowOff>
    </xdr:to>
    <xdr:sp macro="" textlink="">
      <xdr:nvSpPr>
        <xdr:cNvPr id="87" name="TextBox 2">
          <a:extLst>
            <a:ext uri="{FF2B5EF4-FFF2-40B4-BE49-F238E27FC236}">
              <a16:creationId xmlns:a16="http://schemas.microsoft.com/office/drawing/2014/main" id="{00000000-0008-0000-0400-000057000000}"/>
            </a:ext>
          </a:extLst>
        </xdr:cNvPr>
        <xdr:cNvSpPr txBox="1"/>
      </xdr:nvSpPr>
      <xdr:spPr>
        <a:xfrm>
          <a:off x="3085052" y="24745950"/>
          <a:ext cx="384228" cy="276999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200" b="1"/>
            <a:t>(b)</a:t>
          </a:r>
        </a:p>
      </xdr:txBody>
    </xdr:sp>
    <xdr:clientData/>
  </xdr:twoCellAnchor>
  <xdr:twoCellAnchor>
    <xdr:from>
      <xdr:col>0</xdr:col>
      <xdr:colOff>485276</xdr:colOff>
      <xdr:row>142</xdr:row>
      <xdr:rowOff>29411</xdr:rowOff>
    </xdr:from>
    <xdr:to>
      <xdr:col>1</xdr:col>
      <xdr:colOff>259904</xdr:colOff>
      <xdr:row>143</xdr:row>
      <xdr:rowOff>115910</xdr:rowOff>
    </xdr:to>
    <xdr:sp macro="" textlink="">
      <xdr:nvSpPr>
        <xdr:cNvPr id="88" name="TextBox 3">
          <a:extLst>
            <a:ext uri="{FF2B5EF4-FFF2-40B4-BE49-F238E27FC236}">
              <a16:creationId xmlns:a16="http://schemas.microsoft.com/office/drawing/2014/main" id="{00000000-0008-0000-0400-000058000000}"/>
            </a:ext>
          </a:extLst>
        </xdr:cNvPr>
        <xdr:cNvSpPr txBox="1"/>
      </xdr:nvSpPr>
      <xdr:spPr>
        <a:xfrm>
          <a:off x="485276" y="27442361"/>
          <a:ext cx="384228" cy="276999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200" b="1"/>
            <a:t>(c)</a:t>
          </a:r>
        </a:p>
      </xdr:txBody>
    </xdr:sp>
    <xdr:clientData/>
  </xdr:twoCellAnchor>
  <xdr:twoCellAnchor>
    <xdr:from>
      <xdr:col>5</xdr:col>
      <xdr:colOff>30508</xdr:colOff>
      <xdr:row>142</xdr:row>
      <xdr:rowOff>26434</xdr:rowOff>
    </xdr:from>
    <xdr:to>
      <xdr:col>5</xdr:col>
      <xdr:colOff>414736</xdr:colOff>
      <xdr:row>143</xdr:row>
      <xdr:rowOff>112933</xdr:rowOff>
    </xdr:to>
    <xdr:sp macro="" textlink="">
      <xdr:nvSpPr>
        <xdr:cNvPr id="89" name="TextBox 4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SpPr txBox="1"/>
      </xdr:nvSpPr>
      <xdr:spPr>
        <a:xfrm>
          <a:off x="3078508" y="27439384"/>
          <a:ext cx="384228" cy="276999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200" b="1"/>
            <a:t>(d)</a:t>
          </a:r>
        </a:p>
      </xdr:txBody>
    </xdr:sp>
    <xdr:clientData/>
  </xdr:twoCellAnchor>
  <xdr:twoCellAnchor>
    <xdr:from>
      <xdr:col>0</xdr:col>
      <xdr:colOff>469342</xdr:colOff>
      <xdr:row>155</xdr:row>
      <xdr:rowOff>180483</xdr:rowOff>
    </xdr:from>
    <xdr:to>
      <xdr:col>1</xdr:col>
      <xdr:colOff>243970</xdr:colOff>
      <xdr:row>157</xdr:row>
      <xdr:rowOff>76482</xdr:rowOff>
    </xdr:to>
    <xdr:sp macro="" textlink="">
      <xdr:nvSpPr>
        <xdr:cNvPr id="90" name="TextBox 5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/>
      </xdr:nvSpPr>
      <xdr:spPr>
        <a:xfrm>
          <a:off x="469342" y="30069933"/>
          <a:ext cx="384228" cy="276999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200" b="1"/>
            <a:t>(e)</a:t>
          </a:r>
        </a:p>
      </xdr:txBody>
    </xdr:sp>
    <xdr:clientData/>
  </xdr:twoCellAnchor>
  <xdr:twoCellAnchor>
    <xdr:from>
      <xdr:col>5</xdr:col>
      <xdr:colOff>17612</xdr:colOff>
      <xdr:row>155</xdr:row>
      <xdr:rowOff>184472</xdr:rowOff>
    </xdr:from>
    <xdr:to>
      <xdr:col>5</xdr:col>
      <xdr:colOff>401840</xdr:colOff>
      <xdr:row>157</xdr:row>
      <xdr:rowOff>80471</xdr:rowOff>
    </xdr:to>
    <xdr:sp macro="" textlink="">
      <xdr:nvSpPr>
        <xdr:cNvPr id="91" name="TextBox 6">
          <a:extLst>
            <a:ext uri="{FF2B5EF4-FFF2-40B4-BE49-F238E27FC236}">
              <a16:creationId xmlns:a16="http://schemas.microsoft.com/office/drawing/2014/main" id="{00000000-0008-0000-0400-00005B000000}"/>
            </a:ext>
          </a:extLst>
        </xdr:cNvPr>
        <xdr:cNvSpPr txBox="1"/>
      </xdr:nvSpPr>
      <xdr:spPr>
        <a:xfrm>
          <a:off x="3065612" y="30073922"/>
          <a:ext cx="384228" cy="276999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200" b="1"/>
            <a:t>(f)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ranfield-my.sharepoint.com/personal/e_atai_cranfield_ac_uk/Documents/s304740/ProfileData/s304740/Documents/Research%20Data/Second%20Experiment/Hydrocarbon/Main%20hydrocarbon%20data%20used/percentages.xlsx" TargetMode="External"/><Relationship Id="rId1" Type="http://schemas.openxmlformats.org/officeDocument/2006/relationships/externalLinkPath" Target="Hydrocarbon/Main%20hydrocarbon%20data%20used/percentages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ranfield-my.sharepoint.com/personal/e_atai_cranfield_ac_uk/Documents/s304740/ProfileData/s304740/Documents/Research%20Data/Second%20Experiment/PLFA/2nd%20Experiment%20PLFA%20Data%20for%20Statistica+Charts_STACKED.xlsx" TargetMode="External"/><Relationship Id="rId1" Type="http://schemas.openxmlformats.org/officeDocument/2006/relationships/externalLinkPath" Target="PLFA/2nd%20Experiment%20PLFA%20Data%20for%20Statistica+Charts_STACKED.xlsx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cranfield-my.sharepoint.com/personal/e_atai_cranfield_ac_uk/Documents/s304740/ProfileData/s304740/Documents/Research%20Data/Second%20Experiment/MicroResp/2nd%20Expr%20MicroResp%20data%20cleaning/2nd%20Expr%20MicResp%20Statistics_V2xlsx.xlsx" TargetMode="External"/><Relationship Id="rId2" Type="http://schemas.microsoft.com/office/2019/04/relationships/externalLinkLongPath" Target="MicroResp/2nd%20Expr%20MicroResp%20data%20cleaning/2nd%20Expr%20MicResp%20Statistics_V2xlsx.xlsx?0B65C72E" TargetMode="External"/><Relationship Id="rId1" Type="http://schemas.openxmlformats.org/officeDocument/2006/relationships/externalLinkPath" Target="file:///\\0B65C72E\2nd%20Expr%20MicResp%20Statistics_V2xlsx.xlsx" TargetMode="External"/></Relationships>
</file>

<file path=xl/externalLinks/_rels/externalLink4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cranfield-my.sharepoint.com/personal/e_atai_cranfield_ac_uk/Documents/s304740/ProfileData/s304740/Documents/Research%20Data/Second%20Experiment/MicroResp/2nd%20Expr%20MicroResp%20data%20cleaning/Microbial%20activity%20PCA%20plots%20for%20factor1&amp;2.xlsx" TargetMode="External"/><Relationship Id="rId2" Type="http://schemas.microsoft.com/office/2019/04/relationships/externalLinkLongPath" Target="MicroResp/2nd%20Expr%20MicroResp%20data%20cleaning/Microbial%20activity%20PCA%20plots%20for%20factor1&amp;2.xlsx?0B65C72E" TargetMode="External"/><Relationship Id="rId1" Type="http://schemas.openxmlformats.org/officeDocument/2006/relationships/externalLinkPath" Target="file:///\\0B65C72E\Microbial%20activity%20PCA%20plots%20for%20factor1&amp;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lkanes"/>
      <sheetName val="PAHs"/>
      <sheetName val="TPH"/>
      <sheetName val="Percentage degradation"/>
    </sheetNames>
    <sheetDataSet>
      <sheetData sheetId="0">
        <row r="12">
          <cell r="B12" t="str">
            <v>RHB</v>
          </cell>
          <cell r="D12" t="str">
            <v>Unamended</v>
          </cell>
          <cell r="N12" t="str">
            <v>WSB</v>
          </cell>
          <cell r="O12"/>
          <cell r="P12" t="str">
            <v>Unamended</v>
          </cell>
          <cell r="Q12"/>
        </row>
        <row r="13">
          <cell r="B13" t="str">
            <v>Non-saline</v>
          </cell>
          <cell r="C13" t="str">
            <v>Saline</v>
          </cell>
          <cell r="D13" t="str">
            <v>Non-saline</v>
          </cell>
          <cell r="E13" t="str">
            <v>Saline</v>
          </cell>
          <cell r="N13" t="str">
            <v>Non-saline</v>
          </cell>
          <cell r="O13" t="str">
            <v>Saline</v>
          </cell>
          <cell r="P13" t="str">
            <v>Non-saline</v>
          </cell>
          <cell r="Q13" t="str">
            <v>Saline</v>
          </cell>
        </row>
        <row r="14">
          <cell r="A14" t="str">
            <v>T10</v>
          </cell>
          <cell r="B14">
            <v>100</v>
          </cell>
          <cell r="C14">
            <v>100</v>
          </cell>
          <cell r="D14">
            <v>100</v>
          </cell>
          <cell r="E14">
            <v>100</v>
          </cell>
          <cell r="M14" t="str">
            <v>T10</v>
          </cell>
          <cell r="N14">
            <v>100</v>
          </cell>
          <cell r="O14">
            <v>100</v>
          </cell>
          <cell r="P14">
            <v>100</v>
          </cell>
          <cell r="Q14">
            <v>100</v>
          </cell>
        </row>
        <row r="15">
          <cell r="A15" t="str">
            <v>T60</v>
          </cell>
          <cell r="B15">
            <v>49.966438250068236</v>
          </cell>
          <cell r="C15">
            <v>96.741272942923189</v>
          </cell>
          <cell r="D15">
            <v>55.314365123198343</v>
          </cell>
          <cell r="E15">
            <v>92.79652772581008</v>
          </cell>
          <cell r="M15" t="str">
            <v>T60</v>
          </cell>
          <cell r="N15">
            <v>52.628826646318359</v>
          </cell>
          <cell r="O15">
            <v>87.459422823101335</v>
          </cell>
          <cell r="P15">
            <v>55.314365123198343</v>
          </cell>
          <cell r="Q15">
            <v>92.79652772581008</v>
          </cell>
        </row>
        <row r="16">
          <cell r="A16" t="str">
            <v>T120</v>
          </cell>
          <cell r="B16">
            <v>26.470262814318691</v>
          </cell>
          <cell r="C16">
            <v>81.453670441067288</v>
          </cell>
          <cell r="D16">
            <v>33.881059701758439</v>
          </cell>
          <cell r="E16">
            <v>81.34400957868742</v>
          </cell>
          <cell r="M16" t="str">
            <v>T120</v>
          </cell>
          <cell r="N16">
            <v>31.445245451424654</v>
          </cell>
          <cell r="O16">
            <v>84.611885991510007</v>
          </cell>
          <cell r="P16">
            <v>33.881059701758439</v>
          </cell>
          <cell r="Q16">
            <v>81.34400957868742</v>
          </cell>
        </row>
        <row r="18">
          <cell r="B18">
            <v>10.554543699012926</v>
          </cell>
          <cell r="C18">
            <v>2.117470111517374</v>
          </cell>
          <cell r="D18">
            <v>0.48560655289483606</v>
          </cell>
          <cell r="E18">
            <v>2.0110801245693635</v>
          </cell>
          <cell r="N18">
            <v>1.3546050647626837</v>
          </cell>
          <cell r="O18">
            <v>12.129352873211275</v>
          </cell>
          <cell r="P18">
            <v>0.48560655289483606</v>
          </cell>
          <cell r="Q18">
            <v>2.0110801245693635</v>
          </cell>
        </row>
        <row r="19">
          <cell r="B19">
            <v>2.144283968293236</v>
          </cell>
          <cell r="C19">
            <v>1.9324772119412872</v>
          </cell>
          <cell r="D19">
            <v>0.32424542435327586</v>
          </cell>
          <cell r="E19">
            <v>4.5287693835558054</v>
          </cell>
          <cell r="N19">
            <v>4.1866428487638396</v>
          </cell>
          <cell r="O19">
            <v>5.2855204033431811</v>
          </cell>
          <cell r="P19">
            <v>0.32424542435327586</v>
          </cell>
          <cell r="Q19">
            <v>4.5287693835558054</v>
          </cell>
        </row>
        <row r="20">
          <cell r="B20">
            <v>6.5160041100258077</v>
          </cell>
          <cell r="C20">
            <v>5.0856417254962132</v>
          </cell>
          <cell r="D20">
            <v>1.7022781454527718</v>
          </cell>
          <cell r="E20">
            <v>1.4789438960485872</v>
          </cell>
          <cell r="N20">
            <v>2.5667096196076078</v>
          </cell>
          <cell r="O20">
            <v>5.4927062970586942</v>
          </cell>
          <cell r="P20">
            <v>1.7022781454527718</v>
          </cell>
          <cell r="Q20">
            <v>1.4789438960485872</v>
          </cell>
        </row>
        <row r="34">
          <cell r="B34" t="str">
            <v>SMC</v>
          </cell>
          <cell r="C34"/>
          <cell r="D34" t="str">
            <v>Unamended</v>
          </cell>
          <cell r="E34"/>
          <cell r="N34" t="str">
            <v>RHB-SMC</v>
          </cell>
          <cell r="O34"/>
          <cell r="P34" t="str">
            <v>Unamended</v>
          </cell>
          <cell r="Q34"/>
        </row>
        <row r="35">
          <cell r="B35" t="str">
            <v>Non-saline</v>
          </cell>
          <cell r="C35" t="str">
            <v>Saline</v>
          </cell>
          <cell r="D35" t="str">
            <v>Non-saline</v>
          </cell>
          <cell r="E35" t="str">
            <v>Saline</v>
          </cell>
          <cell r="N35" t="str">
            <v>Non-saline</v>
          </cell>
          <cell r="O35" t="str">
            <v>Saline</v>
          </cell>
          <cell r="P35" t="str">
            <v>Non-saline</v>
          </cell>
          <cell r="Q35" t="str">
            <v>Saline</v>
          </cell>
        </row>
        <row r="36">
          <cell r="A36" t="str">
            <v>T10</v>
          </cell>
          <cell r="B36">
            <v>100</v>
          </cell>
          <cell r="C36">
            <v>100</v>
          </cell>
          <cell r="D36">
            <v>100</v>
          </cell>
          <cell r="E36">
            <v>100</v>
          </cell>
          <cell r="M36" t="str">
            <v>T10</v>
          </cell>
          <cell r="N36">
            <v>100</v>
          </cell>
          <cell r="O36">
            <v>100</v>
          </cell>
          <cell r="P36">
            <v>100</v>
          </cell>
          <cell r="Q36">
            <v>100</v>
          </cell>
        </row>
        <row r="37">
          <cell r="A37" t="str">
            <v>T60</v>
          </cell>
          <cell r="B37">
            <v>54.9644337150308</v>
          </cell>
          <cell r="C37">
            <v>98.628394949586649</v>
          </cell>
          <cell r="D37">
            <v>55.314365123198343</v>
          </cell>
          <cell r="E37">
            <v>92.79652772581008</v>
          </cell>
          <cell r="M37" t="str">
            <v>T60</v>
          </cell>
          <cell r="N37">
            <v>48.600832786808894</v>
          </cell>
          <cell r="O37">
            <v>96.025003092087118</v>
          </cell>
          <cell r="P37">
            <v>55.314365123198343</v>
          </cell>
          <cell r="Q37">
            <v>92.79652772581008</v>
          </cell>
        </row>
        <row r="38">
          <cell r="A38" t="str">
            <v>T120</v>
          </cell>
          <cell r="B38">
            <v>32.317603002205573</v>
          </cell>
          <cell r="C38">
            <v>65.352590304902037</v>
          </cell>
          <cell r="D38">
            <v>33.881059701758439</v>
          </cell>
          <cell r="E38">
            <v>81.34400957868742</v>
          </cell>
          <cell r="M38" t="str">
            <v>T120</v>
          </cell>
          <cell r="N38">
            <v>18.890212620639605</v>
          </cell>
          <cell r="O38">
            <v>85.393931897970646</v>
          </cell>
          <cell r="P38">
            <v>33.881059701758439</v>
          </cell>
          <cell r="Q38">
            <v>81.34400957868742</v>
          </cell>
        </row>
        <row r="40">
          <cell r="B40">
            <v>16.852953636990662</v>
          </cell>
          <cell r="C40">
            <v>0.83973458857105088</v>
          </cell>
          <cell r="D40">
            <v>0.48560655289483606</v>
          </cell>
          <cell r="E40">
            <v>2.0110801245693635</v>
          </cell>
          <cell r="N40">
            <v>1.591298162476517</v>
          </cell>
          <cell r="O40">
            <v>1.8763664026466564</v>
          </cell>
          <cell r="P40">
            <v>0.48560655289483606</v>
          </cell>
          <cell r="Q40">
            <v>2.0110801245693635</v>
          </cell>
        </row>
        <row r="41">
          <cell r="B41">
            <v>3.9900653771196772</v>
          </cell>
          <cell r="C41">
            <v>1.2261610075036475</v>
          </cell>
          <cell r="D41">
            <v>0.32424542435327586</v>
          </cell>
          <cell r="E41">
            <v>4.5287693835558054</v>
          </cell>
          <cell r="N41">
            <v>5.5085274846926522</v>
          </cell>
          <cell r="O41">
            <v>3.2323191670835771</v>
          </cell>
          <cell r="P41">
            <v>0.32424542435327586</v>
          </cell>
          <cell r="Q41">
            <v>4.5287693835558054</v>
          </cell>
        </row>
        <row r="42">
          <cell r="B42">
            <v>3.3265313035281139</v>
          </cell>
          <cell r="C42">
            <v>3.3980061066078355</v>
          </cell>
          <cell r="D42">
            <v>1.7022781454527718</v>
          </cell>
          <cell r="E42">
            <v>1.4789438960485872</v>
          </cell>
          <cell r="N42">
            <v>5.1560932079939903</v>
          </cell>
          <cell r="O42">
            <v>9.6174834473930755</v>
          </cell>
          <cell r="P42">
            <v>1.7022781454527718</v>
          </cell>
          <cell r="Q42">
            <v>1.4789438960485872</v>
          </cell>
        </row>
        <row r="56">
          <cell r="B56" t="str">
            <v>WSB-SMC</v>
          </cell>
          <cell r="C56"/>
          <cell r="D56" t="str">
            <v>Unamended</v>
          </cell>
          <cell r="E56"/>
        </row>
        <row r="57">
          <cell r="B57" t="str">
            <v>Non-saline</v>
          </cell>
          <cell r="C57" t="str">
            <v>Saline</v>
          </cell>
          <cell r="D57" t="str">
            <v>Non-saline</v>
          </cell>
          <cell r="E57" t="str">
            <v>Saline</v>
          </cell>
        </row>
        <row r="58">
          <cell r="A58" t="str">
            <v>T10</v>
          </cell>
          <cell r="B58">
            <v>100</v>
          </cell>
          <cell r="C58">
            <v>100</v>
          </cell>
          <cell r="D58">
            <v>100</v>
          </cell>
          <cell r="E58">
            <v>100</v>
          </cell>
        </row>
        <row r="59">
          <cell r="A59" t="str">
            <v>T60</v>
          </cell>
          <cell r="B59">
            <v>61.819031172743919</v>
          </cell>
          <cell r="C59">
            <v>97.603894419727482</v>
          </cell>
          <cell r="D59">
            <v>55.314365123198343</v>
          </cell>
          <cell r="E59">
            <v>92.79652772581008</v>
          </cell>
        </row>
        <row r="60">
          <cell r="A60" t="str">
            <v>T120</v>
          </cell>
          <cell r="B60">
            <v>28.008755032306492</v>
          </cell>
          <cell r="C60">
            <v>89.366159248249318</v>
          </cell>
          <cell r="D60">
            <v>33.881059701758439</v>
          </cell>
          <cell r="E60">
            <v>81.34400957868742</v>
          </cell>
        </row>
        <row r="62">
          <cell r="B62">
            <v>4.6751241184983554</v>
          </cell>
          <cell r="C62">
            <v>2.1732929535477945</v>
          </cell>
          <cell r="D62">
            <v>0.48560655289483606</v>
          </cell>
          <cell r="E62">
            <v>2.0110801245693635</v>
          </cell>
        </row>
        <row r="63">
          <cell r="B63">
            <v>1.5036726996643421</v>
          </cell>
          <cell r="C63">
            <v>1.8751278590703695</v>
          </cell>
          <cell r="D63">
            <v>0.32424542435327586</v>
          </cell>
          <cell r="E63">
            <v>4.5287693835558054</v>
          </cell>
        </row>
        <row r="64">
          <cell r="B64">
            <v>3.6886759947991008</v>
          </cell>
          <cell r="C64">
            <v>19.941389499532299</v>
          </cell>
          <cell r="D64">
            <v>1.7022781454527718</v>
          </cell>
          <cell r="E64">
            <v>1.4789438960485872</v>
          </cell>
        </row>
      </sheetData>
      <sheetData sheetId="1">
        <row r="12">
          <cell r="B12" t="str">
            <v>RHB</v>
          </cell>
          <cell r="D12" t="str">
            <v>Unamended</v>
          </cell>
          <cell r="N12" t="str">
            <v>WSB</v>
          </cell>
          <cell r="O12"/>
          <cell r="P12" t="str">
            <v>Unamended</v>
          </cell>
          <cell r="Q12"/>
        </row>
        <row r="13">
          <cell r="B13" t="str">
            <v>Non-saline</v>
          </cell>
          <cell r="C13" t="str">
            <v>Saline</v>
          </cell>
          <cell r="D13" t="str">
            <v>Non-saline</v>
          </cell>
          <cell r="E13" t="str">
            <v>Saline</v>
          </cell>
          <cell r="N13" t="str">
            <v>Non-saline</v>
          </cell>
          <cell r="O13" t="str">
            <v>Saline</v>
          </cell>
          <cell r="P13" t="str">
            <v>Non-saline</v>
          </cell>
          <cell r="Q13" t="str">
            <v>Saline</v>
          </cell>
        </row>
        <row r="14">
          <cell r="A14" t="str">
            <v>T10</v>
          </cell>
          <cell r="B14">
            <v>100</v>
          </cell>
          <cell r="C14">
            <v>100</v>
          </cell>
          <cell r="D14">
            <v>100</v>
          </cell>
          <cell r="E14">
            <v>100</v>
          </cell>
          <cell r="M14" t="str">
            <v>T10</v>
          </cell>
          <cell r="N14">
            <v>100</v>
          </cell>
          <cell r="O14">
            <v>100</v>
          </cell>
          <cell r="P14">
            <v>100</v>
          </cell>
          <cell r="Q14">
            <v>100</v>
          </cell>
        </row>
        <row r="15">
          <cell r="A15" t="str">
            <v>T60</v>
          </cell>
          <cell r="B15">
            <v>68.436310925892386</v>
          </cell>
          <cell r="C15">
            <v>47.803568003069245</v>
          </cell>
          <cell r="D15">
            <v>78.694033239487766</v>
          </cell>
          <cell r="E15">
            <v>94.922600619195038</v>
          </cell>
          <cell r="M15" t="str">
            <v>T60</v>
          </cell>
          <cell r="N15">
            <v>51.805505899177675</v>
          </cell>
          <cell r="O15">
            <v>69.997137131405665</v>
          </cell>
          <cell r="P15">
            <v>78.694033239487766</v>
          </cell>
          <cell r="Q15">
            <v>94.922600619195038</v>
          </cell>
        </row>
        <row r="16">
          <cell r="A16" t="str">
            <v>T120</v>
          </cell>
          <cell r="B16">
            <v>44.464576916107994</v>
          </cell>
          <cell r="C16">
            <v>41.952810281987347</v>
          </cell>
          <cell r="D16">
            <v>53.246753246753229</v>
          </cell>
          <cell r="E16">
            <v>91.269349845201248</v>
          </cell>
          <cell r="M16" t="str">
            <v>T120</v>
          </cell>
          <cell r="N16">
            <v>38.097962102252403</v>
          </cell>
          <cell r="O16">
            <v>52.075579730890354</v>
          </cell>
          <cell r="P16">
            <v>53.246753246753229</v>
          </cell>
          <cell r="Q16">
            <v>91.269349845201248</v>
          </cell>
        </row>
        <row r="18">
          <cell r="B18">
            <v>6.8799389736052516</v>
          </cell>
          <cell r="C18">
            <v>29.711401953267032</v>
          </cell>
          <cell r="D18">
            <v>9.2201213395477204</v>
          </cell>
          <cell r="E18">
            <v>2.5785961204204155</v>
          </cell>
          <cell r="N18">
            <v>12.904998022795494</v>
          </cell>
          <cell r="O18">
            <v>15.997442269566642</v>
          </cell>
          <cell r="P18">
            <v>9.2201213395477204</v>
          </cell>
          <cell r="Q18">
            <v>2.5785961204204155</v>
          </cell>
        </row>
        <row r="19">
          <cell r="B19">
            <v>6.5720540377517693</v>
          </cell>
          <cell r="C19">
            <v>4.577583345720238</v>
          </cell>
          <cell r="D19">
            <v>4.5274616843567843</v>
          </cell>
          <cell r="E19">
            <v>2.7030895747718771</v>
          </cell>
          <cell r="N19">
            <v>4.1987549426680992</v>
          </cell>
          <cell r="O19">
            <v>5.9323583530474711</v>
          </cell>
          <cell r="P19">
            <v>4.5274616843567843</v>
          </cell>
          <cell r="Q19">
            <v>2.7030895747718771</v>
          </cell>
        </row>
        <row r="20">
          <cell r="B20">
            <v>2.0648762362626458</v>
          </cell>
          <cell r="C20">
            <v>6.8663750185803156</v>
          </cell>
          <cell r="D20">
            <v>2.633870827592911</v>
          </cell>
          <cell r="E20">
            <v>3.3369098380104809</v>
          </cell>
          <cell r="N20">
            <v>3.5638645737024093</v>
          </cell>
          <cell r="O20">
            <v>5.3801367812804095</v>
          </cell>
          <cell r="P20">
            <v>2.633870827592911</v>
          </cell>
          <cell r="Q20">
            <v>3.3369098380104809</v>
          </cell>
        </row>
        <row r="34">
          <cell r="B34" t="str">
            <v>SMC</v>
          </cell>
          <cell r="C34"/>
          <cell r="D34" t="str">
            <v>Unamended</v>
          </cell>
          <cell r="E34"/>
          <cell r="N34" t="str">
            <v>RHB-SMC</v>
          </cell>
          <cell r="O34"/>
          <cell r="P34" t="str">
            <v>Unamended</v>
          </cell>
          <cell r="Q34"/>
        </row>
        <row r="35">
          <cell r="B35" t="str">
            <v>Non-saline</v>
          </cell>
          <cell r="C35" t="str">
            <v>Saline</v>
          </cell>
          <cell r="D35" t="str">
            <v>Non-saline</v>
          </cell>
          <cell r="E35" t="str">
            <v>Saline</v>
          </cell>
          <cell r="N35" t="str">
            <v>Non-saline</v>
          </cell>
          <cell r="O35" t="str">
            <v>Saline</v>
          </cell>
          <cell r="P35" t="str">
            <v>Non-saline</v>
          </cell>
          <cell r="Q35" t="str">
            <v>Saline</v>
          </cell>
        </row>
        <row r="36">
          <cell r="A36" t="str">
            <v>T10</v>
          </cell>
          <cell r="B36">
            <v>100</v>
          </cell>
          <cell r="C36">
            <v>100</v>
          </cell>
          <cell r="D36">
            <v>100</v>
          </cell>
          <cell r="E36">
            <v>100</v>
          </cell>
          <cell r="M36" t="str">
            <v>T10</v>
          </cell>
          <cell r="N36">
            <v>100</v>
          </cell>
          <cell r="O36">
            <v>100</v>
          </cell>
          <cell r="P36">
            <v>100</v>
          </cell>
          <cell r="Q36">
            <v>100</v>
          </cell>
        </row>
        <row r="37">
          <cell r="A37" t="str">
            <v>T60</v>
          </cell>
          <cell r="B37">
            <v>59.540076653891013</v>
          </cell>
          <cell r="C37">
            <v>75.521885521885537</v>
          </cell>
          <cell r="D37">
            <v>78.694033239487766</v>
          </cell>
          <cell r="E37">
            <v>94.922600619195038</v>
          </cell>
          <cell r="M37" t="str">
            <v>T60</v>
          </cell>
          <cell r="N37">
            <v>59.701955914312322</v>
          </cell>
          <cell r="O37">
            <v>79.949479002210253</v>
          </cell>
          <cell r="P37">
            <v>78.694033239487766</v>
          </cell>
          <cell r="Q37">
            <v>94.922600619195038</v>
          </cell>
        </row>
        <row r="38">
          <cell r="A38" t="str">
            <v>T120</v>
          </cell>
          <cell r="B38">
            <v>43.692717880353278</v>
          </cell>
          <cell r="C38">
            <v>70.572390572390574</v>
          </cell>
          <cell r="D38">
            <v>53.246753246753229</v>
          </cell>
          <cell r="E38">
            <v>91.269349845201248</v>
          </cell>
          <cell r="M38" t="str">
            <v>T120</v>
          </cell>
          <cell r="N38">
            <v>40.631791369140018</v>
          </cell>
          <cell r="O38">
            <v>64.982633407009757</v>
          </cell>
          <cell r="P38">
            <v>53.246753246753229</v>
          </cell>
          <cell r="Q38">
            <v>91.269349845201248</v>
          </cell>
        </row>
        <row r="40">
          <cell r="B40">
            <v>12.263034749199676</v>
          </cell>
          <cell r="C40">
            <v>17.526441124463048</v>
          </cell>
          <cell r="D40">
            <v>9.2201213395477204</v>
          </cell>
          <cell r="E40">
            <v>2.5785961204204155</v>
          </cell>
          <cell r="N40">
            <v>8.7272816138136662</v>
          </cell>
          <cell r="O40">
            <v>12.279264337235363</v>
          </cell>
          <cell r="P40">
            <v>9.2201213395477204</v>
          </cell>
          <cell r="Q40">
            <v>2.5785961204204155</v>
          </cell>
        </row>
        <row r="41">
          <cell r="B41">
            <v>1.407852121404999</v>
          </cell>
          <cell r="C41">
            <v>1.8156860286481828</v>
          </cell>
          <cell r="D41">
            <v>4.5274616843567843</v>
          </cell>
          <cell r="E41">
            <v>2.7030895747718771</v>
          </cell>
          <cell r="N41">
            <v>9.3864854598943062</v>
          </cell>
          <cell r="O41">
            <v>3.720165952722799</v>
          </cell>
          <cell r="P41">
            <v>4.5274616843567843</v>
          </cell>
          <cell r="Q41">
            <v>2.7030895747718771</v>
          </cell>
        </row>
        <row r="42">
          <cell r="B42">
            <v>1.8675640920472205</v>
          </cell>
          <cell r="C42">
            <v>11.765882340799463</v>
          </cell>
          <cell r="D42">
            <v>2.633870827592911</v>
          </cell>
          <cell r="E42">
            <v>3.3369098380104809</v>
          </cell>
          <cell r="N42">
            <v>0.58552248409010643</v>
          </cell>
          <cell r="O42">
            <v>6.2181534950210384</v>
          </cell>
          <cell r="P42">
            <v>2.633870827592911</v>
          </cell>
          <cell r="Q42">
            <v>3.3369098380104809</v>
          </cell>
        </row>
        <row r="56">
          <cell r="B56" t="str">
            <v>WSB-SMC</v>
          </cell>
          <cell r="C56"/>
          <cell r="D56" t="str">
            <v>Unamended</v>
          </cell>
          <cell r="E56"/>
        </row>
        <row r="57">
          <cell r="B57" t="str">
            <v>Non-saline</v>
          </cell>
          <cell r="C57" t="str">
            <v>Saline</v>
          </cell>
          <cell r="D57" t="str">
            <v>Non-saline</v>
          </cell>
          <cell r="E57" t="str">
            <v>Saline</v>
          </cell>
        </row>
        <row r="58">
          <cell r="A58" t="str">
            <v>T10</v>
          </cell>
          <cell r="B58">
            <v>100</v>
          </cell>
          <cell r="C58">
            <v>100</v>
          </cell>
          <cell r="D58">
            <v>100</v>
          </cell>
          <cell r="E58">
            <v>100</v>
          </cell>
        </row>
        <row r="59">
          <cell r="A59" t="str">
            <v>T60</v>
          </cell>
          <cell r="B59">
            <v>41.187223398114291</v>
          </cell>
          <cell r="C59">
            <v>86.204431736954973</v>
          </cell>
          <cell r="D59">
            <v>78.694033239487766</v>
          </cell>
          <cell r="E59">
            <v>94.922600619195038</v>
          </cell>
        </row>
        <row r="60">
          <cell r="A60" t="str">
            <v>T120</v>
          </cell>
          <cell r="B60">
            <v>25.899557436982874</v>
          </cell>
          <cell r="C60">
            <v>77.16225875625446</v>
          </cell>
          <cell r="D60">
            <v>53.246753246753229</v>
          </cell>
          <cell r="E60">
            <v>91.269349845201248</v>
          </cell>
        </row>
        <row r="62">
          <cell r="B62">
            <v>5.2449452535668772</v>
          </cell>
          <cell r="C62">
            <v>8.08549612647594</v>
          </cell>
          <cell r="D62">
            <v>9.2201213395477204</v>
          </cell>
          <cell r="E62">
            <v>2.5785961204204155</v>
          </cell>
        </row>
        <row r="63">
          <cell r="B63">
            <v>16.473078002325884</v>
          </cell>
          <cell r="C63">
            <v>2.6961657201632976</v>
          </cell>
          <cell r="D63">
            <v>4.5274616843567843</v>
          </cell>
          <cell r="E63">
            <v>2.7030895747718771</v>
          </cell>
        </row>
        <row r="64">
          <cell r="B64">
            <v>2.6797542855820957</v>
          </cell>
          <cell r="C64">
            <v>0.92717096290728174</v>
          </cell>
          <cell r="D64">
            <v>2.633870827592911</v>
          </cell>
          <cell r="E64">
            <v>3.3369098380104809</v>
          </cell>
        </row>
      </sheetData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  <sheetName val="Sheet3"/>
    </sheetNames>
    <sheetDataSet>
      <sheetData sheetId="0"/>
      <sheetData sheetId="1">
        <row r="2">
          <cell r="C2" t="str">
            <v>RHB</v>
          </cell>
          <cell r="D2" t="str">
            <v>WSB</v>
          </cell>
          <cell r="E2" t="str">
            <v>SMC</v>
          </cell>
          <cell r="F2" t="str">
            <v>RHB-SMC</v>
          </cell>
          <cell r="G2" t="str">
            <v>WSB-SMC</v>
          </cell>
          <cell r="H2" t="str">
            <v>Unmended</v>
          </cell>
        </row>
        <row r="3">
          <cell r="B3" t="str">
            <v>10 days-NonSaline</v>
          </cell>
          <cell r="C3">
            <v>30.751947765736642</v>
          </cell>
          <cell r="D3">
            <v>31.062748908002426</v>
          </cell>
          <cell r="E3">
            <v>29.000101866546899</v>
          </cell>
          <cell r="F3">
            <v>30.019173945598787</v>
          </cell>
          <cell r="G3">
            <v>30.218840120003776</v>
          </cell>
          <cell r="H3">
            <v>29.436370568693402</v>
          </cell>
        </row>
        <row r="4">
          <cell r="B4" t="str">
            <v>10 days-Saline</v>
          </cell>
          <cell r="C4">
            <v>30.129209628596673</v>
          </cell>
          <cell r="D4">
            <v>31.453385250781789</v>
          </cell>
          <cell r="E4">
            <v>30.405989305530859</v>
          </cell>
          <cell r="F4">
            <v>30.606570626529486</v>
          </cell>
          <cell r="G4">
            <v>30.506975090186074</v>
          </cell>
          <cell r="H4">
            <v>32.304055528709839</v>
          </cell>
        </row>
        <row r="5">
          <cell r="B5" t="str">
            <v>60 days-NonSaline</v>
          </cell>
          <cell r="C5">
            <v>33.455880917006105</v>
          </cell>
          <cell r="D5">
            <v>32.237984871168585</v>
          </cell>
          <cell r="E5">
            <v>31.654803544793818</v>
          </cell>
          <cell r="F5">
            <v>33.546527313356961</v>
          </cell>
          <cell r="G5">
            <v>32.662351556052826</v>
          </cell>
          <cell r="H5">
            <v>34.467852812029356</v>
          </cell>
        </row>
        <row r="6">
          <cell r="B6" t="str">
            <v>60 days-Saline</v>
          </cell>
          <cell r="C6">
            <v>32.786837657618911</v>
          </cell>
          <cell r="D6">
            <v>32.65623234748147</v>
          </cell>
          <cell r="E6">
            <v>33.482189184107099</v>
          </cell>
          <cell r="F6">
            <v>32.388193268904665</v>
          </cell>
          <cell r="G6">
            <v>33.001052931486448</v>
          </cell>
          <cell r="H6">
            <v>31.995851489495902</v>
          </cell>
        </row>
        <row r="7">
          <cell r="B7" t="str">
            <v>120 days-NonSaline</v>
          </cell>
          <cell r="C7">
            <v>31.235451512725337</v>
          </cell>
          <cell r="D7">
            <v>28.670383410290626</v>
          </cell>
          <cell r="E7">
            <v>27.893737581598497</v>
          </cell>
          <cell r="F7">
            <v>28.909557021836807</v>
          </cell>
          <cell r="G7">
            <v>28.995420423085836</v>
          </cell>
          <cell r="H7">
            <v>29.301189236019191</v>
          </cell>
        </row>
        <row r="8">
          <cell r="B8" t="str">
            <v>120 days-Saline</v>
          </cell>
          <cell r="C8">
            <v>29.866654785020785</v>
          </cell>
          <cell r="D8">
            <v>30.944042257542268</v>
          </cell>
          <cell r="E8">
            <v>29.814585978800736</v>
          </cell>
          <cell r="F8">
            <v>29.802796494297503</v>
          </cell>
          <cell r="G8">
            <v>31.304450939640844</v>
          </cell>
          <cell r="H8">
            <v>29.893918239106238</v>
          </cell>
        </row>
        <row r="10">
          <cell r="C10" t="str">
            <v>RHB</v>
          </cell>
          <cell r="D10" t="str">
            <v>WSB</v>
          </cell>
          <cell r="E10" t="str">
            <v>SMC</v>
          </cell>
          <cell r="F10" t="str">
            <v>RHB-SMC</v>
          </cell>
          <cell r="G10" t="str">
            <v>WSB-SMC</v>
          </cell>
          <cell r="H10" t="str">
            <v>Unmended</v>
          </cell>
        </row>
        <row r="11">
          <cell r="B11" t="str">
            <v>10 days-NonSaline</v>
          </cell>
          <cell r="C11">
            <v>52.766117111994731</v>
          </cell>
          <cell r="D11">
            <v>50.369841566431006</v>
          </cell>
          <cell r="E11">
            <v>56.443019614345914</v>
          </cell>
          <cell r="F11">
            <v>56.776168276484036</v>
          </cell>
          <cell r="G11">
            <v>54.538354120826845</v>
          </cell>
          <cell r="H11">
            <v>53.175374112330097</v>
          </cell>
        </row>
        <row r="12">
          <cell r="B12" t="str">
            <v>10 days-Saline</v>
          </cell>
          <cell r="C12">
            <v>39.081104295975358</v>
          </cell>
          <cell r="D12">
            <v>35.335772756318114</v>
          </cell>
          <cell r="E12">
            <v>45.01926686009962</v>
          </cell>
          <cell r="F12">
            <v>43.498580818667392</v>
          </cell>
          <cell r="G12">
            <v>42.911595819436172</v>
          </cell>
          <cell r="H12">
            <v>42.427616684535906</v>
          </cell>
        </row>
        <row r="13">
          <cell r="B13" t="str">
            <v>60 days-NonSaline</v>
          </cell>
          <cell r="C13">
            <v>42.607710274944054</v>
          </cell>
          <cell r="D13">
            <v>40.882703627090812</v>
          </cell>
          <cell r="E13">
            <v>47.648337197220265</v>
          </cell>
          <cell r="F13">
            <v>45.364700778085897</v>
          </cell>
          <cell r="G13">
            <v>46.608660134985463</v>
          </cell>
          <cell r="H13">
            <v>41.759403968977487</v>
          </cell>
        </row>
        <row r="14">
          <cell r="B14" t="str">
            <v>60 days-Saline</v>
          </cell>
          <cell r="C14">
            <v>31.062598883582705</v>
          </cell>
          <cell r="D14">
            <v>29.124582938450477</v>
          </cell>
          <cell r="E14">
            <v>33.535460673877211</v>
          </cell>
          <cell r="F14">
            <v>35.756154629650602</v>
          </cell>
          <cell r="G14">
            <v>36.114178895259556</v>
          </cell>
          <cell r="H14">
            <v>30.808439312548813</v>
          </cell>
        </row>
        <row r="15">
          <cell r="B15" t="str">
            <v>120 days-NonSaline</v>
          </cell>
          <cell r="C15">
            <v>43.186128498715561</v>
          </cell>
          <cell r="D15">
            <v>45.850983515261525</v>
          </cell>
          <cell r="E15">
            <v>44.605435254641172</v>
          </cell>
          <cell r="F15">
            <v>43.117517314241972</v>
          </cell>
          <cell r="G15">
            <v>42.624381890291801</v>
          </cell>
          <cell r="H15">
            <v>38.063699792274925</v>
          </cell>
        </row>
        <row r="16">
          <cell r="B16" t="str">
            <v>120 days-Saline</v>
          </cell>
          <cell r="C16">
            <v>34.833160473379259</v>
          </cell>
          <cell r="D16">
            <v>30.313247735800189</v>
          </cell>
          <cell r="E16">
            <v>30.811967516163538</v>
          </cell>
          <cell r="F16">
            <v>34.151681054730631</v>
          </cell>
          <cell r="G16">
            <v>32.168812910994589</v>
          </cell>
          <cell r="H16">
            <v>29.370619034466564</v>
          </cell>
        </row>
        <row r="18">
          <cell r="C18" t="str">
            <v>RHB</v>
          </cell>
          <cell r="D18" t="str">
            <v>WSB</v>
          </cell>
          <cell r="E18" t="str">
            <v>SMC</v>
          </cell>
          <cell r="F18" t="str">
            <v>RHB-SMC</v>
          </cell>
          <cell r="G18" t="str">
            <v>WSB-SMC</v>
          </cell>
          <cell r="H18" t="str">
            <v>Unmended</v>
          </cell>
        </row>
        <row r="19">
          <cell r="B19" t="str">
            <v>10 days-NonSaline</v>
          </cell>
          <cell r="C19">
            <v>4.9244360985491209</v>
          </cell>
          <cell r="D19">
            <v>5.5466372572105183</v>
          </cell>
          <cell r="E19">
            <v>2.4726723787626215</v>
          </cell>
          <cell r="F19">
            <v>2.3801083736954962</v>
          </cell>
          <cell r="G19">
            <v>3.153810579070444</v>
          </cell>
          <cell r="H19">
            <v>4.732557251736492</v>
          </cell>
        </row>
        <row r="20">
          <cell r="B20" t="str">
            <v>10 days-Saline</v>
          </cell>
          <cell r="C20">
            <v>7.6862152012346279</v>
          </cell>
          <cell r="D20">
            <v>8.2968352187550476</v>
          </cell>
          <cell r="E20">
            <v>5.2232228114227599</v>
          </cell>
          <cell r="F20">
            <v>5.6448231553550201</v>
          </cell>
          <cell r="G20">
            <v>6.2000945073048408</v>
          </cell>
          <cell r="H20">
            <v>7.0580669062254895</v>
          </cell>
        </row>
        <row r="21">
          <cell r="B21" t="str">
            <v>60 days-NonSaline</v>
          </cell>
          <cell r="C21">
            <v>5.2491466651444707</v>
          </cell>
          <cell r="D21">
            <v>5.8684602779709252</v>
          </cell>
          <cell r="E21">
            <v>3.5885805609798891</v>
          </cell>
          <cell r="F21">
            <v>4.2463997005340079</v>
          </cell>
          <cell r="G21">
            <v>3.8628088280723025</v>
          </cell>
          <cell r="H21">
            <v>3.7566831150838347</v>
          </cell>
        </row>
        <row r="22">
          <cell r="B22" t="str">
            <v>60 days-Saline</v>
          </cell>
          <cell r="C22">
            <v>9.6365965323123248</v>
          </cell>
          <cell r="D22">
            <v>10.491849378712496</v>
          </cell>
          <cell r="E22">
            <v>4.8691631906043842</v>
          </cell>
          <cell r="F22">
            <v>6.0963671987888421</v>
          </cell>
          <cell r="G22">
            <v>5.6705261481029048</v>
          </cell>
          <cell r="H22">
            <v>5.5467407548590462</v>
          </cell>
        </row>
        <row r="23">
          <cell r="B23" t="str">
            <v>120 days-NonSaline</v>
          </cell>
          <cell r="C23">
            <v>5.1522408621099203</v>
          </cell>
          <cell r="D23">
            <v>4.4908237654385346</v>
          </cell>
          <cell r="E23">
            <v>3.2026801552661803</v>
          </cell>
          <cell r="F23">
            <v>3.4846539549439481</v>
          </cell>
          <cell r="G23">
            <v>3.3906075960659416</v>
          </cell>
          <cell r="H23">
            <v>3.6518530903273172</v>
          </cell>
        </row>
        <row r="24">
          <cell r="B24" t="str">
            <v>120 days-Saline</v>
          </cell>
          <cell r="C24">
            <v>7.3731793061000772</v>
          </cell>
          <cell r="D24">
            <v>9.6590180082799808</v>
          </cell>
          <cell r="E24">
            <v>4.16074863810503</v>
          </cell>
          <cell r="F24">
            <v>5.1041777777450363</v>
          </cell>
          <cell r="G24">
            <v>5.214921072123925</v>
          </cell>
          <cell r="H24">
            <v>4.7288593058407624</v>
          </cell>
        </row>
        <row r="26">
          <cell r="C26" t="str">
            <v>RHB</v>
          </cell>
          <cell r="D26" t="str">
            <v>WSB</v>
          </cell>
          <cell r="E26" t="str">
            <v>SMC</v>
          </cell>
          <cell r="F26" t="str">
            <v>RHB-SMC</v>
          </cell>
          <cell r="G26" t="str">
            <v>WSB-SMC</v>
          </cell>
          <cell r="H26" t="str">
            <v>Unmended</v>
          </cell>
        </row>
        <row r="27">
          <cell r="B27" t="str">
            <v>10 days-NonSaline</v>
          </cell>
          <cell r="C27">
            <v>6.0886721548104132</v>
          </cell>
          <cell r="D27">
            <v>7.1406344834200191</v>
          </cell>
          <cell r="E27">
            <v>8.4371453476132015</v>
          </cell>
          <cell r="F27">
            <v>7.2274345915967526</v>
          </cell>
          <cell r="G27">
            <v>7.9394969267409907</v>
          </cell>
          <cell r="H27">
            <v>7.165797321281933</v>
          </cell>
        </row>
        <row r="28">
          <cell r="B28" t="str">
            <v>10 days-Saline</v>
          </cell>
          <cell r="C28">
            <v>15.48003387418243</v>
          </cell>
          <cell r="D28">
            <v>16.348985659468536</v>
          </cell>
          <cell r="E28">
            <v>13.971437361029187</v>
          </cell>
          <cell r="F28">
            <v>14.52985417812206</v>
          </cell>
          <cell r="G28">
            <v>14.021877019720437</v>
          </cell>
          <cell r="H28">
            <v>10.956536470270727</v>
          </cell>
        </row>
        <row r="29">
          <cell r="B29" t="str">
            <v>60 days-NonSaline</v>
          </cell>
          <cell r="C29">
            <v>10.948183475327852</v>
          </cell>
          <cell r="D29">
            <v>12.427647601162281</v>
          </cell>
          <cell r="E29">
            <v>11.566117767927942</v>
          </cell>
          <cell r="F29">
            <v>11.045406525116181</v>
          </cell>
          <cell r="G29">
            <v>11.489637559025633</v>
          </cell>
          <cell r="H29">
            <v>14.361309292517063</v>
          </cell>
        </row>
        <row r="30">
          <cell r="B30" t="str">
            <v>60 days-Saline</v>
          </cell>
          <cell r="C30">
            <v>16.266876408625755</v>
          </cell>
          <cell r="D30">
            <v>17.350161278145734</v>
          </cell>
          <cell r="E30">
            <v>21.287435442481364</v>
          </cell>
          <cell r="F30">
            <v>17.457260042421094</v>
          </cell>
          <cell r="G30">
            <v>17.36082535186187</v>
          </cell>
          <cell r="H30">
            <v>24.137516394964571</v>
          </cell>
        </row>
        <row r="31">
          <cell r="B31" t="str">
            <v>120 days-NonSaline</v>
          </cell>
          <cell r="C31">
            <v>12.774801864708488</v>
          </cell>
          <cell r="D31">
            <v>14.27402652484124</v>
          </cell>
          <cell r="E31">
            <v>19.528086403676149</v>
          </cell>
          <cell r="F31">
            <v>19.134883748263082</v>
          </cell>
          <cell r="G31">
            <v>19.538229182610475</v>
          </cell>
          <cell r="H31">
            <v>23.140506576950852</v>
          </cell>
        </row>
        <row r="32">
          <cell r="B32" t="str">
            <v>120 days-Saline</v>
          </cell>
          <cell r="C32">
            <v>19.109143570295725</v>
          </cell>
          <cell r="D32">
            <v>19.126534861900279</v>
          </cell>
          <cell r="E32">
            <v>28.843185717619509</v>
          </cell>
          <cell r="F32">
            <v>23.586109710594314</v>
          </cell>
          <cell r="G32">
            <v>23.54533064785339</v>
          </cell>
          <cell r="H32">
            <v>28.925992879530956</v>
          </cell>
        </row>
        <row r="36">
          <cell r="C36">
            <v>0.87497238746282824</v>
          </cell>
          <cell r="D36">
            <v>0.55734590066910339</v>
          </cell>
          <cell r="E36">
            <v>0.37573143046252144</v>
          </cell>
          <cell r="F36">
            <v>0.25893222311822917</v>
          </cell>
          <cell r="G36">
            <v>0.91336569110452837</v>
          </cell>
          <cell r="H36">
            <v>0.69791110045309368</v>
          </cell>
        </row>
        <row r="37">
          <cell r="C37">
            <v>0.25119034045098931</v>
          </cell>
          <cell r="D37">
            <v>0.76368166083486488</v>
          </cell>
          <cell r="E37">
            <v>1.2541023094688641</v>
          </cell>
          <cell r="F37">
            <v>0.58502250718022941</v>
          </cell>
          <cell r="G37">
            <v>0.61069712349191896</v>
          </cell>
          <cell r="H37">
            <v>3.6533786020297772</v>
          </cell>
        </row>
        <row r="38">
          <cell r="C38">
            <v>0.38640196052306175</v>
          </cell>
          <cell r="D38">
            <v>0.38603877071622655</v>
          </cell>
          <cell r="E38">
            <v>0.50891697022376736</v>
          </cell>
          <cell r="F38">
            <v>0.3461171111764958</v>
          </cell>
          <cell r="G38">
            <v>0.53583478299347143</v>
          </cell>
          <cell r="H38">
            <v>0.33902403832884853</v>
          </cell>
        </row>
        <row r="39">
          <cell r="C39">
            <v>0.45700344111631747</v>
          </cell>
          <cell r="D39">
            <v>0.52093666904593439</v>
          </cell>
          <cell r="E39">
            <v>0.51383195767774426</v>
          </cell>
          <cell r="F39">
            <v>0.4584868750123578</v>
          </cell>
          <cell r="G39">
            <v>0.33773492847113662</v>
          </cell>
          <cell r="H39">
            <v>0.33280870729800238</v>
          </cell>
        </row>
        <row r="40">
          <cell r="C40">
            <v>0.38151217520689124</v>
          </cell>
          <cell r="D40">
            <v>0.34559264890010316</v>
          </cell>
          <cell r="E40">
            <v>0.39845134360001161</v>
          </cell>
          <cell r="F40">
            <v>0.24532092935028296</v>
          </cell>
          <cell r="G40">
            <v>0.37362131682469069</v>
          </cell>
          <cell r="H40">
            <v>0.32215985967545219</v>
          </cell>
        </row>
        <row r="41">
          <cell r="C41">
            <v>0.19717290039597801</v>
          </cell>
          <cell r="D41">
            <v>0.56356064938426642</v>
          </cell>
          <cell r="E41">
            <v>0.31959117555240285</v>
          </cell>
          <cell r="F41">
            <v>0.40632888428983754</v>
          </cell>
          <cell r="G41">
            <v>0.37830246253530359</v>
          </cell>
          <cell r="H41">
            <v>0.34338841194528308</v>
          </cell>
        </row>
        <row r="44">
          <cell r="C44">
            <v>1.8847118410019927</v>
          </cell>
          <cell r="D44">
            <v>0.60384585347072928</v>
          </cell>
          <cell r="E44">
            <v>0.80918976534907128</v>
          </cell>
          <cell r="F44">
            <v>0.61384399002836709</v>
          </cell>
          <cell r="G44">
            <v>1.5473379977322927</v>
          </cell>
          <cell r="H44">
            <v>0.85126905735084479</v>
          </cell>
        </row>
        <row r="45">
          <cell r="C45">
            <v>0.48743458829660546</v>
          </cell>
          <cell r="D45">
            <v>0.92006564074735742</v>
          </cell>
          <cell r="E45">
            <v>1.3028753894987561</v>
          </cell>
          <cell r="F45">
            <v>1.1532704827029931</v>
          </cell>
          <cell r="G45">
            <v>0.57389744725969793</v>
          </cell>
          <cell r="H45">
            <v>7.9986355762998924</v>
          </cell>
        </row>
        <row r="46">
          <cell r="C46">
            <v>0.85790597180307171</v>
          </cell>
          <cell r="D46">
            <v>0.9473000952509093</v>
          </cell>
          <cell r="E46">
            <v>1.2436941219448647</v>
          </cell>
          <cell r="F46">
            <v>0.45307496118334895</v>
          </cell>
          <cell r="G46">
            <v>0.92437480762255009</v>
          </cell>
          <cell r="H46">
            <v>0.25063306298485943</v>
          </cell>
        </row>
        <row r="47">
          <cell r="C47">
            <v>0.56111520217110888</v>
          </cell>
          <cell r="D47">
            <v>0.36714637334240091</v>
          </cell>
          <cell r="E47">
            <v>0.44707423497619742</v>
          </cell>
          <cell r="F47">
            <v>0.29396347379564419</v>
          </cell>
          <cell r="G47">
            <v>0.19650367010746397</v>
          </cell>
          <cell r="H47">
            <v>0.5193655011727546</v>
          </cell>
        </row>
        <row r="48">
          <cell r="C48">
            <v>1.0838256535176936</v>
          </cell>
          <cell r="D48">
            <v>0.4412799666987714</v>
          </cell>
          <cell r="E48">
            <v>0.63548100884523706</v>
          </cell>
          <cell r="F48">
            <v>0.33978255910143873</v>
          </cell>
          <cell r="G48">
            <v>0.57756054919821342</v>
          </cell>
          <cell r="H48">
            <v>0.2350674020884875</v>
          </cell>
        </row>
        <row r="49">
          <cell r="C49">
            <v>0.52049080131642278</v>
          </cell>
          <cell r="D49">
            <v>0.40855423106212263</v>
          </cell>
          <cell r="E49">
            <v>0.59700069328094241</v>
          </cell>
          <cell r="F49">
            <v>0.52949779034603417</v>
          </cell>
          <cell r="G49">
            <v>0.50321914591862449</v>
          </cell>
          <cell r="H49">
            <v>0.5341870418831306</v>
          </cell>
        </row>
        <row r="52">
          <cell r="C52">
            <v>0.35405091430281493</v>
          </cell>
          <cell r="D52">
            <v>0.11600733830800276</v>
          </cell>
          <cell r="E52">
            <v>0.11373325947820945</v>
          </cell>
          <cell r="F52">
            <v>5.80262233682605E-2</v>
          </cell>
          <cell r="G52">
            <v>0.14142780563569618</v>
          </cell>
          <cell r="H52">
            <v>0.25518101892581907</v>
          </cell>
        </row>
        <row r="53">
          <cell r="C53">
            <v>0.16242569158116318</v>
          </cell>
          <cell r="D53">
            <v>0.33078036910900477</v>
          </cell>
          <cell r="E53">
            <v>0.38060482160692344</v>
          </cell>
          <cell r="F53">
            <v>0.34027284389039331</v>
          </cell>
          <cell r="G53">
            <v>0.13068215291551924</v>
          </cell>
          <cell r="H53">
            <v>1.2466392389713103</v>
          </cell>
        </row>
        <row r="54">
          <cell r="C54">
            <v>0.20141004110983884</v>
          </cell>
          <cell r="D54">
            <v>0.14589143334602148</v>
          </cell>
          <cell r="E54">
            <v>8.6395170959160383E-2</v>
          </cell>
          <cell r="F54">
            <v>7.7200628426434742E-2</v>
          </cell>
          <cell r="G54">
            <v>8.369191625521144E-2</v>
          </cell>
          <cell r="H54">
            <v>6.8805987907827604E-2</v>
          </cell>
        </row>
        <row r="55">
          <cell r="C55">
            <v>0.12873315024684734</v>
          </cell>
          <cell r="D55">
            <v>0.10219171680170921</v>
          </cell>
          <cell r="E55">
            <v>0.15213943327586121</v>
          </cell>
          <cell r="F55">
            <v>8.6282535713525593E-2</v>
          </cell>
          <cell r="G55">
            <v>2.5813442295796817E-2</v>
          </cell>
          <cell r="H55">
            <v>0.14181969049369089</v>
          </cell>
        </row>
        <row r="56">
          <cell r="C56">
            <v>0.15170989289844472</v>
          </cell>
          <cell r="D56">
            <v>8.8922761062015604E-2</v>
          </cell>
          <cell r="E56">
            <v>0.10801873042716938</v>
          </cell>
          <cell r="F56">
            <v>0.17158549961084082</v>
          </cell>
          <cell r="G56">
            <v>7.5952841705341501E-2</v>
          </cell>
          <cell r="H56">
            <v>5.0800818982918494E-2</v>
          </cell>
        </row>
        <row r="57">
          <cell r="C57">
            <v>8.0091173017196149E-2</v>
          </cell>
          <cell r="D57">
            <v>0.25017069264462433</v>
          </cell>
          <cell r="E57">
            <v>0.22673901573568306</v>
          </cell>
          <cell r="F57">
            <v>0.25735603055065537</v>
          </cell>
          <cell r="G57">
            <v>0.11451797732904798</v>
          </cell>
          <cell r="H57">
            <v>0.1385536916850785</v>
          </cell>
        </row>
        <row r="60">
          <cell r="C60">
            <v>0.32523054127905277</v>
          </cell>
          <cell r="D60">
            <v>0.15120786446346543</v>
          </cell>
          <cell r="E60">
            <v>0.29423668294055161</v>
          </cell>
          <cell r="F60">
            <v>0.29976523941743016</v>
          </cell>
          <cell r="G60">
            <v>0.46997863339709944</v>
          </cell>
          <cell r="H60">
            <v>0.38220719323121394</v>
          </cell>
        </row>
        <row r="61">
          <cell r="C61">
            <v>0.41341397344501601</v>
          </cell>
          <cell r="D61">
            <v>0.36992822207961773</v>
          </cell>
          <cell r="E61">
            <v>0.66501554217269654</v>
          </cell>
          <cell r="F61">
            <v>1.0105744677329578</v>
          </cell>
          <cell r="G61">
            <v>0.47908962139863859</v>
          </cell>
          <cell r="H61">
            <v>1.7532370438763638</v>
          </cell>
        </row>
        <row r="62">
          <cell r="C62">
            <v>0.3589926234799562</v>
          </cell>
          <cell r="D62">
            <v>0.49498619411343919</v>
          </cell>
          <cell r="E62">
            <v>0.39593726077483965</v>
          </cell>
          <cell r="F62">
            <v>0.36145568939351397</v>
          </cell>
          <cell r="G62">
            <v>0.53671183609106432</v>
          </cell>
          <cell r="H62">
            <v>0.10775430382913903</v>
          </cell>
        </row>
        <row r="63">
          <cell r="C63">
            <v>0.57833939519134481</v>
          </cell>
          <cell r="D63">
            <v>0.47277706843261558</v>
          </cell>
          <cell r="E63">
            <v>0.53314917829173736</v>
          </cell>
          <cell r="F63">
            <v>0.43374141684766998</v>
          </cell>
          <cell r="G63">
            <v>0.52842083900143078</v>
          </cell>
          <cell r="H63">
            <v>0.29819368269442909</v>
          </cell>
        </row>
        <row r="64">
          <cell r="C64">
            <v>0.33126505649020549</v>
          </cell>
          <cell r="D64">
            <v>0.18448759592561939</v>
          </cell>
          <cell r="E64">
            <v>0.33154142825644972</v>
          </cell>
          <cell r="F64">
            <v>0.12541233375648966</v>
          </cell>
          <cell r="G64">
            <v>0.44590473054255392</v>
          </cell>
          <cell r="H64">
            <v>0.17250044209144452</v>
          </cell>
        </row>
        <row r="65">
          <cell r="C65">
            <v>0.46560197427534344</v>
          </cell>
          <cell r="D65">
            <v>0.30962800806791385</v>
          </cell>
          <cell r="E65">
            <v>0.31083566932370854</v>
          </cell>
          <cell r="F65">
            <v>0.25400358683518648</v>
          </cell>
          <cell r="G65">
            <v>0.29517416206767683</v>
          </cell>
          <cell r="H65">
            <v>0.24971126137537464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For PCA_V2"/>
      <sheetName val="Basal resp (H20) STACKED"/>
      <sheetName val="Basal resp (H20)"/>
      <sheetName val="For PCA PostAnalysis"/>
      <sheetName val="RM using F1 for soil types"/>
      <sheetName val="For PCA"/>
      <sheetName val="Microbial Activities"/>
      <sheetName val="Microb Actvties NonSal"/>
      <sheetName val="Microb Actvties Saline"/>
      <sheetName val="Microb Actvties 2grps"/>
      <sheetName val="Sheet2"/>
      <sheetName val="RM ANOVA of factor 1"/>
      <sheetName val="Mean clean"/>
      <sheetName val="Mean of factor1&amp;2"/>
    </sheetNames>
    <sheetDataSet>
      <sheetData sheetId="0"/>
      <sheetData sheetId="1"/>
      <sheetData sheetId="2">
        <row r="3">
          <cell r="J3" t="str">
            <v>RHB</v>
          </cell>
          <cell r="K3" t="str">
            <v>WSB</v>
          </cell>
          <cell r="L3" t="str">
            <v>SMC</v>
          </cell>
          <cell r="M3" t="str">
            <v>RHB-SMC</v>
          </cell>
          <cell r="N3" t="str">
            <v>WSB-SMC</v>
          </cell>
          <cell r="O3" t="str">
            <v>Unmended</v>
          </cell>
          <cell r="P3" t="str">
            <v>S_RHB</v>
          </cell>
          <cell r="Q3" t="str">
            <v>S_WSB</v>
          </cell>
          <cell r="R3" t="str">
            <v>S_SMC</v>
          </cell>
          <cell r="S3" t="str">
            <v>S_RHB-SMC</v>
          </cell>
          <cell r="T3" t="str">
            <v>S_WSB-SMC</v>
          </cell>
          <cell r="U3" t="str">
            <v>S_Unmended</v>
          </cell>
        </row>
        <row r="4">
          <cell r="I4" t="str">
            <v>T10</v>
          </cell>
          <cell r="J4">
            <v>0.3620527976980597</v>
          </cell>
          <cell r="K4">
            <v>0.39733465374967691</v>
          </cell>
          <cell r="L4">
            <v>0.31117432194734646</v>
          </cell>
          <cell r="M4">
            <v>0.48499432392283975</v>
          </cell>
          <cell r="N4">
            <v>0.58122728338213825</v>
          </cell>
          <cell r="O4">
            <v>0.62538003378045259</v>
          </cell>
          <cell r="P4">
            <v>0.19611730575494213</v>
          </cell>
          <cell r="Q4">
            <v>0.39645018625539469</v>
          </cell>
          <cell r="R4">
            <v>0.36312424379111191</v>
          </cell>
          <cell r="S4">
            <v>0.42223139725525938</v>
          </cell>
          <cell r="T4">
            <v>0.25862140439110037</v>
          </cell>
          <cell r="U4">
            <v>0.35380344156080817</v>
          </cell>
        </row>
        <row r="5">
          <cell r="I5" t="str">
            <v>T60</v>
          </cell>
          <cell r="J5">
            <v>0.26178660112874885</v>
          </cell>
          <cell r="K5">
            <v>0.2754499640080213</v>
          </cell>
          <cell r="L5">
            <v>0.13846024536800122</v>
          </cell>
          <cell r="M5">
            <v>0.50509477086523369</v>
          </cell>
          <cell r="N5">
            <v>0.55888489176485112</v>
          </cell>
          <cell r="O5">
            <v>0.22223247039906782</v>
          </cell>
          <cell r="P5">
            <v>0.49166807064159218</v>
          </cell>
          <cell r="Q5">
            <v>0.1829993252452419</v>
          </cell>
          <cell r="R5">
            <v>0.12779074246456312</v>
          </cell>
          <cell r="S5">
            <v>0.15941838494772767</v>
          </cell>
          <cell r="T5">
            <v>0.14412057104397805</v>
          </cell>
          <cell r="U5">
            <v>0.39210293681174896</v>
          </cell>
        </row>
        <row r="6">
          <cell r="I6" t="str">
            <v>T120</v>
          </cell>
          <cell r="J6">
            <v>9.3714663869959414E-2</v>
          </cell>
          <cell r="K6">
            <v>0.21056368231663516</v>
          </cell>
          <cell r="L6">
            <v>0.20215325403421183</v>
          </cell>
          <cell r="M6">
            <v>0.333395631582522</v>
          </cell>
          <cell r="N6">
            <v>0.27509989760650239</v>
          </cell>
          <cell r="O6">
            <v>0.13926225734694708</v>
          </cell>
          <cell r="P6">
            <v>9.8019567000792326E-2</v>
          </cell>
          <cell r="Q6">
            <v>0.24603540100714774</v>
          </cell>
          <cell r="R6">
            <v>0.32155956638944572</v>
          </cell>
          <cell r="S6">
            <v>0.55039681930202544</v>
          </cell>
          <cell r="T6">
            <v>0.31342707518772234</v>
          </cell>
          <cell r="U6">
            <v>0.52370004200995524</v>
          </cell>
        </row>
        <row r="8">
          <cell r="J8">
            <v>7.6166569516900352E-3</v>
          </cell>
          <cell r="K8">
            <v>6.7335225290842737E-2</v>
          </cell>
          <cell r="L8">
            <v>1.4287731143307624E-2</v>
          </cell>
          <cell r="M8">
            <v>8.2986786652368416E-3</v>
          </cell>
          <cell r="N8">
            <v>5.8370838275621895E-2</v>
          </cell>
          <cell r="O8">
            <v>0.10724159879289197</v>
          </cell>
          <cell r="P8">
            <v>1.4754081694495994E-2</v>
          </cell>
          <cell r="Q8">
            <v>6.6272865865408842E-2</v>
          </cell>
          <cell r="R8">
            <v>9.4865773248808669E-2</v>
          </cell>
          <cell r="S8">
            <v>8.818893960822723E-3</v>
          </cell>
          <cell r="T8">
            <v>3.2786405721894472E-2</v>
          </cell>
          <cell r="U8">
            <v>2.2046798149523143E-2</v>
          </cell>
        </row>
        <row r="9">
          <cell r="J9">
            <v>4.0725243411639932E-2</v>
          </cell>
          <cell r="K9">
            <v>1.0469281293434617E-2</v>
          </cell>
          <cell r="L9">
            <v>3.3632587404332191E-2</v>
          </cell>
          <cell r="M9">
            <v>2.6143945381522423E-2</v>
          </cell>
          <cell r="N9">
            <v>5.4195104291337448E-2</v>
          </cell>
          <cell r="O9">
            <v>3.9114865683647089E-2</v>
          </cell>
          <cell r="P9">
            <v>3.7995853800723352E-2</v>
          </cell>
          <cell r="Q9">
            <v>8.4129268602769029E-3</v>
          </cell>
          <cell r="R9">
            <v>4.3269955508500026E-2</v>
          </cell>
          <cell r="S9">
            <v>3.053419478040025E-3</v>
          </cell>
          <cell r="T9">
            <v>1.6163106238519045E-2</v>
          </cell>
          <cell r="U9">
            <v>4.2394103446999565E-2</v>
          </cell>
        </row>
        <row r="10">
          <cell r="J10">
            <v>6.4793924747651608E-3</v>
          </cell>
          <cell r="K10">
            <v>3.3262347931575939E-2</v>
          </cell>
          <cell r="L10">
            <v>3.2976983336014863E-2</v>
          </cell>
          <cell r="M10">
            <v>1.8408109772543192E-2</v>
          </cell>
          <cell r="N10">
            <v>2.9359737428292489E-2</v>
          </cell>
          <cell r="O10">
            <v>7.7178557274418013E-3</v>
          </cell>
          <cell r="P10">
            <v>5.3175528375973502E-2</v>
          </cell>
          <cell r="Q10">
            <v>2.3965154373546359E-2</v>
          </cell>
          <cell r="R10">
            <v>1.655587183879691E-2</v>
          </cell>
          <cell r="S10">
            <v>2.1283984874551548E-2</v>
          </cell>
          <cell r="T10">
            <v>0.10140457835231349</v>
          </cell>
          <cell r="U10">
            <v>2.5934395698034136E-2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Sheet1"/>
      <sheetName val="Sheet2"/>
      <sheetName val="Ploting 2 soils"/>
      <sheetName val="Sheet4"/>
    </sheetNames>
    <sheetDataSet>
      <sheetData sheetId="0"/>
      <sheetData sheetId="1"/>
      <sheetData sheetId="2">
        <row r="2">
          <cell r="C2" t="str">
            <v>Factor 2</v>
          </cell>
        </row>
        <row r="3">
          <cell r="B3">
            <v>-0.45432810588760097</v>
          </cell>
          <cell r="C3">
            <v>-7.0422573496760246E-2</v>
          </cell>
        </row>
        <row r="4">
          <cell r="B4">
            <v>-0.34110775005373434</v>
          </cell>
          <cell r="C4">
            <v>-0.61288722456974565</v>
          </cell>
        </row>
        <row r="5">
          <cell r="B5">
            <v>-0.45581750183684183</v>
          </cell>
          <cell r="C5">
            <v>-0.36715910278847302</v>
          </cell>
        </row>
        <row r="6">
          <cell r="B6">
            <v>-0.11445396147981189</v>
          </cell>
          <cell r="C6">
            <v>-0.86235215382147345</v>
          </cell>
        </row>
        <row r="7">
          <cell r="B7">
            <v>0.37541090562893897</v>
          </cell>
          <cell r="C7">
            <v>-1.5885936492705433</v>
          </cell>
        </row>
        <row r="8">
          <cell r="B8">
            <v>0.5514101978029784</v>
          </cell>
          <cell r="C8">
            <v>-1.7010893777890985</v>
          </cell>
        </row>
        <row r="9">
          <cell r="B9">
            <v>-0.47628482677733447</v>
          </cell>
          <cell r="C9">
            <v>0.40355300647443476</v>
          </cell>
        </row>
        <row r="10">
          <cell r="B10">
            <v>-0.31724382767165815</v>
          </cell>
          <cell r="C10">
            <v>0.16694523291361033</v>
          </cell>
        </row>
        <row r="11">
          <cell r="B11">
            <v>-1.0822802109072274</v>
          </cell>
          <cell r="C11">
            <v>0.79451360924432368</v>
          </cell>
        </row>
        <row r="12">
          <cell r="B12">
            <v>0.47366074103238898</v>
          </cell>
          <cell r="C12">
            <v>-1.289814878960297</v>
          </cell>
        </row>
        <row r="13">
          <cell r="B13">
            <v>-0.42378999491123032</v>
          </cell>
          <cell r="C13">
            <v>-1.357506631759281</v>
          </cell>
        </row>
        <row r="14">
          <cell r="B14">
            <v>-1.2238299926808758</v>
          </cell>
          <cell r="C14">
            <v>0.60833019223134532</v>
          </cell>
        </row>
        <row r="15">
          <cell r="B15">
            <v>-1.9235801000186719</v>
          </cell>
          <cell r="C15">
            <v>1.0786776714183224</v>
          </cell>
        </row>
        <row r="16">
          <cell r="B16">
            <v>1.2946820418413409</v>
          </cell>
          <cell r="C16">
            <v>2.0032239325838281</v>
          </cell>
        </row>
        <row r="17">
          <cell r="B17">
            <v>-1.1139514216848563</v>
          </cell>
          <cell r="C17">
            <v>0.68211673120060912</v>
          </cell>
        </row>
        <row r="18">
          <cell r="B18">
            <v>-1.6464926874425607</v>
          </cell>
          <cell r="C18">
            <v>-3.6082880761112657E-2</v>
          </cell>
        </row>
        <row r="19">
          <cell r="B19">
            <v>-1.1378984335337103</v>
          </cell>
          <cell r="C19">
            <v>0.40693051984802525</v>
          </cell>
        </row>
        <row r="20">
          <cell r="B20">
            <v>-2.1513030321317754</v>
          </cell>
          <cell r="C20">
            <v>0.7464372792120838</v>
          </cell>
        </row>
        <row r="21">
          <cell r="B21">
            <v>-0.58690109744614372</v>
          </cell>
          <cell r="C21">
            <v>0.94505452875382767</v>
          </cell>
        </row>
        <row r="22">
          <cell r="B22">
            <v>7.7168472483816156E-2</v>
          </cell>
          <cell r="C22">
            <v>-0.29564483114402501</v>
          </cell>
        </row>
        <row r="23">
          <cell r="B23">
            <v>-0.2304156333726762</v>
          </cell>
          <cell r="C23">
            <v>-0.22798265440092644</v>
          </cell>
        </row>
        <row r="24">
          <cell r="B24">
            <v>-0.22967952056006069</v>
          </cell>
          <cell r="C24">
            <v>-0.44301116519856798</v>
          </cell>
        </row>
        <row r="25">
          <cell r="B25">
            <v>-1.0110396182710615</v>
          </cell>
          <cell r="C25">
            <v>0.32503744877234647</v>
          </cell>
        </row>
        <row r="26">
          <cell r="B26">
            <v>4.5322992720596575</v>
          </cell>
          <cell r="C26">
            <v>-2.6640474239525083</v>
          </cell>
        </row>
        <row r="27">
          <cell r="B27">
            <v>7.0568261990381034E-2</v>
          </cell>
          <cell r="C27">
            <v>-4.0789513718616446</v>
          </cell>
        </row>
        <row r="28">
          <cell r="B28">
            <v>6.8540170932433382</v>
          </cell>
          <cell r="C28">
            <v>2.7518664365767918</v>
          </cell>
        </row>
        <row r="29">
          <cell r="B29">
            <v>-0.70006203700056968</v>
          </cell>
          <cell r="C29">
            <v>1.4309698462790845</v>
          </cell>
        </row>
        <row r="30">
          <cell r="B30">
            <v>-0.44086453286463989</v>
          </cell>
          <cell r="C30">
            <v>1.3498623588541154</v>
          </cell>
        </row>
        <row r="31">
          <cell r="B31">
            <v>-0.86253016365248369</v>
          </cell>
          <cell r="C31">
            <v>1.2744303828321548</v>
          </cell>
        </row>
        <row r="32">
          <cell r="B32">
            <v>5.4096231313378249</v>
          </cell>
          <cell r="C32">
            <v>1.0547070230502209</v>
          </cell>
        </row>
        <row r="33">
          <cell r="B33">
            <v>-2.2903351760945445</v>
          </cell>
          <cell r="C33">
            <v>0.9767940520454278</v>
          </cell>
        </row>
        <row r="34">
          <cell r="B34">
            <v>-0.95287481367904958</v>
          </cell>
          <cell r="C34">
            <v>0.38525627545638969</v>
          </cell>
        </row>
        <row r="35">
          <cell r="B35">
            <v>-0.2171897857706345</v>
          </cell>
          <cell r="C35">
            <v>0.10572940215080862</v>
          </cell>
        </row>
        <row r="36">
          <cell r="B36">
            <v>0.89942041096176817</v>
          </cell>
          <cell r="C36">
            <v>-0.99381965350597667</v>
          </cell>
        </row>
        <row r="37">
          <cell r="B37">
            <v>-0.48636962866161731</v>
          </cell>
          <cell r="C37">
            <v>5.2362033842555E-2</v>
          </cell>
        </row>
        <row r="38">
          <cell r="B38">
            <v>-0.47756976992074135</v>
          </cell>
          <cell r="C38">
            <v>-0.90988370428218746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F283"/>
  <sheetViews>
    <sheetView tabSelected="1" zoomScale="90" zoomScaleNormal="90" workbookViewId="0">
      <selection activeCell="H23" sqref="H23"/>
    </sheetView>
  </sheetViews>
  <sheetFormatPr defaultRowHeight="15" x14ac:dyDescent="0.25"/>
  <cols>
    <col min="2" max="2" width="15.140625" customWidth="1"/>
  </cols>
  <sheetData>
    <row r="1" spans="1:110" ht="21" x14ac:dyDescent="0.35">
      <c r="A1" s="31" t="s">
        <v>136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2"/>
      <c r="BS1" s="32"/>
      <c r="BT1" s="32"/>
      <c r="BU1" s="32"/>
      <c r="BV1" s="32"/>
      <c r="BW1" s="32"/>
      <c r="BX1" s="32"/>
      <c r="BY1" s="32"/>
      <c r="BZ1" s="32"/>
      <c r="CA1" s="32"/>
      <c r="CB1" s="32"/>
      <c r="CC1" s="32"/>
      <c r="CD1" s="32"/>
      <c r="CE1" s="32"/>
      <c r="CF1" s="32"/>
      <c r="CG1" s="32"/>
      <c r="CH1" s="32"/>
      <c r="CI1" s="32"/>
      <c r="CJ1" s="32"/>
      <c r="CK1" s="32"/>
      <c r="CL1" s="32"/>
      <c r="CM1" s="32"/>
      <c r="CN1" s="32"/>
      <c r="CO1" s="32"/>
      <c r="CP1" s="32"/>
      <c r="CQ1" s="32"/>
      <c r="CR1" s="32"/>
      <c r="CS1" s="32"/>
      <c r="CT1" s="32"/>
      <c r="CU1" s="32"/>
      <c r="CV1" s="32"/>
      <c r="CW1" s="32"/>
      <c r="CX1" s="32"/>
      <c r="CY1" s="32"/>
      <c r="CZ1" s="32"/>
      <c r="DA1" s="32"/>
      <c r="DB1" s="32"/>
      <c r="DC1" s="32"/>
      <c r="DD1" s="32"/>
      <c r="DE1" s="32"/>
      <c r="DF1" s="32"/>
    </row>
    <row r="2" spans="1:110" x14ac:dyDescent="0.25">
      <c r="C2" s="19" t="s">
        <v>138</v>
      </c>
      <c r="D2" s="19"/>
      <c r="E2" s="19"/>
      <c r="F2" s="5" t="s">
        <v>139</v>
      </c>
      <c r="G2" s="5"/>
      <c r="H2" s="5"/>
      <c r="I2" s="20" t="s">
        <v>140</v>
      </c>
      <c r="J2" s="20"/>
      <c r="K2" s="20"/>
      <c r="L2" s="19" t="s">
        <v>138</v>
      </c>
      <c r="M2" s="19"/>
      <c r="N2" s="19"/>
      <c r="O2" s="5" t="s">
        <v>139</v>
      </c>
      <c r="P2" s="5"/>
      <c r="Q2" s="5"/>
      <c r="R2" s="20" t="s">
        <v>140</v>
      </c>
      <c r="S2" s="20"/>
      <c r="T2" s="20"/>
      <c r="U2" s="19" t="s">
        <v>138</v>
      </c>
      <c r="V2" s="19"/>
      <c r="W2" s="19"/>
      <c r="X2" s="5" t="s">
        <v>139</v>
      </c>
      <c r="Y2" s="5"/>
      <c r="Z2" s="5"/>
      <c r="AA2" s="20" t="s">
        <v>140</v>
      </c>
      <c r="AB2" s="20"/>
      <c r="AC2" s="20"/>
      <c r="AD2" s="19" t="s">
        <v>138</v>
      </c>
      <c r="AE2" s="19"/>
      <c r="AF2" s="19"/>
      <c r="AG2" s="5" t="s">
        <v>139</v>
      </c>
      <c r="AH2" s="5"/>
      <c r="AI2" s="5"/>
      <c r="AJ2" s="20" t="s">
        <v>140</v>
      </c>
      <c r="AK2" s="20"/>
      <c r="AL2" s="20"/>
      <c r="AM2" s="19" t="s">
        <v>138</v>
      </c>
      <c r="AN2" s="19"/>
      <c r="AO2" s="19"/>
      <c r="AP2" s="5" t="s">
        <v>139</v>
      </c>
      <c r="AQ2" s="5"/>
      <c r="AR2" s="5"/>
      <c r="AS2" s="20" t="s">
        <v>140</v>
      </c>
      <c r="AT2" s="20"/>
      <c r="AU2" s="20"/>
      <c r="AV2" s="19" t="s">
        <v>138</v>
      </c>
      <c r="AW2" s="19"/>
      <c r="AX2" s="19"/>
      <c r="AY2" s="5" t="s">
        <v>139</v>
      </c>
      <c r="AZ2" s="5"/>
      <c r="BA2" s="5"/>
      <c r="BB2" s="20" t="s">
        <v>140</v>
      </c>
      <c r="BC2" s="20"/>
      <c r="BD2" s="20"/>
      <c r="BE2" s="19" t="s">
        <v>138</v>
      </c>
      <c r="BF2" s="19"/>
      <c r="BG2" s="19"/>
      <c r="BH2" s="5" t="s">
        <v>139</v>
      </c>
      <c r="BI2" s="5"/>
      <c r="BJ2" s="5"/>
      <c r="BK2" s="20" t="s">
        <v>140</v>
      </c>
      <c r="BL2" s="20"/>
      <c r="BM2" s="20"/>
      <c r="BN2" s="19" t="s">
        <v>138</v>
      </c>
      <c r="BO2" s="19"/>
      <c r="BP2" s="19"/>
      <c r="BQ2" s="5" t="s">
        <v>139</v>
      </c>
      <c r="BR2" s="5"/>
      <c r="BS2" s="5"/>
      <c r="BT2" s="20" t="s">
        <v>140</v>
      </c>
      <c r="BU2" s="20"/>
      <c r="BV2" s="20"/>
      <c r="BW2" s="19" t="s">
        <v>138</v>
      </c>
      <c r="BX2" s="19"/>
      <c r="BY2" s="19"/>
      <c r="BZ2" s="5" t="s">
        <v>139</v>
      </c>
      <c r="CA2" s="5"/>
      <c r="CB2" s="5"/>
      <c r="CC2" s="20" t="s">
        <v>140</v>
      </c>
      <c r="CD2" s="20"/>
      <c r="CE2" s="20"/>
      <c r="CF2" s="19" t="s">
        <v>138</v>
      </c>
      <c r="CG2" s="19"/>
      <c r="CH2" s="19"/>
      <c r="CI2" s="5" t="s">
        <v>139</v>
      </c>
      <c r="CJ2" s="5"/>
      <c r="CK2" s="5"/>
      <c r="CL2" s="20" t="s">
        <v>140</v>
      </c>
      <c r="CM2" s="20"/>
      <c r="CN2" s="20"/>
      <c r="CO2" s="19" t="s">
        <v>138</v>
      </c>
      <c r="CP2" s="19"/>
      <c r="CQ2" s="19"/>
      <c r="CR2" s="5" t="s">
        <v>139</v>
      </c>
      <c r="CS2" s="5"/>
      <c r="CT2" s="5"/>
      <c r="CU2" s="20" t="s">
        <v>140</v>
      </c>
      <c r="CV2" s="20"/>
      <c r="CW2" s="20"/>
      <c r="CX2" s="19" t="s">
        <v>138</v>
      </c>
      <c r="CY2" s="19"/>
      <c r="CZ2" s="19"/>
      <c r="DA2" s="5" t="s">
        <v>139</v>
      </c>
      <c r="DB2" s="5"/>
      <c r="DC2" s="5"/>
      <c r="DD2" s="20" t="s">
        <v>140</v>
      </c>
      <c r="DE2" s="20"/>
      <c r="DF2" s="20"/>
    </row>
    <row r="3" spans="1:110" x14ac:dyDescent="0.25">
      <c r="C3" t="s">
        <v>87</v>
      </c>
      <c r="F3" t="s">
        <v>87</v>
      </c>
      <c r="I3" t="s">
        <v>87</v>
      </c>
      <c r="L3" t="s">
        <v>88</v>
      </c>
      <c r="O3" t="s">
        <v>88</v>
      </c>
      <c r="R3" t="s">
        <v>88</v>
      </c>
      <c r="U3" t="s">
        <v>89</v>
      </c>
      <c r="X3" t="s">
        <v>89</v>
      </c>
      <c r="AA3" t="s">
        <v>89</v>
      </c>
      <c r="AD3" t="s">
        <v>90</v>
      </c>
      <c r="AG3" t="s">
        <v>90</v>
      </c>
      <c r="AJ3" t="s">
        <v>90</v>
      </c>
      <c r="AM3" t="s">
        <v>91</v>
      </c>
      <c r="AP3" t="s">
        <v>91</v>
      </c>
      <c r="AS3" t="s">
        <v>91</v>
      </c>
      <c r="AV3" t="s">
        <v>92</v>
      </c>
      <c r="AY3" t="s">
        <v>92</v>
      </c>
      <c r="BB3" t="s">
        <v>92</v>
      </c>
      <c r="BE3" t="s">
        <v>93</v>
      </c>
      <c r="BH3" t="s">
        <v>93</v>
      </c>
      <c r="BK3" t="s">
        <v>93</v>
      </c>
      <c r="BN3" t="s">
        <v>94</v>
      </c>
      <c r="BQ3" t="s">
        <v>94</v>
      </c>
      <c r="BT3" t="s">
        <v>94</v>
      </c>
      <c r="BW3" t="s">
        <v>95</v>
      </c>
      <c r="BZ3" t="s">
        <v>95</v>
      </c>
      <c r="CC3" t="s">
        <v>95</v>
      </c>
      <c r="CF3" t="s">
        <v>96</v>
      </c>
      <c r="CI3" t="s">
        <v>96</v>
      </c>
      <c r="CL3" t="s">
        <v>96</v>
      </c>
      <c r="CO3" t="s">
        <v>97</v>
      </c>
      <c r="CR3" t="s">
        <v>97</v>
      </c>
      <c r="CU3" t="s">
        <v>97</v>
      </c>
      <c r="CX3" t="s">
        <v>98</v>
      </c>
      <c r="DA3" t="s">
        <v>98</v>
      </c>
      <c r="DD3" t="s">
        <v>98</v>
      </c>
    </row>
    <row r="4" spans="1:110" x14ac:dyDescent="0.25">
      <c r="A4" t="s">
        <v>155</v>
      </c>
      <c r="B4" t="s">
        <v>156</v>
      </c>
      <c r="C4" t="s">
        <v>99</v>
      </c>
      <c r="D4" t="s">
        <v>100</v>
      </c>
      <c r="E4" t="s">
        <v>101</v>
      </c>
      <c r="F4" t="s">
        <v>99</v>
      </c>
      <c r="G4" t="s">
        <v>100</v>
      </c>
      <c r="H4" t="s">
        <v>101</v>
      </c>
      <c r="I4" t="s">
        <v>99</v>
      </c>
      <c r="J4" t="s">
        <v>100</v>
      </c>
      <c r="K4" t="s">
        <v>101</v>
      </c>
      <c r="L4" t="s">
        <v>99</v>
      </c>
      <c r="M4" t="s">
        <v>100</v>
      </c>
      <c r="N4" t="s">
        <v>101</v>
      </c>
      <c r="O4" t="s">
        <v>99</v>
      </c>
      <c r="P4" t="s">
        <v>100</v>
      </c>
      <c r="Q4" t="s">
        <v>101</v>
      </c>
      <c r="R4" t="s">
        <v>99</v>
      </c>
      <c r="S4" t="s">
        <v>100</v>
      </c>
      <c r="T4" t="s">
        <v>101</v>
      </c>
      <c r="U4" t="s">
        <v>99</v>
      </c>
      <c r="V4" t="s">
        <v>100</v>
      </c>
      <c r="W4" t="s">
        <v>101</v>
      </c>
      <c r="X4" t="s">
        <v>99</v>
      </c>
      <c r="Y4" t="s">
        <v>100</v>
      </c>
      <c r="Z4" t="s">
        <v>101</v>
      </c>
      <c r="AA4" t="s">
        <v>99</v>
      </c>
      <c r="AB4" t="s">
        <v>100</v>
      </c>
      <c r="AC4" t="s">
        <v>101</v>
      </c>
      <c r="AD4" t="s">
        <v>99</v>
      </c>
      <c r="AE4" t="s">
        <v>100</v>
      </c>
      <c r="AF4" t="s">
        <v>101</v>
      </c>
      <c r="AG4" t="s">
        <v>99</v>
      </c>
      <c r="AH4" t="s">
        <v>100</v>
      </c>
      <c r="AI4" t="s">
        <v>101</v>
      </c>
      <c r="AJ4" t="s">
        <v>99</v>
      </c>
      <c r="AK4" t="s">
        <v>100</v>
      </c>
      <c r="AL4" t="s">
        <v>101</v>
      </c>
      <c r="AM4" t="s">
        <v>99</v>
      </c>
      <c r="AN4" t="s">
        <v>100</v>
      </c>
      <c r="AO4" t="s">
        <v>101</v>
      </c>
      <c r="AP4" t="s">
        <v>99</v>
      </c>
      <c r="AQ4" t="s">
        <v>100</v>
      </c>
      <c r="AR4" t="s">
        <v>101</v>
      </c>
      <c r="AS4" t="s">
        <v>99</v>
      </c>
      <c r="AT4" t="s">
        <v>100</v>
      </c>
      <c r="AU4" t="s">
        <v>101</v>
      </c>
      <c r="AV4" t="s">
        <v>99</v>
      </c>
      <c r="AW4" t="s">
        <v>100</v>
      </c>
      <c r="AX4" t="s">
        <v>101</v>
      </c>
      <c r="AY4" t="s">
        <v>99</v>
      </c>
      <c r="AZ4" t="s">
        <v>100</v>
      </c>
      <c r="BA4" t="s">
        <v>101</v>
      </c>
      <c r="BB4" t="s">
        <v>99</v>
      </c>
      <c r="BC4" t="s">
        <v>100</v>
      </c>
      <c r="BD4" t="s">
        <v>101</v>
      </c>
      <c r="BE4" t="s">
        <v>99</v>
      </c>
      <c r="BF4" t="s">
        <v>100</v>
      </c>
      <c r="BG4" t="s">
        <v>101</v>
      </c>
      <c r="BH4" t="s">
        <v>99</v>
      </c>
      <c r="BI4" t="s">
        <v>100</v>
      </c>
      <c r="BJ4" t="s">
        <v>101</v>
      </c>
      <c r="BK4" t="s">
        <v>99</v>
      </c>
      <c r="BL4" t="s">
        <v>100</v>
      </c>
      <c r="BM4" t="s">
        <v>101</v>
      </c>
      <c r="BN4" t="s">
        <v>99</v>
      </c>
      <c r="BO4" t="s">
        <v>100</v>
      </c>
      <c r="BP4" t="s">
        <v>101</v>
      </c>
      <c r="BQ4" t="s">
        <v>99</v>
      </c>
      <c r="BR4" t="s">
        <v>100</v>
      </c>
      <c r="BS4" t="s">
        <v>101</v>
      </c>
      <c r="BT4" t="s">
        <v>99</v>
      </c>
      <c r="BU4" t="s">
        <v>100</v>
      </c>
      <c r="BV4" t="s">
        <v>101</v>
      </c>
      <c r="BW4" t="s">
        <v>99</v>
      </c>
      <c r="BX4" t="s">
        <v>100</v>
      </c>
      <c r="BY4" t="s">
        <v>101</v>
      </c>
      <c r="BZ4" t="s">
        <v>99</v>
      </c>
      <c r="CA4" t="s">
        <v>100</v>
      </c>
      <c r="CB4" t="s">
        <v>101</v>
      </c>
      <c r="CC4" t="s">
        <v>99</v>
      </c>
      <c r="CD4" t="s">
        <v>100</v>
      </c>
      <c r="CE4" t="s">
        <v>101</v>
      </c>
      <c r="CF4" t="s">
        <v>99</v>
      </c>
      <c r="CG4" t="s">
        <v>100</v>
      </c>
      <c r="CH4" t="s">
        <v>101</v>
      </c>
      <c r="CI4" t="s">
        <v>99</v>
      </c>
      <c r="CJ4" t="s">
        <v>100</v>
      </c>
      <c r="CK4" t="s">
        <v>101</v>
      </c>
      <c r="CL4" t="s">
        <v>99</v>
      </c>
      <c r="CM4" t="s">
        <v>100</v>
      </c>
      <c r="CN4" t="s">
        <v>101</v>
      </c>
      <c r="CO4" t="s">
        <v>99</v>
      </c>
      <c r="CP4" t="s">
        <v>100</v>
      </c>
      <c r="CQ4" t="s">
        <v>101</v>
      </c>
      <c r="CR4" t="s">
        <v>99</v>
      </c>
      <c r="CS4" t="s">
        <v>100</v>
      </c>
      <c r="CT4" t="s">
        <v>101</v>
      </c>
      <c r="CU4" t="s">
        <v>99</v>
      </c>
      <c r="CV4" t="s">
        <v>100</v>
      </c>
      <c r="CW4" t="s">
        <v>101</v>
      </c>
      <c r="CX4" t="s">
        <v>99</v>
      </c>
      <c r="CY4" t="s">
        <v>100</v>
      </c>
      <c r="CZ4" t="s">
        <v>101</v>
      </c>
      <c r="DA4" t="s">
        <v>99</v>
      </c>
      <c r="DB4" t="s">
        <v>100</v>
      </c>
      <c r="DC4" t="s">
        <v>101</v>
      </c>
      <c r="DD4" t="s">
        <v>99</v>
      </c>
      <c r="DE4" t="s">
        <v>100</v>
      </c>
      <c r="DF4" t="s">
        <v>101</v>
      </c>
    </row>
    <row r="5" spans="1:110" x14ac:dyDescent="0.25">
      <c r="A5" s="21">
        <v>10</v>
      </c>
      <c r="B5" t="s">
        <v>102</v>
      </c>
      <c r="C5">
        <v>426.18</v>
      </c>
      <c r="D5">
        <v>168.00509992259151</v>
      </c>
      <c r="E5">
        <v>96.997789665538193</v>
      </c>
      <c r="F5">
        <v>72.08</v>
      </c>
      <c r="G5">
        <v>16.506689553026703</v>
      </c>
      <c r="H5">
        <v>9.5301416568695512</v>
      </c>
      <c r="I5">
        <v>5.919999999999999</v>
      </c>
      <c r="J5">
        <v>1.4404166064024733</v>
      </c>
      <c r="K5">
        <v>0.83162491545167516</v>
      </c>
      <c r="L5">
        <v>388.82</v>
      </c>
      <c r="M5">
        <v>72.43370210061029</v>
      </c>
      <c r="N5">
        <v>41.819617406188513</v>
      </c>
      <c r="O5">
        <v>153.92000000000002</v>
      </c>
      <c r="P5">
        <v>25.10398374760452</v>
      </c>
      <c r="Q5">
        <v>14.493791774411461</v>
      </c>
      <c r="R5">
        <v>6.56</v>
      </c>
      <c r="S5">
        <v>6.6311085046167051</v>
      </c>
      <c r="T5">
        <v>3.8284722801660718</v>
      </c>
      <c r="U5">
        <v>378.88000000000005</v>
      </c>
      <c r="V5">
        <v>193.4694611560181</v>
      </c>
      <c r="W5">
        <v>111.69964547839891</v>
      </c>
      <c r="X5">
        <v>94.860000000000014</v>
      </c>
      <c r="Y5">
        <v>121.00619653554938</v>
      </c>
      <c r="Z5">
        <v>69.862960143412195</v>
      </c>
      <c r="AA5">
        <v>13.36</v>
      </c>
      <c r="AB5">
        <v>6.094161139976527</v>
      </c>
      <c r="AC5">
        <v>3.5184655746504045</v>
      </c>
      <c r="AD5">
        <v>370.31999999999994</v>
      </c>
      <c r="AE5">
        <v>56.75153213790842</v>
      </c>
      <c r="AF5">
        <v>32.765512356745127</v>
      </c>
      <c r="AG5">
        <v>70.239999999999995</v>
      </c>
      <c r="AH5">
        <v>66.987852630159736</v>
      </c>
      <c r="AI5">
        <v>38.675454748457703</v>
      </c>
      <c r="AJ5">
        <v>2.14</v>
      </c>
      <c r="AK5">
        <v>2.6902044531968197</v>
      </c>
      <c r="AL5">
        <v>1.5531902652283138</v>
      </c>
      <c r="AM5">
        <v>253.51999999999998</v>
      </c>
      <c r="AN5">
        <v>62.815625444629774</v>
      </c>
      <c r="AO5">
        <v>36.266618259771711</v>
      </c>
      <c r="AP5">
        <v>20.439999999999998</v>
      </c>
      <c r="AQ5">
        <v>6.4558810397961954</v>
      </c>
      <c r="AR5">
        <v>3.7273046561825347</v>
      </c>
      <c r="AS5">
        <v>6.94</v>
      </c>
      <c r="AT5">
        <v>6.3186390939821839</v>
      </c>
      <c r="AU5">
        <v>3.6480679818227073</v>
      </c>
      <c r="AV5">
        <v>505.8</v>
      </c>
      <c r="AW5">
        <v>17.164719630684381</v>
      </c>
      <c r="AX5">
        <v>9.910055499340082</v>
      </c>
      <c r="AY5">
        <v>93.82</v>
      </c>
      <c r="AZ5">
        <v>19.512672805128503</v>
      </c>
      <c r="BA5">
        <v>11.265646896650031</v>
      </c>
      <c r="BB5">
        <v>6.3400000000000007</v>
      </c>
      <c r="BC5">
        <v>4.8782373865977426</v>
      </c>
      <c r="BD5">
        <v>2.8164516683231033</v>
      </c>
      <c r="BE5">
        <v>132.42499999999998</v>
      </c>
      <c r="BF5">
        <v>44.400401180619987</v>
      </c>
      <c r="BG5">
        <v>25.634583573758327</v>
      </c>
      <c r="BH5">
        <v>71.5</v>
      </c>
      <c r="BI5">
        <v>59.591881997466736</v>
      </c>
      <c r="BJ5">
        <v>34.405389112753838</v>
      </c>
      <c r="BK5">
        <v>11.64</v>
      </c>
      <c r="BL5">
        <v>7.7423252321250384</v>
      </c>
      <c r="BM5">
        <v>4.470033556921023</v>
      </c>
      <c r="BN5">
        <v>172.65</v>
      </c>
      <c r="BO5">
        <v>55.114488793782627</v>
      </c>
      <c r="BP5">
        <v>31.820364941339015</v>
      </c>
      <c r="BQ5">
        <v>43.24</v>
      </c>
      <c r="BR5">
        <v>20.886579423160718</v>
      </c>
      <c r="BS5">
        <v>12.058872252412339</v>
      </c>
      <c r="BT5">
        <v>12.08</v>
      </c>
      <c r="BU5">
        <v>7.3367840366198607</v>
      </c>
      <c r="BV5">
        <v>4.2358942385286262</v>
      </c>
      <c r="BW5">
        <v>108.85000000000001</v>
      </c>
      <c r="BX5">
        <v>5.1757245869539847</v>
      </c>
      <c r="BY5">
        <v>2.988205983529248</v>
      </c>
      <c r="BZ5">
        <v>74.98</v>
      </c>
      <c r="CA5">
        <v>8.294407754626004</v>
      </c>
      <c r="CB5">
        <v>4.7887785499018429</v>
      </c>
      <c r="CC5">
        <v>12.280000000000001</v>
      </c>
      <c r="CD5">
        <v>3.5416945096944725</v>
      </c>
      <c r="CE5">
        <v>2.0447982785595236</v>
      </c>
      <c r="CF5">
        <v>70.600000000000009</v>
      </c>
      <c r="CG5">
        <v>43.291461340546107</v>
      </c>
      <c r="CH5">
        <v>24.994336858576574</v>
      </c>
      <c r="CI5">
        <v>73.58</v>
      </c>
      <c r="CJ5">
        <v>64.028106328393008</v>
      </c>
      <c r="CK5">
        <v>36.966644424399689</v>
      </c>
      <c r="CL5">
        <v>12.92</v>
      </c>
      <c r="CM5">
        <v>1.4416657032752074</v>
      </c>
      <c r="CN5">
        <v>0.83234608186739212</v>
      </c>
      <c r="CO5">
        <v>227.72499999999999</v>
      </c>
      <c r="CP5">
        <v>35.769679897924739</v>
      </c>
      <c r="CQ5">
        <v>20.651634317893595</v>
      </c>
      <c r="CR5">
        <v>80.220000000000013</v>
      </c>
      <c r="CS5">
        <v>15.153177884523048</v>
      </c>
      <c r="CT5">
        <v>8.7486913307076666</v>
      </c>
      <c r="CU5">
        <v>13.6</v>
      </c>
      <c r="CV5">
        <v>1.4871449156017047</v>
      </c>
      <c r="CW5">
        <v>0.85860351734662754</v>
      </c>
      <c r="CX5">
        <v>184.97499999999999</v>
      </c>
      <c r="CY5">
        <v>29.009621248820498</v>
      </c>
      <c r="CZ5">
        <v>16.748712637095604</v>
      </c>
      <c r="DA5">
        <v>101.24000000000001</v>
      </c>
      <c r="DB5">
        <v>60.466794193176781</v>
      </c>
      <c r="DC5">
        <v>34.910519904464316</v>
      </c>
      <c r="DD5">
        <v>39.1</v>
      </c>
      <c r="DE5">
        <v>10.399461524521328</v>
      </c>
      <c r="DF5">
        <v>6.0041319106095452</v>
      </c>
    </row>
    <row r="6" spans="1:110" x14ac:dyDescent="0.25">
      <c r="A6">
        <v>11</v>
      </c>
      <c r="B6" t="s">
        <v>103</v>
      </c>
      <c r="C6">
        <v>259.14</v>
      </c>
      <c r="D6">
        <v>83.496548431656791</v>
      </c>
      <c r="E6">
        <v>48.206754713421674</v>
      </c>
      <c r="F6">
        <v>232.08</v>
      </c>
      <c r="G6">
        <v>17.036513727872872</v>
      </c>
      <c r="H6">
        <v>9.8360357868401582</v>
      </c>
      <c r="I6">
        <v>22.540000000000003</v>
      </c>
      <c r="J6">
        <v>12.877701658292906</v>
      </c>
      <c r="K6">
        <v>7.4349445189591004</v>
      </c>
      <c r="L6">
        <v>293.14</v>
      </c>
      <c r="M6">
        <v>53.324317154559026</v>
      </c>
      <c r="N6">
        <v>30.786808863537633</v>
      </c>
      <c r="O6">
        <v>318.78000000000003</v>
      </c>
      <c r="P6">
        <v>25.047251346205606</v>
      </c>
      <c r="Q6">
        <v>14.461037307192024</v>
      </c>
      <c r="R6">
        <v>35.06</v>
      </c>
      <c r="S6">
        <v>12.101917203484735</v>
      </c>
      <c r="T6">
        <v>6.987045155142475</v>
      </c>
      <c r="U6">
        <v>308.28000000000003</v>
      </c>
      <c r="V6">
        <v>133.43672208204163</v>
      </c>
      <c r="W6">
        <v>77.039727413848013</v>
      </c>
      <c r="X6">
        <v>216.89999999999998</v>
      </c>
      <c r="Y6">
        <v>148.97003188561112</v>
      </c>
      <c r="Z6">
        <v>86.007888010344715</v>
      </c>
      <c r="AA6">
        <v>39.839999999999996</v>
      </c>
      <c r="AB6">
        <v>19.300611389279869</v>
      </c>
      <c r="AC6">
        <v>11.143213181125089</v>
      </c>
      <c r="AD6">
        <v>209.43999999999997</v>
      </c>
      <c r="AE6">
        <v>23.523086532170911</v>
      </c>
      <c r="AF6">
        <v>13.581060341519736</v>
      </c>
      <c r="AG6">
        <v>259.95999999999998</v>
      </c>
      <c r="AH6">
        <v>44.973365451120252</v>
      </c>
      <c r="AI6">
        <v>25.965384649567692</v>
      </c>
      <c r="AJ6">
        <v>27.78</v>
      </c>
      <c r="AK6">
        <v>25.515665776146225</v>
      </c>
      <c r="AL6">
        <v>14.731476504410546</v>
      </c>
      <c r="AM6">
        <v>207.04</v>
      </c>
      <c r="AN6">
        <v>25.911202210626904</v>
      </c>
      <c r="AO6">
        <v>14.959839571332269</v>
      </c>
      <c r="AP6">
        <v>194.77999999999997</v>
      </c>
      <c r="AQ6">
        <v>24.670314144737095</v>
      </c>
      <c r="AR6">
        <v>14.243412512456594</v>
      </c>
      <c r="AS6">
        <v>35.28</v>
      </c>
      <c r="AT6">
        <v>19.513287780381859</v>
      </c>
      <c r="AU6">
        <v>11.266001952778101</v>
      </c>
      <c r="AV6">
        <v>278.72000000000003</v>
      </c>
      <c r="AW6">
        <v>2.4418845181539663</v>
      </c>
      <c r="AX6">
        <v>1.409822683886172</v>
      </c>
      <c r="AY6">
        <v>76.649021737614717</v>
      </c>
      <c r="AZ6">
        <v>7.0934265344754266</v>
      </c>
      <c r="BA6">
        <v>4.0953917191562219</v>
      </c>
      <c r="BB6">
        <v>7.6498910667625397</v>
      </c>
      <c r="BC6">
        <v>4.5809496831988925</v>
      </c>
      <c r="BD6">
        <v>2.6448125327390115</v>
      </c>
      <c r="BE6">
        <v>165.92500000000001</v>
      </c>
      <c r="BF6">
        <v>7.8954496388742763</v>
      </c>
      <c r="BG6">
        <v>4.5584399743771975</v>
      </c>
      <c r="BH6">
        <v>168.54</v>
      </c>
      <c r="BI6">
        <v>41.153570926470117</v>
      </c>
      <c r="BJ6">
        <v>23.76002525251188</v>
      </c>
      <c r="BK6">
        <v>73.36</v>
      </c>
      <c r="BL6">
        <v>29.662724082592277</v>
      </c>
      <c r="BM6">
        <v>17.125781733982247</v>
      </c>
      <c r="BN6">
        <v>160.95000000000002</v>
      </c>
      <c r="BO6">
        <v>40.949381863466513</v>
      </c>
      <c r="BP6">
        <v>23.642136642021171</v>
      </c>
      <c r="BQ6">
        <v>186.84</v>
      </c>
      <c r="BR6">
        <v>30.999799999354607</v>
      </c>
      <c r="BS6">
        <v>17.897742874451943</v>
      </c>
      <c r="BT6">
        <v>34.94</v>
      </c>
      <c r="BU6">
        <v>14.023879634395051</v>
      </c>
      <c r="BV6">
        <v>8.0966906820008937</v>
      </c>
      <c r="BW6">
        <v>146.27500000000001</v>
      </c>
      <c r="BX6">
        <v>15.980515479796004</v>
      </c>
      <c r="BY6">
        <v>9.2263549140492049</v>
      </c>
      <c r="BZ6">
        <v>239.96</v>
      </c>
      <c r="CA6">
        <v>11.734615460252629</v>
      </c>
      <c r="CB6">
        <v>6.7749833948136002</v>
      </c>
      <c r="CC6">
        <v>56.199999999999996</v>
      </c>
      <c r="CD6">
        <v>2.0543612145871517</v>
      </c>
      <c r="CE6">
        <v>1.1860860002546187</v>
      </c>
      <c r="CF6">
        <v>159.20000000000002</v>
      </c>
      <c r="CG6">
        <v>10.697517235321481</v>
      </c>
      <c r="CH6">
        <v>6.1762144554735183</v>
      </c>
      <c r="CI6">
        <v>0</v>
      </c>
      <c r="CJ6">
        <v>0</v>
      </c>
      <c r="CK6">
        <v>0</v>
      </c>
      <c r="CL6">
        <v>49.62</v>
      </c>
      <c r="CM6">
        <v>42.26262178332054</v>
      </c>
      <c r="CN6">
        <v>24.400336063259456</v>
      </c>
      <c r="CO6">
        <v>146.85000000000002</v>
      </c>
      <c r="CP6">
        <v>9.7842667073214962</v>
      </c>
      <c r="CQ6">
        <v>5.6489490172951591</v>
      </c>
      <c r="CR6">
        <v>141.78</v>
      </c>
      <c r="CS6">
        <v>20.161160680873479</v>
      </c>
      <c r="CT6">
        <v>11.640051546277602</v>
      </c>
      <c r="CU6">
        <v>87.219999999999985</v>
      </c>
      <c r="CV6">
        <v>76.478004681084613</v>
      </c>
      <c r="CW6">
        <v>44.154596589709662</v>
      </c>
      <c r="CX6">
        <v>197.97500000000002</v>
      </c>
      <c r="CY6">
        <v>6.8748181794138992</v>
      </c>
      <c r="CZ6">
        <v>3.9691781265143478</v>
      </c>
      <c r="DA6">
        <v>165.36</v>
      </c>
      <c r="DB6">
        <v>26.552355827684931</v>
      </c>
      <c r="DC6">
        <v>15.330009784732624</v>
      </c>
      <c r="DD6">
        <v>96.240000000000009</v>
      </c>
      <c r="DE6">
        <v>16.752683367150386</v>
      </c>
      <c r="DF6">
        <v>9.6721662516728415</v>
      </c>
    </row>
    <row r="7" spans="1:110" x14ac:dyDescent="0.25">
      <c r="A7">
        <v>12</v>
      </c>
      <c r="B7" t="s">
        <v>104</v>
      </c>
      <c r="C7">
        <v>325.36</v>
      </c>
      <c r="D7">
        <v>55.872254294953883</v>
      </c>
      <c r="E7">
        <v>32.257861057422851</v>
      </c>
      <c r="F7">
        <v>52.4</v>
      </c>
      <c r="G7">
        <v>45.851320591668895</v>
      </c>
      <c r="H7">
        <v>26.472272286299869</v>
      </c>
      <c r="I7">
        <v>60.220000000000006</v>
      </c>
      <c r="J7">
        <v>43.644642282873605</v>
      </c>
      <c r="K7">
        <v>25.198245970702001</v>
      </c>
      <c r="L7">
        <v>352.94</v>
      </c>
      <c r="M7">
        <v>21.204490090544489</v>
      </c>
      <c r="N7">
        <v>12.242418061804614</v>
      </c>
      <c r="O7">
        <v>114.54</v>
      </c>
      <c r="P7">
        <v>20.059391815306849</v>
      </c>
      <c r="Q7">
        <v>11.581295264347586</v>
      </c>
      <c r="R7">
        <v>63.48</v>
      </c>
      <c r="S7">
        <v>27.061729434757137</v>
      </c>
      <c r="T7">
        <v>15.624096773893854</v>
      </c>
      <c r="U7">
        <v>337.84</v>
      </c>
      <c r="V7">
        <v>118.36268499827138</v>
      </c>
      <c r="W7">
        <v>68.336728045758861</v>
      </c>
      <c r="X7">
        <v>118.05999999999999</v>
      </c>
      <c r="Y7">
        <v>13.223206872767287</v>
      </c>
      <c r="Z7">
        <v>7.6344220475423032</v>
      </c>
      <c r="AA7">
        <v>105.42</v>
      </c>
      <c r="AB7">
        <v>38.741419695204769</v>
      </c>
      <c r="AC7">
        <v>22.367369089814744</v>
      </c>
      <c r="AD7">
        <v>269.47999999999996</v>
      </c>
      <c r="AE7">
        <v>2.0314526821956953</v>
      </c>
      <c r="AF7">
        <v>1.172859752911672</v>
      </c>
      <c r="AG7">
        <v>93.38</v>
      </c>
      <c r="AH7">
        <v>19.663926362758836</v>
      </c>
      <c r="AI7">
        <v>11.352973178863794</v>
      </c>
      <c r="AJ7">
        <v>47.94</v>
      </c>
      <c r="AK7">
        <v>19.99728981637265</v>
      </c>
      <c r="AL7">
        <v>11.545440658545711</v>
      </c>
      <c r="AM7">
        <v>240.34</v>
      </c>
      <c r="AN7">
        <v>17.69443980463922</v>
      </c>
      <c r="AO7">
        <v>10.215889584368083</v>
      </c>
      <c r="AP7">
        <v>70.959999999999994</v>
      </c>
      <c r="AQ7">
        <v>8.4458036917749872</v>
      </c>
      <c r="AR7">
        <v>4.8761870349690239</v>
      </c>
      <c r="AS7">
        <v>62.819999999999993</v>
      </c>
      <c r="AT7">
        <v>44.789387135793689</v>
      </c>
      <c r="AU7">
        <v>25.859164719688849</v>
      </c>
      <c r="AV7">
        <v>319.12</v>
      </c>
      <c r="AW7">
        <v>7.814832051938156</v>
      </c>
      <c r="AX7">
        <v>4.5118953888582105</v>
      </c>
      <c r="AY7">
        <v>18.711922224435771</v>
      </c>
      <c r="AZ7">
        <v>1.6479381056338251</v>
      </c>
      <c r="BA7">
        <v>0.95143750889553091</v>
      </c>
      <c r="BB7">
        <v>26.338719280430723</v>
      </c>
      <c r="BC7">
        <v>1.9878883268433378</v>
      </c>
      <c r="BD7">
        <v>1.147707860621916</v>
      </c>
      <c r="BE7">
        <v>207.5</v>
      </c>
      <c r="BF7">
        <v>2.9682696979890522</v>
      </c>
      <c r="BG7">
        <v>1.7137313091613886</v>
      </c>
      <c r="BH7">
        <v>105.33999999999999</v>
      </c>
      <c r="BI7">
        <v>10.590694028249514</v>
      </c>
      <c r="BJ7">
        <v>6.1145400481148195</v>
      </c>
      <c r="BK7">
        <v>138.02000000000001</v>
      </c>
      <c r="BL7">
        <v>16.333266666530616</v>
      </c>
      <c r="BM7">
        <v>9.4300159066673928</v>
      </c>
      <c r="BN7">
        <v>198.02500000000001</v>
      </c>
      <c r="BO7">
        <v>36.530030454408198</v>
      </c>
      <c r="BP7">
        <v>21.090622916357802</v>
      </c>
      <c r="BQ7">
        <v>84.660000000000011</v>
      </c>
      <c r="BR7">
        <v>12.630961958615735</v>
      </c>
      <c r="BS7">
        <v>7.2924892869307181</v>
      </c>
      <c r="BT7">
        <v>109.94</v>
      </c>
      <c r="BU7">
        <v>15.482596681435602</v>
      </c>
      <c r="BV7">
        <v>8.9388813617812524</v>
      </c>
      <c r="BW7">
        <v>172</v>
      </c>
      <c r="BX7">
        <v>16.130464190468921</v>
      </c>
      <c r="BY7">
        <v>9.3129278425208515</v>
      </c>
      <c r="BZ7">
        <v>75.84</v>
      </c>
      <c r="CA7">
        <v>3.374433285753327</v>
      </c>
      <c r="CB7">
        <v>1.9482299658921167</v>
      </c>
      <c r="CC7">
        <v>125.89999999999999</v>
      </c>
      <c r="CD7">
        <v>14.036067825427462</v>
      </c>
      <c r="CE7">
        <v>8.1037275373743913</v>
      </c>
      <c r="CF7">
        <v>193.42499999999998</v>
      </c>
      <c r="CG7">
        <v>10.560628532431199</v>
      </c>
      <c r="CH7">
        <v>6.0971817260107954</v>
      </c>
      <c r="CI7">
        <v>96.88</v>
      </c>
      <c r="CJ7">
        <v>3.2584658967066038</v>
      </c>
      <c r="CK7">
        <v>1.8812761626087731</v>
      </c>
      <c r="CL7">
        <v>130.62</v>
      </c>
      <c r="CM7">
        <v>23.738475098455631</v>
      </c>
      <c r="CN7">
        <v>13.705414988244588</v>
      </c>
      <c r="CO7">
        <v>213.47499999999999</v>
      </c>
      <c r="CP7">
        <v>32.663368243339804</v>
      </c>
      <c r="CQ7">
        <v>18.85820444793211</v>
      </c>
      <c r="CR7">
        <v>74.820000000000007</v>
      </c>
      <c r="CS7">
        <v>14.623761486019941</v>
      </c>
      <c r="CT7">
        <v>8.4430326305184948</v>
      </c>
      <c r="CU7">
        <v>129.94</v>
      </c>
      <c r="CV7">
        <v>22.973758943629676</v>
      </c>
      <c r="CW7">
        <v>13.263905910402167</v>
      </c>
      <c r="CX7">
        <v>194.65</v>
      </c>
      <c r="CY7">
        <v>5.8043087443725865</v>
      </c>
      <c r="CZ7">
        <v>3.3511192160232115</v>
      </c>
      <c r="DA7">
        <v>139.47999999999999</v>
      </c>
      <c r="DB7">
        <v>5.5913862324114287</v>
      </c>
      <c r="DC7">
        <v>3.228188346425906</v>
      </c>
      <c r="DD7">
        <v>151.41999999999999</v>
      </c>
      <c r="DE7">
        <v>10.041414243023732</v>
      </c>
      <c r="DF7">
        <v>5.7974132162542942</v>
      </c>
    </row>
    <row r="8" spans="1:110" x14ac:dyDescent="0.25">
      <c r="A8">
        <v>13</v>
      </c>
      <c r="B8" t="s">
        <v>105</v>
      </c>
      <c r="C8">
        <v>280.78000000000003</v>
      </c>
      <c r="D8">
        <v>50.856303444115923</v>
      </c>
      <c r="E8">
        <v>29.36190048344962</v>
      </c>
      <c r="F8">
        <v>181.36</v>
      </c>
      <c r="G8">
        <v>13.537459141212562</v>
      </c>
      <c r="H8">
        <v>7.8158556793226328</v>
      </c>
      <c r="I8">
        <v>57.68</v>
      </c>
      <c r="J8">
        <v>47.319894336314817</v>
      </c>
      <c r="K8">
        <v>27.32015373309601</v>
      </c>
      <c r="L8">
        <v>269.95999999999998</v>
      </c>
      <c r="M8">
        <v>22.281606764324678</v>
      </c>
      <c r="N8">
        <v>12.864291663360239</v>
      </c>
      <c r="O8">
        <v>198.16</v>
      </c>
      <c r="P8">
        <v>16.320919091766868</v>
      </c>
      <c r="Q8">
        <v>9.4228870310537047</v>
      </c>
      <c r="R8">
        <v>93.90000000000002</v>
      </c>
      <c r="S8">
        <v>22.357307530201286</v>
      </c>
      <c r="T8">
        <v>12.907997520916961</v>
      </c>
      <c r="U8">
        <v>276.78000000000003</v>
      </c>
      <c r="V8">
        <v>102.26350082018513</v>
      </c>
      <c r="W8">
        <v>59.041859726807402</v>
      </c>
      <c r="X8">
        <v>188.42</v>
      </c>
      <c r="Y8">
        <v>20.403558513161375</v>
      </c>
      <c r="Z8">
        <v>11.780000000000001</v>
      </c>
      <c r="AA8">
        <v>64.959999999999994</v>
      </c>
      <c r="AB8">
        <v>21.258071408291038</v>
      </c>
      <c r="AC8">
        <v>12.273353250029118</v>
      </c>
      <c r="AD8">
        <v>221.14000000000001</v>
      </c>
      <c r="AE8">
        <v>26.319582063551078</v>
      </c>
      <c r="AF8">
        <v>15.195617789349662</v>
      </c>
      <c r="AG8">
        <v>176.22</v>
      </c>
      <c r="AH8">
        <v>19.023312014473184</v>
      </c>
      <c r="AI8">
        <v>10.983114312434335</v>
      </c>
      <c r="AJ8">
        <v>34.699999999999996</v>
      </c>
      <c r="AK8">
        <v>23.68908609465548</v>
      </c>
      <c r="AL8">
        <v>13.676900233605563</v>
      </c>
      <c r="AM8">
        <v>199.14000000000001</v>
      </c>
      <c r="AN8">
        <v>13.438392761041023</v>
      </c>
      <c r="AO8">
        <v>7.7586596780629531</v>
      </c>
      <c r="AP8">
        <v>206.98000000000002</v>
      </c>
      <c r="AQ8">
        <v>2.7497636262049916</v>
      </c>
      <c r="AR8">
        <v>1.5875767697972936</v>
      </c>
      <c r="AS8">
        <v>16.52</v>
      </c>
      <c r="AT8">
        <v>12.729241925582212</v>
      </c>
      <c r="AU8">
        <v>7.3492312523147607</v>
      </c>
      <c r="AV8">
        <v>228.31999999999996</v>
      </c>
      <c r="AW8">
        <v>35.420451719310584</v>
      </c>
      <c r="AX8">
        <v>20.450007334962109</v>
      </c>
      <c r="AY8">
        <v>58.635693338898392</v>
      </c>
      <c r="AZ8">
        <v>2.0602912415481502</v>
      </c>
      <c r="BA8">
        <v>1.1895097029168529</v>
      </c>
      <c r="BB8">
        <v>21.350412954632361</v>
      </c>
      <c r="BC8">
        <v>1.4841495881480402</v>
      </c>
      <c r="BD8">
        <v>0.85687416423494323</v>
      </c>
      <c r="BE8">
        <v>166.5</v>
      </c>
      <c r="BF8">
        <v>3.4864917897508301</v>
      </c>
      <c r="BG8">
        <v>2.0129269733400621</v>
      </c>
      <c r="BH8">
        <v>160.63999999999999</v>
      </c>
      <c r="BI8">
        <v>13.034554077527925</v>
      </c>
      <c r="BJ8">
        <v>7.525503305427482</v>
      </c>
      <c r="BK8">
        <v>46.419999999999995</v>
      </c>
      <c r="BL8">
        <v>7.9504716841203855</v>
      </c>
      <c r="BM8">
        <v>4.5902069670114019</v>
      </c>
      <c r="BN8">
        <v>157.07500000000002</v>
      </c>
      <c r="BO8">
        <v>31.75914238451654</v>
      </c>
      <c r="BP8">
        <v>18.336149404932279</v>
      </c>
      <c r="BQ8">
        <v>152.80000000000001</v>
      </c>
      <c r="BR8">
        <v>3.4770677301427431</v>
      </c>
      <c r="BS8">
        <v>2.0074859899884738</v>
      </c>
      <c r="BT8">
        <v>63.54</v>
      </c>
      <c r="BU8">
        <v>25.430871003565738</v>
      </c>
      <c r="BV8">
        <v>14.682520219635327</v>
      </c>
      <c r="BW8">
        <v>141.79999999999998</v>
      </c>
      <c r="BX8">
        <v>6.7476384757928489</v>
      </c>
      <c r="BY8">
        <v>3.8957508903932778</v>
      </c>
      <c r="BZ8">
        <v>152.82000000000002</v>
      </c>
      <c r="CA8">
        <v>6.5430268225034878</v>
      </c>
      <c r="CB8">
        <v>3.7776182972873307</v>
      </c>
      <c r="CC8">
        <v>19.78</v>
      </c>
      <c r="CD8">
        <v>1.3420879255846088</v>
      </c>
      <c r="CE8">
        <v>0.77485482511242032</v>
      </c>
      <c r="CF8">
        <v>154.80000000000001</v>
      </c>
      <c r="CG8">
        <v>6.1714564731512205</v>
      </c>
      <c r="CH8">
        <v>3.5630920560659156</v>
      </c>
      <c r="CI8">
        <v>148.56</v>
      </c>
      <c r="CJ8">
        <v>22.350060402603024</v>
      </c>
      <c r="CK8">
        <v>12.903813389847253</v>
      </c>
      <c r="CL8">
        <v>50.26</v>
      </c>
      <c r="CM8">
        <v>19.277966697761482</v>
      </c>
      <c r="CN8">
        <v>11.130139262381233</v>
      </c>
      <c r="CO8">
        <v>137.02500000000001</v>
      </c>
      <c r="CP8">
        <v>5.0350645477491245</v>
      </c>
      <c r="CQ8">
        <v>2.9069958720300986</v>
      </c>
      <c r="CR8">
        <v>154.76</v>
      </c>
      <c r="CS8">
        <v>13.439508919599714</v>
      </c>
      <c r="CT8">
        <v>7.7593040925072714</v>
      </c>
      <c r="CU8">
        <v>9.52</v>
      </c>
      <c r="CV8">
        <v>7.1612289448110786</v>
      </c>
      <c r="CW8">
        <v>4.134537459015216</v>
      </c>
      <c r="CX8">
        <v>194.22499999999999</v>
      </c>
      <c r="CY8">
        <v>3.937559523359615</v>
      </c>
      <c r="CZ8">
        <v>2.2733510507618484</v>
      </c>
      <c r="DA8">
        <v>207.36</v>
      </c>
      <c r="DB8">
        <v>6.8101982350002004</v>
      </c>
      <c r="DC8">
        <v>3.93186978421208</v>
      </c>
      <c r="DD8">
        <v>103.16000000000001</v>
      </c>
      <c r="DE8">
        <v>16.840700698011265</v>
      </c>
      <c r="DF8">
        <v>9.7229830813387235</v>
      </c>
    </row>
    <row r="9" spans="1:110" x14ac:dyDescent="0.25">
      <c r="A9">
        <v>14</v>
      </c>
      <c r="B9" t="s">
        <v>106</v>
      </c>
      <c r="C9">
        <v>296.48</v>
      </c>
      <c r="D9">
        <v>69.88432442257691</v>
      </c>
      <c r="E9">
        <v>40.347733517509923</v>
      </c>
      <c r="F9">
        <v>179.72</v>
      </c>
      <c r="G9">
        <v>14.122365240992734</v>
      </c>
      <c r="H9">
        <v>8.1535513734813687</v>
      </c>
      <c r="I9">
        <v>86.52</v>
      </c>
      <c r="J9">
        <v>37.867368538096244</v>
      </c>
      <c r="K9">
        <v>21.862735418972633</v>
      </c>
      <c r="L9">
        <v>276.83999999999997</v>
      </c>
      <c r="M9">
        <v>20.460263927916479</v>
      </c>
      <c r="N9">
        <v>11.812738886473369</v>
      </c>
      <c r="O9">
        <v>195.17999999999998</v>
      </c>
      <c r="P9">
        <v>23.995724619189975</v>
      </c>
      <c r="Q9">
        <v>13.853938068289462</v>
      </c>
      <c r="R9">
        <v>96.06</v>
      </c>
      <c r="S9">
        <v>15.322571585735902</v>
      </c>
      <c r="T9">
        <v>8.8464908297019349</v>
      </c>
      <c r="U9">
        <v>292.95999999999998</v>
      </c>
      <c r="V9">
        <v>128.09774236886463</v>
      </c>
      <c r="W9">
        <v>73.95726603924733</v>
      </c>
      <c r="X9">
        <v>185.1</v>
      </c>
      <c r="Y9">
        <v>19.175515638438529</v>
      </c>
      <c r="Z9">
        <v>11.070989115702364</v>
      </c>
      <c r="AA9">
        <v>103.86</v>
      </c>
      <c r="AB9">
        <v>30.172484153612519</v>
      </c>
      <c r="AC9">
        <v>17.420091848207907</v>
      </c>
      <c r="AD9">
        <v>235.51999999999998</v>
      </c>
      <c r="AE9">
        <v>4.8774993593028935</v>
      </c>
      <c r="AF9">
        <v>2.8160255680657529</v>
      </c>
      <c r="AG9">
        <v>173.64</v>
      </c>
      <c r="AH9">
        <v>23.505990725770356</v>
      </c>
      <c r="AI9">
        <v>13.571190073092362</v>
      </c>
      <c r="AJ9">
        <v>58.18</v>
      </c>
      <c r="AK9">
        <v>26.297619664144513</v>
      </c>
      <c r="AL9">
        <v>15.182937792140232</v>
      </c>
      <c r="AM9">
        <v>195.22000000000003</v>
      </c>
      <c r="AN9">
        <v>13.270357945436144</v>
      </c>
      <c r="AO9">
        <v>7.661644732040247</v>
      </c>
      <c r="AP9">
        <v>154.85999999999999</v>
      </c>
      <c r="AQ9">
        <v>29.295303377845425</v>
      </c>
      <c r="AR9">
        <v>16.91365129119081</v>
      </c>
      <c r="AS9">
        <v>109.46</v>
      </c>
      <c r="AT9">
        <v>54.932296511251003</v>
      </c>
      <c r="AU9">
        <v>31.71517617797511</v>
      </c>
      <c r="AV9">
        <v>266.21999999999997</v>
      </c>
      <c r="AW9">
        <v>4.9364359612983817</v>
      </c>
      <c r="AX9">
        <v>2.8500526310929697</v>
      </c>
      <c r="AY9">
        <v>54.363301346895163</v>
      </c>
      <c r="AZ9">
        <v>1.9424726510301233</v>
      </c>
      <c r="BA9">
        <v>1.1214871079657278</v>
      </c>
      <c r="BB9">
        <v>36.009336289356959</v>
      </c>
      <c r="BC9">
        <v>2.7318125850797323</v>
      </c>
      <c r="BD9">
        <v>1.5772127313713911</v>
      </c>
      <c r="BE9">
        <v>167.82499999999999</v>
      </c>
      <c r="BF9">
        <v>3.7682058064813715</v>
      </c>
      <c r="BG9">
        <v>2.1755746367339306</v>
      </c>
      <c r="BH9">
        <v>158.5</v>
      </c>
      <c r="BI9">
        <v>12.837382910858441</v>
      </c>
      <c r="BJ9">
        <v>7.4116664792744231</v>
      </c>
      <c r="BK9">
        <v>123.52</v>
      </c>
      <c r="BL9">
        <v>101.92699151843932</v>
      </c>
      <c r="BM9">
        <v>58.847575990859646</v>
      </c>
      <c r="BN9">
        <v>156.35</v>
      </c>
      <c r="BO9">
        <v>23.329983390478581</v>
      </c>
      <c r="BP9">
        <v>13.469572190682308</v>
      </c>
      <c r="BQ9">
        <v>143.98000000000002</v>
      </c>
      <c r="BR9">
        <v>4.7677667728193329</v>
      </c>
      <c r="BS9">
        <v>2.7526714297205954</v>
      </c>
      <c r="BT9">
        <v>168.64000000000001</v>
      </c>
      <c r="BU9">
        <v>12.249751017877875</v>
      </c>
      <c r="BV9">
        <v>7.0723970476776836</v>
      </c>
      <c r="BW9">
        <v>143.04999999999998</v>
      </c>
      <c r="BX9">
        <v>3.7905309654453507</v>
      </c>
      <c r="BY9">
        <v>2.1884640732714855</v>
      </c>
      <c r="BZ9">
        <v>142.32000000000002</v>
      </c>
      <c r="CA9">
        <v>4.1391303434417139</v>
      </c>
      <c r="CB9">
        <v>2.3897280179970219</v>
      </c>
      <c r="CC9">
        <v>164</v>
      </c>
      <c r="CD9">
        <v>9.2878630480859155</v>
      </c>
      <c r="CE9">
        <v>5.3623502310087821</v>
      </c>
      <c r="CF9">
        <v>153.22499999999999</v>
      </c>
      <c r="CG9">
        <v>5.8691992639541555</v>
      </c>
      <c r="CH9">
        <v>3.3885837749714853</v>
      </c>
      <c r="CI9">
        <v>165.32000000000002</v>
      </c>
      <c r="CJ9">
        <v>13.445132948394381</v>
      </c>
      <c r="CK9">
        <v>7.7625511270458034</v>
      </c>
      <c r="CL9">
        <v>164.72</v>
      </c>
      <c r="CM9">
        <v>19.783750908258018</v>
      </c>
      <c r="CN9">
        <v>11.422153912463271</v>
      </c>
      <c r="CO9">
        <v>136.97499999999999</v>
      </c>
      <c r="CP9">
        <v>4.6393022104622705</v>
      </c>
      <c r="CQ9">
        <v>2.6785023800624179</v>
      </c>
      <c r="CR9">
        <v>164.62</v>
      </c>
      <c r="CS9">
        <v>34.715293459799597</v>
      </c>
      <c r="CT9">
        <v>20.042884024012153</v>
      </c>
      <c r="CU9">
        <v>176.48000000000002</v>
      </c>
      <c r="CV9">
        <v>25.567979974960672</v>
      </c>
      <c r="CW9">
        <v>14.761680121178506</v>
      </c>
      <c r="CX9">
        <v>196.625</v>
      </c>
      <c r="CY9">
        <v>4.4029109688932087</v>
      </c>
      <c r="CZ9">
        <v>2.5420218331084503</v>
      </c>
      <c r="DA9">
        <v>194.72</v>
      </c>
      <c r="DB9">
        <v>7.1441164604169076</v>
      </c>
      <c r="DC9">
        <v>4.1246575615437386</v>
      </c>
      <c r="DD9">
        <v>182.46</v>
      </c>
      <c r="DE9">
        <v>10.106215909033422</v>
      </c>
      <c r="DF9">
        <v>5.8348264755689243</v>
      </c>
    </row>
    <row r="10" spans="1:110" x14ac:dyDescent="0.25">
      <c r="A10">
        <v>15</v>
      </c>
      <c r="B10" t="s">
        <v>107</v>
      </c>
      <c r="C10">
        <v>285.04000000000002</v>
      </c>
      <c r="D10">
        <v>54.406944409698198</v>
      </c>
      <c r="E10">
        <v>31.411864000724261</v>
      </c>
      <c r="F10">
        <v>161.27999999999997</v>
      </c>
      <c r="G10">
        <v>13.734496714477745</v>
      </c>
      <c r="H10">
        <v>7.9296153752877565</v>
      </c>
      <c r="I10">
        <v>94.54</v>
      </c>
      <c r="J10">
        <v>44.583445358114673</v>
      </c>
      <c r="K10">
        <v>25.740264178908479</v>
      </c>
      <c r="L10">
        <v>305.76000000000005</v>
      </c>
      <c r="M10">
        <v>11.277606128961969</v>
      </c>
      <c r="N10">
        <v>6.5111289343707668</v>
      </c>
      <c r="O10">
        <v>170.38</v>
      </c>
      <c r="P10">
        <v>21.094956743259875</v>
      </c>
      <c r="Q10">
        <v>12.1791789542646</v>
      </c>
      <c r="R10">
        <v>126.3</v>
      </c>
      <c r="S10">
        <v>27.097092094909396</v>
      </c>
      <c r="T10">
        <v>15.644513415252021</v>
      </c>
      <c r="U10">
        <v>276.5</v>
      </c>
      <c r="V10">
        <v>91.767177138669808</v>
      </c>
      <c r="W10">
        <v>52.981804423783089</v>
      </c>
      <c r="X10">
        <v>164.42</v>
      </c>
      <c r="Y10">
        <v>14.972895511556883</v>
      </c>
      <c r="Z10">
        <v>8.6446052541455067</v>
      </c>
      <c r="AA10">
        <v>88.899999999999991</v>
      </c>
      <c r="AB10">
        <v>21.989515683616141</v>
      </c>
      <c r="AC10">
        <v>12.695652799285277</v>
      </c>
      <c r="AD10">
        <v>261.92</v>
      </c>
      <c r="AE10">
        <v>13.798608625510033</v>
      </c>
      <c r="AF10">
        <v>7.9666304043805098</v>
      </c>
      <c r="AG10">
        <v>153.72000000000003</v>
      </c>
      <c r="AH10">
        <v>19.256074366287432</v>
      </c>
      <c r="AI10">
        <v>11.117499718911501</v>
      </c>
      <c r="AJ10">
        <v>59.26</v>
      </c>
      <c r="AK10">
        <v>29.074339201433286</v>
      </c>
      <c r="AL10">
        <v>16.786077564457997</v>
      </c>
      <c r="AM10">
        <v>195.08</v>
      </c>
      <c r="AN10">
        <v>12.655070130188907</v>
      </c>
      <c r="AO10">
        <v>7.3064081462781578</v>
      </c>
      <c r="AP10">
        <v>141.74</v>
      </c>
      <c r="AQ10">
        <v>29.133835998714616</v>
      </c>
      <c r="AR10">
        <v>16.820428056384294</v>
      </c>
      <c r="AS10">
        <v>102.46</v>
      </c>
      <c r="AT10">
        <v>48.279175635049945</v>
      </c>
      <c r="AU10">
        <v>27.873995049149308</v>
      </c>
      <c r="AV10">
        <v>229.62</v>
      </c>
      <c r="AW10">
        <v>46.100425160729166</v>
      </c>
      <c r="AX10">
        <v>26.616092876303181</v>
      </c>
      <c r="AY10">
        <v>50.65671261869776</v>
      </c>
      <c r="AZ10">
        <v>1.4997333096254135</v>
      </c>
      <c r="BA10">
        <v>0.86587143002488087</v>
      </c>
      <c r="BB10">
        <v>32.354709085386624</v>
      </c>
      <c r="BC10">
        <v>3.3065389760291644</v>
      </c>
      <c r="BD10">
        <v>1.9090311678964278</v>
      </c>
      <c r="BE10">
        <v>168.07500000000002</v>
      </c>
      <c r="BF10">
        <v>2.6527108775741133</v>
      </c>
      <c r="BG10">
        <v>1.5315433392496627</v>
      </c>
      <c r="BH10">
        <v>152</v>
      </c>
      <c r="BI10">
        <v>11.344496463043217</v>
      </c>
      <c r="BJ10">
        <v>6.5497480867587594</v>
      </c>
      <c r="BK10">
        <v>204.85999999999999</v>
      </c>
      <c r="BL10">
        <v>22.405186899465942</v>
      </c>
      <c r="BM10">
        <v>12.935640687650539</v>
      </c>
      <c r="BN10">
        <v>158.6</v>
      </c>
      <c r="BO10">
        <v>27.119769080875258</v>
      </c>
      <c r="BP10">
        <v>15.65760597920382</v>
      </c>
      <c r="BQ10">
        <v>130.6</v>
      </c>
      <c r="BR10">
        <v>4.148397280878485</v>
      </c>
      <c r="BS10">
        <v>2.3950782868207052</v>
      </c>
      <c r="BT10">
        <v>173.88</v>
      </c>
      <c r="BU10">
        <v>16.700706571878921</v>
      </c>
      <c r="BV10">
        <v>9.6421574349312476</v>
      </c>
      <c r="BW10">
        <v>139.24999999999997</v>
      </c>
      <c r="BX10">
        <v>4.2732452539024735</v>
      </c>
      <c r="BY10">
        <v>2.4671592976538839</v>
      </c>
      <c r="BZ10">
        <v>127.12</v>
      </c>
      <c r="CA10">
        <v>5.1492912133613231</v>
      </c>
      <c r="CB10">
        <v>2.972944668169935</v>
      </c>
      <c r="CC10">
        <v>138.51999999999998</v>
      </c>
      <c r="CD10">
        <v>7.574351457385653</v>
      </c>
      <c r="CE10">
        <v>4.3730538528584413</v>
      </c>
      <c r="CF10">
        <v>154.125</v>
      </c>
      <c r="CG10">
        <v>8.4988602176997752</v>
      </c>
      <c r="CH10">
        <v>4.906819234493967</v>
      </c>
      <c r="CI10">
        <v>138.02000000000001</v>
      </c>
      <c r="CJ10">
        <v>3.2268250649826133</v>
      </c>
      <c r="CK10">
        <v>1.8630083198955436</v>
      </c>
      <c r="CL10">
        <v>158.32000000000002</v>
      </c>
      <c r="CM10">
        <v>20.890026328369988</v>
      </c>
      <c r="CN10">
        <v>12.060862324062782</v>
      </c>
      <c r="CO10">
        <v>201.32500000000002</v>
      </c>
      <c r="CP10">
        <v>10.108134100812077</v>
      </c>
      <c r="CQ10">
        <v>5.8359339441086888</v>
      </c>
      <c r="CR10">
        <v>132.78</v>
      </c>
      <c r="CS10">
        <v>15.175730624915559</v>
      </c>
      <c r="CT10">
        <v>8.7617121614442457</v>
      </c>
      <c r="CU10">
        <v>162.79999999999998</v>
      </c>
      <c r="CV10">
        <v>37.240929096895627</v>
      </c>
      <c r="CW10">
        <v>21.501060438964458</v>
      </c>
      <c r="CX10">
        <v>188.4</v>
      </c>
      <c r="CY10">
        <v>4.4799553569204109</v>
      </c>
      <c r="CZ10">
        <v>2.5865034312755055</v>
      </c>
      <c r="DA10">
        <v>143.41999999999999</v>
      </c>
      <c r="DB10">
        <v>29.592857246301968</v>
      </c>
      <c r="DC10">
        <v>17.085444097242611</v>
      </c>
      <c r="DD10">
        <v>175.38</v>
      </c>
      <c r="DE10">
        <v>15.226765907440742</v>
      </c>
      <c r="DF10">
        <v>8.7911773955483294</v>
      </c>
    </row>
    <row r="11" spans="1:110" x14ac:dyDescent="0.25">
      <c r="A11">
        <v>16</v>
      </c>
      <c r="B11" t="s">
        <v>108</v>
      </c>
      <c r="C11">
        <v>179.84</v>
      </c>
      <c r="D11">
        <v>129.29233387946866</v>
      </c>
      <c r="E11">
        <v>74.646963769466211</v>
      </c>
      <c r="F11">
        <v>123.21999999999998</v>
      </c>
      <c r="G11">
        <v>9.6367421881048525</v>
      </c>
      <c r="H11">
        <v>5.5637756964133604</v>
      </c>
      <c r="I11">
        <v>96</v>
      </c>
      <c r="J11">
        <v>39.430181333592671</v>
      </c>
      <c r="K11">
        <v>22.765025807145488</v>
      </c>
      <c r="L11">
        <v>280.58</v>
      </c>
      <c r="M11">
        <v>17.296277056060358</v>
      </c>
      <c r="N11">
        <v>9.9860102142947955</v>
      </c>
      <c r="O11">
        <v>130.69999999999999</v>
      </c>
      <c r="P11">
        <v>21.587107263364381</v>
      </c>
      <c r="Q11">
        <v>12.463322189528752</v>
      </c>
      <c r="R11">
        <v>105.58</v>
      </c>
      <c r="S11">
        <v>14.188742016119699</v>
      </c>
      <c r="T11">
        <v>8.1918740224688626</v>
      </c>
      <c r="U11">
        <v>151.98000000000002</v>
      </c>
      <c r="V11">
        <v>115.25440902629273</v>
      </c>
      <c r="W11">
        <v>66.542164076621347</v>
      </c>
      <c r="X11">
        <v>122.14</v>
      </c>
      <c r="Y11">
        <v>11.620860553332525</v>
      </c>
      <c r="Z11">
        <v>6.7093069686816369</v>
      </c>
      <c r="AA11">
        <v>89.96</v>
      </c>
      <c r="AB11">
        <v>18.909267569104845</v>
      </c>
      <c r="AC11">
        <v>10.917270721201342</v>
      </c>
      <c r="AD11">
        <v>230.52</v>
      </c>
      <c r="AE11">
        <v>4.5</v>
      </c>
      <c r="AF11">
        <v>2.598076211353316</v>
      </c>
      <c r="AG11">
        <v>113.62</v>
      </c>
      <c r="AH11">
        <v>18.459859154392181</v>
      </c>
      <c r="AI11">
        <v>10.657804651990903</v>
      </c>
      <c r="AJ11">
        <v>62.640000000000008</v>
      </c>
      <c r="AK11">
        <v>32.061958767361695</v>
      </c>
      <c r="AL11">
        <v>18.510980525082957</v>
      </c>
      <c r="AM11">
        <v>179.46</v>
      </c>
      <c r="AN11">
        <v>11.957474649774499</v>
      </c>
      <c r="AO11">
        <v>6.9036512078754333</v>
      </c>
      <c r="AP11">
        <v>154.41999999999999</v>
      </c>
      <c r="AQ11">
        <v>8.0163083773018666</v>
      </c>
      <c r="AR11">
        <v>4.6282177995422851</v>
      </c>
      <c r="AS11">
        <v>92.38</v>
      </c>
      <c r="AT11">
        <v>37.653828490606386</v>
      </c>
      <c r="AU11">
        <v>21.739448015071599</v>
      </c>
      <c r="AV11">
        <v>214.29999999999998</v>
      </c>
      <c r="AW11">
        <v>36.282954675715338</v>
      </c>
      <c r="AX11">
        <v>20.947973649019243</v>
      </c>
      <c r="AY11">
        <v>41.626954408572011</v>
      </c>
      <c r="AZ11">
        <v>1.2929423807734031</v>
      </c>
      <c r="BA11">
        <v>0.74648063158619993</v>
      </c>
      <c r="BB11">
        <v>28.26129567683218</v>
      </c>
      <c r="BC11">
        <v>4.1212740748462631</v>
      </c>
      <c r="BD11">
        <v>2.3794186965167161</v>
      </c>
      <c r="BE11">
        <v>151.79999999999998</v>
      </c>
      <c r="BF11">
        <v>3.1828642760884351</v>
      </c>
      <c r="BG11">
        <v>1.8376275465937015</v>
      </c>
      <c r="BH11">
        <v>113.02</v>
      </c>
      <c r="BI11">
        <v>8.9011235245894706</v>
      </c>
      <c r="BJ11">
        <v>5.1390660630118417</v>
      </c>
      <c r="BK11">
        <v>187.46</v>
      </c>
      <c r="BL11">
        <v>23.28775643981194</v>
      </c>
      <c r="BM11">
        <v>13.445192449347864</v>
      </c>
      <c r="BN11">
        <v>141.79999999999998</v>
      </c>
      <c r="BO11">
        <v>23.520881679903177</v>
      </c>
      <c r="BP11">
        <v>13.579787369469436</v>
      </c>
      <c r="BQ11">
        <v>97.139999999999986</v>
      </c>
      <c r="BR11">
        <v>11.41088953587756</v>
      </c>
      <c r="BS11">
        <v>6.5880801452319933</v>
      </c>
      <c r="BT11">
        <v>163.04</v>
      </c>
      <c r="BU11">
        <v>16.380586070101408</v>
      </c>
      <c r="BV11">
        <v>9.4573357770568833</v>
      </c>
      <c r="BW11">
        <v>131.1</v>
      </c>
      <c r="BX11">
        <v>5.8557663887829348</v>
      </c>
      <c r="BY11">
        <v>3.3808283008753905</v>
      </c>
      <c r="BZ11">
        <v>80.2</v>
      </c>
      <c r="CA11">
        <v>4.3458946144608737</v>
      </c>
      <c r="CB11">
        <v>2.5091034255287306</v>
      </c>
      <c r="CC11">
        <v>131</v>
      </c>
      <c r="CD11">
        <v>7.6577803572575895</v>
      </c>
      <c r="CE11">
        <v>4.4212215506576982</v>
      </c>
      <c r="CF11">
        <v>137.42500000000001</v>
      </c>
      <c r="CG11">
        <v>5.3151317010964085</v>
      </c>
      <c r="CH11">
        <v>3.0686927184063251</v>
      </c>
      <c r="CI11">
        <v>110.42</v>
      </c>
      <c r="CJ11">
        <v>11.145366750358644</v>
      </c>
      <c r="CK11">
        <v>6.4347804935366675</v>
      </c>
      <c r="CL11">
        <v>147.18</v>
      </c>
      <c r="CM11">
        <v>22.082200977257575</v>
      </c>
      <c r="CN11">
        <v>12.749164678519078</v>
      </c>
      <c r="CO11">
        <v>123.625</v>
      </c>
      <c r="CP11">
        <v>7.4858616738489063</v>
      </c>
      <c r="CQ11">
        <v>4.3219642525129691</v>
      </c>
      <c r="CR11">
        <v>108.94</v>
      </c>
      <c r="CS11">
        <v>17.02079904117317</v>
      </c>
      <c r="CT11">
        <v>9.8269629082438552</v>
      </c>
      <c r="CU11">
        <v>151.63999999999999</v>
      </c>
      <c r="CV11">
        <v>37.221106915297369</v>
      </c>
      <c r="CW11">
        <v>21.489616097082777</v>
      </c>
      <c r="CX11">
        <v>179.85</v>
      </c>
      <c r="CY11">
        <v>4.6117377418929619</v>
      </c>
      <c r="CZ11">
        <v>2.6625880267138586</v>
      </c>
      <c r="DA11">
        <v>157.04</v>
      </c>
      <c r="DB11">
        <v>6.8284991030240301</v>
      </c>
      <c r="DC11">
        <v>3.9424357952920421</v>
      </c>
      <c r="DD11">
        <v>154.72</v>
      </c>
      <c r="DE11">
        <v>12.964628803016312</v>
      </c>
      <c r="DF11">
        <v>7.4851319293650445</v>
      </c>
    </row>
    <row r="12" spans="1:110" x14ac:dyDescent="0.25">
      <c r="A12">
        <v>17</v>
      </c>
      <c r="B12" t="s">
        <v>109</v>
      </c>
      <c r="C12">
        <v>253.56000000000003</v>
      </c>
      <c r="D12">
        <v>39.158493331587557</v>
      </c>
      <c r="E12">
        <v>22.608166666052242</v>
      </c>
      <c r="F12">
        <v>77.239999999999995</v>
      </c>
      <c r="G12">
        <v>7.1890750448162617</v>
      </c>
      <c r="H12">
        <v>4.15061441234909</v>
      </c>
      <c r="I12">
        <v>95.240000000000009</v>
      </c>
      <c r="J12">
        <v>44.342408594933097</v>
      </c>
      <c r="K12">
        <v>25.601101538801</v>
      </c>
      <c r="L12">
        <v>281.8</v>
      </c>
      <c r="M12">
        <v>15.353475176649752</v>
      </c>
      <c r="N12">
        <v>8.8643330262349718</v>
      </c>
      <c r="O12">
        <v>82.42</v>
      </c>
      <c r="P12">
        <v>13.076329760295915</v>
      </c>
      <c r="Q12">
        <v>7.5496225071191612</v>
      </c>
      <c r="R12">
        <v>103.16000000000001</v>
      </c>
      <c r="S12">
        <v>9.1265765761319262</v>
      </c>
      <c r="T12">
        <v>5.2692314430095006</v>
      </c>
      <c r="U12">
        <v>148.13999999999999</v>
      </c>
      <c r="V12">
        <v>117.59828570179069</v>
      </c>
      <c r="W12">
        <v>67.895401906167379</v>
      </c>
      <c r="X12">
        <v>79.220000000000013</v>
      </c>
      <c r="Y12">
        <v>6.8729033166486513</v>
      </c>
      <c r="Z12">
        <v>3.9680725799813708</v>
      </c>
      <c r="AA12">
        <v>79.040000000000006</v>
      </c>
      <c r="AB12">
        <v>22.470647520710177</v>
      </c>
      <c r="AC12">
        <v>12.973434394947217</v>
      </c>
      <c r="AD12">
        <v>228.24</v>
      </c>
      <c r="AE12">
        <v>5.5239116575122562</v>
      </c>
      <c r="AF12">
        <v>3.189231882444413</v>
      </c>
      <c r="AG12">
        <v>73.040000000000006</v>
      </c>
      <c r="AH12">
        <v>12.439308662461904</v>
      </c>
      <c r="AI12">
        <v>7.1818382048052243</v>
      </c>
      <c r="AJ12">
        <v>54.18</v>
      </c>
      <c r="AK12">
        <v>29.548583722405411</v>
      </c>
      <c r="AL12">
        <v>17.059882766302959</v>
      </c>
      <c r="AM12">
        <v>183</v>
      </c>
      <c r="AN12">
        <v>14.550092783209321</v>
      </c>
      <c r="AO12">
        <v>8.4004999851199322</v>
      </c>
      <c r="AP12">
        <v>78.099999999999994</v>
      </c>
      <c r="AQ12">
        <v>11.840895236425402</v>
      </c>
      <c r="AR12">
        <v>6.8363440521963632</v>
      </c>
      <c r="AS12">
        <v>49.02</v>
      </c>
      <c r="AT12">
        <v>8.2318163244815192</v>
      </c>
      <c r="AU12">
        <v>4.752641370858961</v>
      </c>
      <c r="AV12">
        <v>212.93999999999997</v>
      </c>
      <c r="AW12">
        <v>39.691666631674771</v>
      </c>
      <c r="AX12">
        <v>22.915994414382318</v>
      </c>
      <c r="AY12">
        <v>19.439383563614701</v>
      </c>
      <c r="AZ12">
        <v>1.4568115869940079</v>
      </c>
      <c r="BA12">
        <v>0.84109056190955644</v>
      </c>
      <c r="BB12">
        <v>45.818517362888691</v>
      </c>
      <c r="BC12">
        <v>2.8904670902814296</v>
      </c>
      <c r="BD12">
        <v>1.6688119526577379</v>
      </c>
      <c r="BE12">
        <v>152.97499999999999</v>
      </c>
      <c r="BF12">
        <v>3.9289788749750132</v>
      </c>
      <c r="BG12">
        <v>2.2683970111071772</v>
      </c>
      <c r="BH12">
        <v>70.400000000000006</v>
      </c>
      <c r="BI12">
        <v>6.8034109092425101</v>
      </c>
      <c r="BJ12">
        <v>3.9279511198588</v>
      </c>
      <c r="BK12">
        <v>81.14</v>
      </c>
      <c r="BL12">
        <v>18.499113492273107</v>
      </c>
      <c r="BM12">
        <v>10.680468154533317</v>
      </c>
      <c r="BN12">
        <v>141.07499999999999</v>
      </c>
      <c r="BO12">
        <v>22.317131872173974</v>
      </c>
      <c r="BP12">
        <v>12.884802093940021</v>
      </c>
      <c r="BQ12">
        <v>60.300000000000004</v>
      </c>
      <c r="BR12">
        <v>7.7465088911069939</v>
      </c>
      <c r="BS12">
        <v>4.4724489935604526</v>
      </c>
      <c r="BT12">
        <v>110.69999999999999</v>
      </c>
      <c r="BU12">
        <v>15.774523764602282</v>
      </c>
      <c r="BV12">
        <v>9.1074255418312777</v>
      </c>
      <c r="BW12">
        <v>132.29999999999998</v>
      </c>
      <c r="BX12">
        <v>6.8693613240242257</v>
      </c>
      <c r="BY12">
        <v>3.9660276095861908</v>
      </c>
      <c r="BZ12">
        <v>54.98</v>
      </c>
      <c r="CA12">
        <v>2.2881433521525718</v>
      </c>
      <c r="CB12">
        <v>1.3210601803097402</v>
      </c>
      <c r="CC12">
        <v>50.26</v>
      </c>
      <c r="CD12">
        <v>3.3601785666836217</v>
      </c>
      <c r="CE12">
        <v>1.94</v>
      </c>
      <c r="CF12">
        <v>139.54999999999998</v>
      </c>
      <c r="CG12">
        <v>4.9501893903162903</v>
      </c>
      <c r="CH12">
        <v>2.8579931770387397</v>
      </c>
      <c r="CI12">
        <v>72.12</v>
      </c>
      <c r="CJ12">
        <v>8.1646310388161414</v>
      </c>
      <c r="CK12">
        <v>4.7138519280944733</v>
      </c>
      <c r="CL12">
        <v>84.059999999999988</v>
      </c>
      <c r="CM12">
        <v>16.734300104874414</v>
      </c>
      <c r="CN12">
        <v>9.6615526702492271</v>
      </c>
      <c r="CO12">
        <v>123.925</v>
      </c>
      <c r="CP12">
        <v>6.5766632877166495</v>
      </c>
      <c r="CQ12">
        <v>3.7970383195327368</v>
      </c>
      <c r="CR12">
        <v>88.940000000000012</v>
      </c>
      <c r="CS12">
        <v>11.483431542879313</v>
      </c>
      <c r="CT12">
        <v>6.629962292502011</v>
      </c>
      <c r="CU12">
        <v>79.540000000000006</v>
      </c>
      <c r="CV12">
        <v>39.802226068399754</v>
      </c>
      <c r="CW12">
        <v>22.97982593493694</v>
      </c>
      <c r="CX12">
        <v>179.4</v>
      </c>
      <c r="CY12">
        <v>6.5795136598383817</v>
      </c>
      <c r="CZ12">
        <v>3.7986839826445098</v>
      </c>
      <c r="DA12">
        <v>84.08</v>
      </c>
      <c r="DB12">
        <v>4.0237296131822733</v>
      </c>
      <c r="DC12">
        <v>2.3231013753170542</v>
      </c>
      <c r="DD12">
        <v>84.78</v>
      </c>
      <c r="DE12">
        <v>15.239527551732069</v>
      </c>
      <c r="DF12">
        <v>8.7985453343152287</v>
      </c>
    </row>
    <row r="13" spans="1:110" x14ac:dyDescent="0.25">
      <c r="A13">
        <v>19</v>
      </c>
      <c r="B13" t="s">
        <v>110</v>
      </c>
      <c r="C13">
        <v>248.64</v>
      </c>
      <c r="D13">
        <v>42.737061199853173</v>
      </c>
      <c r="E13">
        <v>24.674253788108743</v>
      </c>
      <c r="F13">
        <v>134.97999999999999</v>
      </c>
      <c r="G13">
        <v>13.210132474733175</v>
      </c>
      <c r="H13">
        <v>7.6268735403178161</v>
      </c>
      <c r="I13">
        <v>61.199999999999989</v>
      </c>
      <c r="J13">
        <v>27.60580373762015</v>
      </c>
      <c r="K13">
        <v>15.938218219110972</v>
      </c>
      <c r="L13">
        <v>296.08</v>
      </c>
      <c r="M13">
        <v>9.1389933800172987</v>
      </c>
      <c r="N13">
        <v>5.2764002880751955</v>
      </c>
      <c r="O13">
        <v>141.84</v>
      </c>
      <c r="P13">
        <v>18.686604828057906</v>
      </c>
      <c r="Q13">
        <v>10.788716327719394</v>
      </c>
      <c r="R13">
        <v>83.11999999999999</v>
      </c>
      <c r="S13">
        <v>20.858120720716911</v>
      </c>
      <c r="T13">
        <v>12.042441612895621</v>
      </c>
      <c r="U13">
        <v>258.47999999999996</v>
      </c>
      <c r="V13">
        <v>141.59518212142683</v>
      </c>
      <c r="W13">
        <v>81.750016513759874</v>
      </c>
      <c r="X13">
        <v>136.69999999999999</v>
      </c>
      <c r="Y13">
        <v>12.751846925053634</v>
      </c>
      <c r="Z13">
        <v>7.3622822548446178</v>
      </c>
      <c r="AA13">
        <v>59.96</v>
      </c>
      <c r="AB13">
        <v>22.481539093220487</v>
      </c>
      <c r="AC13">
        <v>12.979722647267945</v>
      </c>
      <c r="AD13">
        <v>209.05999999999997</v>
      </c>
      <c r="AE13">
        <v>20.739556407985202</v>
      </c>
      <c r="AF13">
        <v>11.973988475023685</v>
      </c>
      <c r="AG13">
        <v>130.51999999999998</v>
      </c>
      <c r="AH13">
        <v>17.206754487700806</v>
      </c>
      <c r="AI13">
        <v>9.9343243353538622</v>
      </c>
      <c r="AJ13">
        <v>43.4</v>
      </c>
      <c r="AK13">
        <v>25.263443945748971</v>
      </c>
      <c r="AL13">
        <v>14.58585616273519</v>
      </c>
      <c r="AM13">
        <v>155.6</v>
      </c>
      <c r="AN13">
        <v>38.97166663102827</v>
      </c>
      <c r="AO13">
        <v>22.50030222019253</v>
      </c>
      <c r="AP13">
        <v>103.66000000000001</v>
      </c>
      <c r="AQ13">
        <v>7.0510424761165753</v>
      </c>
      <c r="AR13">
        <v>4.0709212716533907</v>
      </c>
      <c r="AS13">
        <v>25.299999999999997</v>
      </c>
      <c r="AT13">
        <v>20.384140894332539</v>
      </c>
      <c r="AU13">
        <v>11.768789232542151</v>
      </c>
      <c r="AV13">
        <v>277.3</v>
      </c>
      <c r="AW13">
        <v>4.2069941763686707</v>
      </c>
      <c r="AX13">
        <v>2.4289092202056399</v>
      </c>
      <c r="AY13">
        <v>45.368184152920797</v>
      </c>
      <c r="AZ13">
        <v>1.2335720489699837</v>
      </c>
      <c r="BA13">
        <v>0.7122031545376184</v>
      </c>
      <c r="BB13">
        <v>18.527170138295091</v>
      </c>
      <c r="BC13">
        <v>1.0567402708329034</v>
      </c>
      <c r="BD13">
        <v>0.61010927982889485</v>
      </c>
      <c r="BE13">
        <v>98.875</v>
      </c>
      <c r="BF13">
        <v>3.0208649423633611</v>
      </c>
      <c r="BG13">
        <v>1.7440971876589899</v>
      </c>
      <c r="BH13">
        <v>123.36</v>
      </c>
      <c r="BI13">
        <v>11.19687456391291</v>
      </c>
      <c r="BJ13">
        <v>6.4645185435575927</v>
      </c>
      <c r="BK13">
        <v>44.300000000000004</v>
      </c>
      <c r="BL13">
        <v>14.688281043062858</v>
      </c>
      <c r="BM13">
        <v>8.4802830141452183</v>
      </c>
      <c r="BN13">
        <v>89.850000000000009</v>
      </c>
      <c r="BO13">
        <v>17.407756891684777</v>
      </c>
      <c r="BP13">
        <v>10.05037312740177</v>
      </c>
      <c r="BQ13">
        <v>108.36</v>
      </c>
      <c r="BR13">
        <v>4.9437232932274782</v>
      </c>
      <c r="BS13">
        <v>2.8542599741439081</v>
      </c>
      <c r="BT13">
        <v>58.699999999999996</v>
      </c>
      <c r="BU13">
        <v>23.378169303861249</v>
      </c>
      <c r="BV13">
        <v>13.497392340744939</v>
      </c>
      <c r="BW13">
        <v>93.075000000000003</v>
      </c>
      <c r="BX13">
        <v>16.411809772234079</v>
      </c>
      <c r="BY13">
        <v>9.4753627898882762</v>
      </c>
      <c r="BZ13">
        <v>103.36000000000001</v>
      </c>
      <c r="CA13">
        <v>4.8333839077813732</v>
      </c>
      <c r="CB13">
        <v>2.7905555002543814</v>
      </c>
      <c r="CC13">
        <v>11.62</v>
      </c>
      <c r="CD13">
        <v>15.76577305430977</v>
      </c>
      <c r="CE13">
        <v>9.1023733168882952</v>
      </c>
      <c r="CF13">
        <v>90.25</v>
      </c>
      <c r="CG13">
        <v>3.9702802168109073</v>
      </c>
      <c r="CH13">
        <v>2.2922423519340231</v>
      </c>
      <c r="CI13">
        <v>119.83999999999999</v>
      </c>
      <c r="CJ13">
        <v>2.7221315177632421</v>
      </c>
      <c r="CK13">
        <v>1.5716233645501725</v>
      </c>
      <c r="CL13">
        <v>68.2</v>
      </c>
      <c r="CM13">
        <v>12.233576745988838</v>
      </c>
      <c r="CN13">
        <v>7.0630588274486019</v>
      </c>
      <c r="CO13">
        <v>71.375</v>
      </c>
      <c r="CP13">
        <v>6.1784403371724839</v>
      </c>
      <c r="CQ13">
        <v>3.5671241918385759</v>
      </c>
      <c r="CR13">
        <v>117.68</v>
      </c>
      <c r="CS13">
        <v>13.293261450825385</v>
      </c>
      <c r="CT13">
        <v>7.6748680770421114</v>
      </c>
      <c r="CU13">
        <v>49.660000000000004</v>
      </c>
      <c r="CV13">
        <v>42.232598783404271</v>
      </c>
      <c r="CW13">
        <v>24.383002276175919</v>
      </c>
      <c r="CX13">
        <v>139.375</v>
      </c>
      <c r="CY13">
        <v>5.0324571533198315</v>
      </c>
      <c r="CZ13">
        <v>2.9054904921544624</v>
      </c>
      <c r="DA13">
        <v>167.69999999999996</v>
      </c>
      <c r="DB13">
        <v>6.2270057009769983</v>
      </c>
      <c r="DC13">
        <v>3.5951634177044043</v>
      </c>
      <c r="DD13">
        <v>77.820000000000007</v>
      </c>
      <c r="DE13">
        <v>15.580141206035375</v>
      </c>
      <c r="DF13">
        <v>8.995198719316905</v>
      </c>
    </row>
    <row r="14" spans="1:110" x14ac:dyDescent="0.25">
      <c r="A14">
        <v>18</v>
      </c>
      <c r="B14" t="s">
        <v>111</v>
      </c>
      <c r="C14">
        <v>109.84000000000002</v>
      </c>
      <c r="D14">
        <v>163.24358609146023</v>
      </c>
      <c r="E14">
        <v>94.248728373384424</v>
      </c>
      <c r="F14">
        <v>55.5</v>
      </c>
      <c r="G14">
        <v>3.2137828178021004</v>
      </c>
      <c r="H14">
        <v>1.8554783749750368</v>
      </c>
      <c r="I14">
        <v>86.26</v>
      </c>
      <c r="J14">
        <v>33.311259357760669</v>
      </c>
      <c r="K14">
        <v>19.232264557248563</v>
      </c>
      <c r="L14">
        <v>27.899999999999995</v>
      </c>
      <c r="M14">
        <v>5.4600000000000204</v>
      </c>
      <c r="N14">
        <v>3.1523324697753687</v>
      </c>
      <c r="O14">
        <v>59.420000000000009</v>
      </c>
      <c r="P14">
        <v>13.790257430519555</v>
      </c>
      <c r="Q14">
        <v>7.9618088397047027</v>
      </c>
      <c r="R14">
        <v>92.12</v>
      </c>
      <c r="S14">
        <v>15.03420100969781</v>
      </c>
      <c r="T14">
        <v>8.6799999999999748</v>
      </c>
      <c r="U14">
        <v>159.54</v>
      </c>
      <c r="V14">
        <v>146.6540296070994</v>
      </c>
      <c r="W14">
        <v>84.67074347140219</v>
      </c>
      <c r="X14">
        <v>59.62</v>
      </c>
      <c r="Y14">
        <v>6.5055975897683709</v>
      </c>
      <c r="Z14">
        <v>3.7560085196921498</v>
      </c>
      <c r="AA14">
        <v>78.16</v>
      </c>
      <c r="AB14">
        <v>18.930198097220259</v>
      </c>
      <c r="AC14">
        <v>10.929354967243059</v>
      </c>
      <c r="AD14">
        <v>213.42</v>
      </c>
      <c r="AE14">
        <v>13.300932298151128</v>
      </c>
      <c r="AF14">
        <v>7.6792968428105421</v>
      </c>
      <c r="AG14">
        <v>52.16</v>
      </c>
      <c r="AH14">
        <v>9.3654471329456612</v>
      </c>
      <c r="AI14">
        <v>5.407143423287387</v>
      </c>
      <c r="AJ14">
        <v>54.180000000000007</v>
      </c>
      <c r="AK14">
        <v>29.171540926046397</v>
      </c>
      <c r="AL14">
        <v>16.842197006329073</v>
      </c>
      <c r="AM14">
        <v>66.819999999999993</v>
      </c>
      <c r="AN14">
        <v>94.951328584701741</v>
      </c>
      <c r="AO14">
        <v>54.820175118290159</v>
      </c>
      <c r="AP14">
        <v>68.039999999999992</v>
      </c>
      <c r="AQ14">
        <v>6.599181767461781</v>
      </c>
      <c r="AR14">
        <v>3.8100393698753297</v>
      </c>
      <c r="AS14">
        <v>70.319999999999993</v>
      </c>
      <c r="AT14">
        <v>24.664817047770725</v>
      </c>
      <c r="AU14">
        <v>14.240238762043299</v>
      </c>
      <c r="AV14">
        <v>114.75999999999999</v>
      </c>
      <c r="AW14">
        <v>79.492422280365815</v>
      </c>
      <c r="AX14">
        <v>45.894971402104609</v>
      </c>
      <c r="AY14">
        <v>18.994823856338684</v>
      </c>
      <c r="AZ14">
        <v>1.3378714437493615</v>
      </c>
      <c r="BA14">
        <v>0.77242043818980721</v>
      </c>
      <c r="BB14">
        <v>37.060113779282077</v>
      </c>
      <c r="BC14">
        <v>3.528852504710279</v>
      </c>
      <c r="BD14">
        <v>2.037383943524965</v>
      </c>
      <c r="BE14">
        <v>135.32500000000002</v>
      </c>
      <c r="BF14">
        <v>5.3246478756815563</v>
      </c>
      <c r="BG14">
        <v>3.0741868843647158</v>
      </c>
      <c r="BH14">
        <v>52.199999999999996</v>
      </c>
      <c r="BI14">
        <v>4.6769220647772158</v>
      </c>
      <c r="BJ14">
        <v>2.700222213078026</v>
      </c>
      <c r="BK14">
        <v>100.60000000000001</v>
      </c>
      <c r="BL14">
        <v>22.992163882505718</v>
      </c>
      <c r="BM14">
        <v>13.274532006816669</v>
      </c>
      <c r="BN14">
        <v>124.07499999999999</v>
      </c>
      <c r="BO14">
        <v>19.939470905718832</v>
      </c>
      <c r="BP14">
        <v>11.512058894915478</v>
      </c>
      <c r="BQ14">
        <v>42.58</v>
      </c>
      <c r="BR14">
        <v>6.7074883525802811</v>
      </c>
      <c r="BS14">
        <v>3.872570205948505</v>
      </c>
      <c r="BT14">
        <v>140.34</v>
      </c>
      <c r="BU14">
        <v>14.277352695790624</v>
      </c>
      <c r="BV14">
        <v>8.2430334222299457</v>
      </c>
      <c r="BW14">
        <v>118.52499999999999</v>
      </c>
      <c r="BX14">
        <v>7.7396705356235946</v>
      </c>
      <c r="BY14">
        <v>4.468500867181298</v>
      </c>
      <c r="BZ14">
        <v>39.619999999999997</v>
      </c>
      <c r="CA14">
        <v>2.1079848196796864</v>
      </c>
      <c r="CB14">
        <v>1.2170456030897117</v>
      </c>
      <c r="CC14">
        <v>99.59999999999998</v>
      </c>
      <c r="CD14">
        <v>5.3622010406175544</v>
      </c>
      <c r="CE14">
        <v>3.0958682142494367</v>
      </c>
      <c r="CF14">
        <v>121.89999999999999</v>
      </c>
      <c r="CG14">
        <v>4.7251984085327106</v>
      </c>
      <c r="CH14">
        <v>2.7280945731407518</v>
      </c>
      <c r="CI14">
        <v>53.29999999999999</v>
      </c>
      <c r="CJ14">
        <v>7.36445517333095</v>
      </c>
      <c r="CK14">
        <v>4.2518701767575564</v>
      </c>
      <c r="CL14">
        <v>118.38</v>
      </c>
      <c r="CM14">
        <v>19.844767572335034</v>
      </c>
      <c r="CN14">
        <v>11.457381899893189</v>
      </c>
      <c r="CO14">
        <v>108.85000000000001</v>
      </c>
      <c r="CP14">
        <v>4.7257935841507104</v>
      </c>
      <c r="CQ14">
        <v>2.7284381979440191</v>
      </c>
      <c r="CR14">
        <v>59.160000000000004</v>
      </c>
      <c r="CS14">
        <v>25.792394227756361</v>
      </c>
      <c r="CT14">
        <v>14.891245750440087</v>
      </c>
      <c r="CU14">
        <v>121.04</v>
      </c>
      <c r="CV14">
        <v>39.657972716718625</v>
      </c>
      <c r="CW14">
        <v>22.896541223512333</v>
      </c>
      <c r="CX14">
        <v>91.550000000000011</v>
      </c>
      <c r="CY14">
        <v>5.617161204736778</v>
      </c>
      <c r="CZ14">
        <v>3.2430695336363016</v>
      </c>
      <c r="DA14">
        <v>49.640000000000008</v>
      </c>
      <c r="DB14">
        <v>4.9193902061129497</v>
      </c>
      <c r="DC14">
        <v>2.8402112597481204</v>
      </c>
      <c r="DD14">
        <v>121.10000000000001</v>
      </c>
      <c r="DE14">
        <v>11.470100261113675</v>
      </c>
      <c r="DF14">
        <v>6.6222654733859772</v>
      </c>
    </row>
    <row r="15" spans="1:110" x14ac:dyDescent="0.25">
      <c r="A15">
        <v>20</v>
      </c>
      <c r="B15" t="s">
        <v>112</v>
      </c>
      <c r="C15">
        <v>229.32000000000002</v>
      </c>
      <c r="D15">
        <v>69.467278628142722</v>
      </c>
      <c r="E15">
        <v>40.106952015828938</v>
      </c>
      <c r="F15">
        <v>113.86000000000001</v>
      </c>
      <c r="G15">
        <v>16.057857889519305</v>
      </c>
      <c r="H15">
        <v>9.2710085751227265</v>
      </c>
      <c r="I15">
        <v>43.18</v>
      </c>
      <c r="J15">
        <v>22.162048641765967</v>
      </c>
      <c r="K15">
        <v>12.795264749117162</v>
      </c>
      <c r="L15">
        <v>221.37999999999997</v>
      </c>
      <c r="M15">
        <v>16.351770546335345</v>
      </c>
      <c r="N15">
        <v>9.4406991266537066</v>
      </c>
      <c r="O15">
        <v>123.12</v>
      </c>
      <c r="P15">
        <v>18.096938967681755</v>
      </c>
      <c r="Q15">
        <v>10.448272584499289</v>
      </c>
      <c r="R15">
        <v>57.74</v>
      </c>
      <c r="S15">
        <v>14.841401551066538</v>
      </c>
      <c r="T15">
        <v>8.5686871806595946</v>
      </c>
      <c r="U15">
        <v>234.76000000000002</v>
      </c>
      <c r="V15">
        <v>149.97852246238452</v>
      </c>
      <c r="W15">
        <v>86.590140316320046</v>
      </c>
      <c r="X15">
        <v>112.3</v>
      </c>
      <c r="Y15">
        <v>16.638112873760623</v>
      </c>
      <c r="Z15">
        <v>9.6060189464730747</v>
      </c>
      <c r="AA15">
        <v>55.660000000000004</v>
      </c>
      <c r="AB15">
        <v>17.42422451645982</v>
      </c>
      <c r="AC15">
        <v>10.059880714998554</v>
      </c>
      <c r="AD15">
        <v>161.66</v>
      </c>
      <c r="AE15">
        <v>10.894475664298854</v>
      </c>
      <c r="AF15">
        <v>6.2899284574627705</v>
      </c>
      <c r="AG15">
        <v>108.04</v>
      </c>
      <c r="AH15">
        <v>17.77148277437761</v>
      </c>
      <c r="AI15">
        <v>10.260370363685711</v>
      </c>
      <c r="AJ15">
        <v>27.52</v>
      </c>
      <c r="AK15">
        <v>17.325807340496425</v>
      </c>
      <c r="AL15">
        <v>10.003059531963206</v>
      </c>
      <c r="AM15">
        <v>123.12</v>
      </c>
      <c r="AN15">
        <v>13.052310140354459</v>
      </c>
      <c r="AO15">
        <v>7.5357547730801295</v>
      </c>
      <c r="AP15">
        <v>88.02</v>
      </c>
      <c r="AQ15">
        <v>7.5115111662035092</v>
      </c>
      <c r="AR15">
        <v>4.3367729938284763</v>
      </c>
      <c r="AS15">
        <v>22.680000000000003</v>
      </c>
      <c r="AT15">
        <v>3.5170442135406654</v>
      </c>
      <c r="AU15">
        <v>2.0305664234395189</v>
      </c>
      <c r="AV15">
        <v>195.74</v>
      </c>
      <c r="AW15">
        <v>7.2265344391347144</v>
      </c>
      <c r="AX15">
        <v>4.1722416037425285</v>
      </c>
      <c r="AY15">
        <v>39.392608866808168</v>
      </c>
      <c r="AZ15">
        <v>1.2495199078045927</v>
      </c>
      <c r="BA15">
        <v>0.721410655128778</v>
      </c>
      <c r="BB15">
        <v>21.818066672675958</v>
      </c>
      <c r="BC15">
        <v>1.6947861221994953</v>
      </c>
      <c r="BD15">
        <v>0.97848522387072068</v>
      </c>
      <c r="BE15">
        <v>94.3</v>
      </c>
      <c r="BF15">
        <v>1.3254716141811609</v>
      </c>
      <c r="BG15">
        <v>0.76526139325070108</v>
      </c>
      <c r="BH15">
        <v>107.04</v>
      </c>
      <c r="BI15">
        <v>11.386729117705396</v>
      </c>
      <c r="BJ15">
        <v>6.5741311212965607</v>
      </c>
      <c r="BK15">
        <v>79.320000000000007</v>
      </c>
      <c r="BL15">
        <v>11.102918535232124</v>
      </c>
      <c r="BM15">
        <v>6.4102730051067525</v>
      </c>
      <c r="BN15">
        <v>87.7</v>
      </c>
      <c r="BO15">
        <v>15.972769797376934</v>
      </c>
      <c r="BP15">
        <v>9.2218829422194979</v>
      </c>
      <c r="BQ15">
        <v>87.160000000000011</v>
      </c>
      <c r="BR15">
        <v>14.864669522057984</v>
      </c>
      <c r="BS15">
        <v>8.5821209499750033</v>
      </c>
      <c r="BT15">
        <v>57.04</v>
      </c>
      <c r="BU15">
        <v>8.4558145675031735</v>
      </c>
      <c r="BV15">
        <v>4.8819668167655168</v>
      </c>
      <c r="BW15">
        <v>89.77500000000002</v>
      </c>
      <c r="BX15">
        <v>19.103075668593117</v>
      </c>
      <c r="BY15">
        <v>11.029165879612027</v>
      </c>
      <c r="BZ15">
        <v>78.22</v>
      </c>
      <c r="CA15">
        <v>4.2018567324457861</v>
      </c>
      <c r="CB15">
        <v>2.425943115573816</v>
      </c>
      <c r="CC15">
        <v>24.34</v>
      </c>
      <c r="CD15">
        <v>2.6861868885094333</v>
      </c>
      <c r="CE15">
        <v>1.5508707231745646</v>
      </c>
      <c r="CF15">
        <v>84.324999999999989</v>
      </c>
      <c r="CG15">
        <v>3.645288054461544</v>
      </c>
      <c r="CH15">
        <v>2.1046080395170996</v>
      </c>
      <c r="CI15">
        <v>90.840000000000018</v>
      </c>
      <c r="CJ15">
        <v>4.724023708661929</v>
      </c>
      <c r="CK15">
        <v>2.7274163598541392</v>
      </c>
      <c r="CL15">
        <v>46.68</v>
      </c>
      <c r="CM15">
        <v>9.85370996122783</v>
      </c>
      <c r="CN15">
        <v>5.6890420986313845</v>
      </c>
      <c r="CO15">
        <v>72.849999999999994</v>
      </c>
      <c r="CP15">
        <v>5.5830099408831479</v>
      </c>
      <c r="CQ15">
        <v>3.2233522922572422</v>
      </c>
      <c r="CR15">
        <v>105.28000000000002</v>
      </c>
      <c r="CS15">
        <v>14.362116835619936</v>
      </c>
      <c r="CT15">
        <v>8.2919720211780277</v>
      </c>
      <c r="CU15">
        <v>40.9</v>
      </c>
      <c r="CV15">
        <v>25.459827179303467</v>
      </c>
      <c r="CW15">
        <v>14.699238075492207</v>
      </c>
      <c r="CX15">
        <v>135.47499999999999</v>
      </c>
      <c r="CY15">
        <v>5.1468436929831167</v>
      </c>
      <c r="CZ15">
        <v>2.9715315916207303</v>
      </c>
      <c r="DA15">
        <v>159.11999999999998</v>
      </c>
      <c r="DB15">
        <v>5.1337705441517363</v>
      </c>
      <c r="DC15">
        <v>2.9639838056237768</v>
      </c>
      <c r="DD15">
        <v>94.64</v>
      </c>
      <c r="DE15">
        <v>23.864643303431109</v>
      </c>
      <c r="DF15">
        <v>13.778258235350352</v>
      </c>
    </row>
    <row r="16" spans="1:110" x14ac:dyDescent="0.25">
      <c r="A16">
        <v>19</v>
      </c>
      <c r="B16" t="s">
        <v>113</v>
      </c>
      <c r="C16">
        <v>72.94</v>
      </c>
      <c r="D16">
        <v>29.542511741556428</v>
      </c>
      <c r="E16">
        <v>17.056377106525286</v>
      </c>
      <c r="F16">
        <v>123.14</v>
      </c>
      <c r="G16">
        <v>12.295804162396207</v>
      </c>
      <c r="H16">
        <v>7.0989858430623718</v>
      </c>
      <c r="I16">
        <v>82.44</v>
      </c>
      <c r="J16">
        <v>34.001952885091782</v>
      </c>
      <c r="K16">
        <v>19.631036651180715</v>
      </c>
      <c r="L16">
        <v>71.940000000000012</v>
      </c>
      <c r="M16">
        <v>9.6247181776922073</v>
      </c>
      <c r="N16">
        <v>5.5568336307648805</v>
      </c>
      <c r="O16">
        <v>128.12</v>
      </c>
      <c r="P16">
        <v>20.173953504457316</v>
      </c>
      <c r="Q16">
        <v>11.647437486417425</v>
      </c>
      <c r="R16">
        <v>107.75999999999999</v>
      </c>
      <c r="S16">
        <v>21.219651269519026</v>
      </c>
      <c r="T16">
        <v>12.251171372566795</v>
      </c>
      <c r="U16">
        <v>101.21999999999998</v>
      </c>
      <c r="V16">
        <v>44.642701531157392</v>
      </c>
      <c r="W16">
        <v>25.774475746365841</v>
      </c>
      <c r="X16">
        <v>121.75999999999999</v>
      </c>
      <c r="Y16">
        <v>12.460561785088187</v>
      </c>
      <c r="Z16">
        <v>7.1941087008746285</v>
      </c>
      <c r="AA16">
        <v>73.38</v>
      </c>
      <c r="AB16">
        <v>21.304224933097188</v>
      </c>
      <c r="AC16">
        <v>12.299999999999999</v>
      </c>
      <c r="AD16">
        <v>57.339999999999996</v>
      </c>
      <c r="AE16">
        <v>17.856461015554018</v>
      </c>
      <c r="AF16">
        <v>10.309432574104171</v>
      </c>
      <c r="AG16">
        <v>116.32000000000001</v>
      </c>
      <c r="AH16">
        <v>18.596160894119993</v>
      </c>
      <c r="AI16">
        <v>10.73649849811377</v>
      </c>
      <c r="AJ16">
        <v>51.699999999999996</v>
      </c>
      <c r="AK16">
        <v>26.670005624296383</v>
      </c>
      <c r="AL16">
        <v>15.397934926476351</v>
      </c>
      <c r="AM16">
        <v>120.55999999999999</v>
      </c>
      <c r="AN16">
        <v>72.839711696299304</v>
      </c>
      <c r="AO16">
        <v>42.054027155553136</v>
      </c>
      <c r="AP16">
        <v>95.56</v>
      </c>
      <c r="AQ16">
        <v>8.1904578626594535</v>
      </c>
      <c r="AR16">
        <v>4.7287630517927228</v>
      </c>
      <c r="AS16">
        <v>51.22</v>
      </c>
      <c r="AT16">
        <v>9.602312221543313</v>
      </c>
      <c r="AU16">
        <v>5.5438975459508653</v>
      </c>
      <c r="AV16">
        <v>155.35999999999999</v>
      </c>
      <c r="AW16">
        <v>27.99322060785445</v>
      </c>
      <c r="AX16">
        <v>16.161893453429347</v>
      </c>
      <c r="AY16">
        <v>41.650048419339598</v>
      </c>
      <c r="AZ16">
        <v>0.87572826835725937</v>
      </c>
      <c r="BA16">
        <v>0.50560195147302855</v>
      </c>
      <c r="BB16">
        <v>27.955300034161677</v>
      </c>
      <c r="BC16">
        <v>0.65199693250812152</v>
      </c>
      <c r="BD16">
        <v>0.37643060449437427</v>
      </c>
      <c r="BE16">
        <v>128.82499999999999</v>
      </c>
      <c r="BF16">
        <v>4.1827771874676767</v>
      </c>
      <c r="BG16">
        <v>2.4149275351446891</v>
      </c>
      <c r="BH16">
        <v>111.42</v>
      </c>
      <c r="BI16">
        <v>11.082472648285659</v>
      </c>
      <c r="BJ16">
        <v>6.3984685667743904</v>
      </c>
      <c r="BK16">
        <v>73.600000000000009</v>
      </c>
      <c r="BL16">
        <v>17.034752713203662</v>
      </c>
      <c r="BM16">
        <v>9.8350190645468434</v>
      </c>
      <c r="BN16">
        <v>119.47499999999998</v>
      </c>
      <c r="BO16">
        <v>20.277897450179722</v>
      </c>
      <c r="BP16">
        <v>11.70744955146089</v>
      </c>
      <c r="BQ16">
        <v>96.06</v>
      </c>
      <c r="BR16">
        <v>6.997913974892799</v>
      </c>
      <c r="BS16">
        <v>4.0402475171702017</v>
      </c>
      <c r="BT16">
        <v>107</v>
      </c>
      <c r="BU16">
        <v>14.3700104384095</v>
      </c>
      <c r="BV16">
        <v>8.296529394873458</v>
      </c>
      <c r="BW16">
        <v>113.47500000000001</v>
      </c>
      <c r="BX16">
        <v>10.728146391618646</v>
      </c>
      <c r="BY16">
        <v>6.1938982071067379</v>
      </c>
      <c r="BZ16">
        <v>88.74</v>
      </c>
      <c r="CA16">
        <v>4.9843354622256282</v>
      </c>
      <c r="CB16">
        <v>2.8777074208473645</v>
      </c>
      <c r="CC16">
        <v>38.32</v>
      </c>
      <c r="CD16">
        <v>22.951182976047217</v>
      </c>
      <c r="CE16">
        <v>13.250871669441217</v>
      </c>
      <c r="CF16">
        <v>116.25</v>
      </c>
      <c r="CG16">
        <v>8.3412004531722008</v>
      </c>
      <c r="CH16">
        <v>4.8157943270035988</v>
      </c>
      <c r="CI16">
        <v>101.48</v>
      </c>
      <c r="CJ16">
        <v>8.9027411509040384</v>
      </c>
      <c r="CK16">
        <v>5.1400000000000059</v>
      </c>
      <c r="CL16">
        <v>74.88</v>
      </c>
      <c r="CM16">
        <v>13.235543056482468</v>
      </c>
      <c r="CN16">
        <v>7.6415443465310355</v>
      </c>
      <c r="CO16">
        <v>94.575000000000003</v>
      </c>
      <c r="CP16">
        <v>5.41404423698219</v>
      </c>
      <c r="CQ16">
        <v>3.1257998976262096</v>
      </c>
      <c r="CR16">
        <v>110.96</v>
      </c>
      <c r="CS16">
        <v>13.596367161856143</v>
      </c>
      <c r="CT16">
        <v>7.8498662408986331</v>
      </c>
      <c r="CU16">
        <v>81.7</v>
      </c>
      <c r="CV16">
        <v>36.480411181893231</v>
      </c>
      <c r="CW16">
        <v>21.061975216014293</v>
      </c>
      <c r="CX16">
        <v>83.5</v>
      </c>
      <c r="CY16">
        <v>5.4385774794517729</v>
      </c>
      <c r="CZ16">
        <v>3.1399641717701177</v>
      </c>
      <c r="DA16">
        <v>102.92</v>
      </c>
      <c r="DB16">
        <v>5.431353422490572</v>
      </c>
      <c r="DC16">
        <v>3.1357933605389272</v>
      </c>
      <c r="DD16">
        <v>79.900000000000006</v>
      </c>
      <c r="DE16">
        <v>4.4405405076409386</v>
      </c>
      <c r="DF16">
        <v>2.5637472574339335</v>
      </c>
    </row>
    <row r="17" spans="1:110" x14ac:dyDescent="0.25">
      <c r="A17">
        <v>20</v>
      </c>
      <c r="B17" t="s">
        <v>114</v>
      </c>
      <c r="C17">
        <v>265.82</v>
      </c>
      <c r="D17">
        <v>97.149474522510971</v>
      </c>
      <c r="E17">
        <v>56.089275267202403</v>
      </c>
      <c r="F17">
        <v>96.3</v>
      </c>
      <c r="G17">
        <v>11.455286988984609</v>
      </c>
      <c r="H17">
        <v>6.6137130267346818</v>
      </c>
      <c r="I17">
        <v>79.500000000000014</v>
      </c>
      <c r="J17">
        <v>30.835972499663448</v>
      </c>
      <c r="K17">
        <v>17.803157023404591</v>
      </c>
      <c r="L17">
        <v>233.64000000000001</v>
      </c>
      <c r="M17">
        <v>11.404578028142911</v>
      </c>
      <c r="N17">
        <v>6.584436194542401</v>
      </c>
      <c r="O17">
        <v>100.39999999999999</v>
      </c>
      <c r="P17">
        <v>10.722108001694442</v>
      </c>
      <c r="Q17">
        <v>6.1904119410585272</v>
      </c>
      <c r="R17">
        <v>102.69999999999999</v>
      </c>
      <c r="S17">
        <v>21.060113959805655</v>
      </c>
      <c r="T17">
        <v>12.159062463857991</v>
      </c>
      <c r="U17">
        <v>142.76</v>
      </c>
      <c r="V17">
        <v>86.966359013126478</v>
      </c>
      <c r="W17">
        <v>50.210050786670209</v>
      </c>
      <c r="X17">
        <v>93.54</v>
      </c>
      <c r="Y17">
        <v>6.8738635424337602</v>
      </c>
      <c r="Z17">
        <v>3.9686269665968861</v>
      </c>
      <c r="AA17">
        <v>71.160000000000011</v>
      </c>
      <c r="AB17">
        <v>17.746312292980729</v>
      </c>
      <c r="AC17">
        <v>10.245838179475589</v>
      </c>
      <c r="AD17">
        <v>217.82000000000002</v>
      </c>
      <c r="AE17">
        <v>21.152219741672489</v>
      </c>
      <c r="AF17">
        <v>12.212239761812729</v>
      </c>
      <c r="AG17">
        <v>92.219999999999985</v>
      </c>
      <c r="AH17">
        <v>17.050137829354952</v>
      </c>
      <c r="AI17">
        <v>9.8439016654983043</v>
      </c>
      <c r="AJ17">
        <v>51.46</v>
      </c>
      <c r="AK17">
        <v>27.517986844971059</v>
      </c>
      <c r="AL17">
        <v>15.887517112500623</v>
      </c>
      <c r="AM17">
        <v>172.73999999999998</v>
      </c>
      <c r="AN17">
        <v>29.223819052273257</v>
      </c>
      <c r="AO17">
        <v>16.87237979657888</v>
      </c>
      <c r="AP17">
        <v>83.88</v>
      </c>
      <c r="AQ17">
        <v>10.082142629421584</v>
      </c>
      <c r="AR17">
        <v>5.8209277611047536</v>
      </c>
      <c r="AS17">
        <v>53.02</v>
      </c>
      <c r="AT17">
        <v>13.441249941876681</v>
      </c>
      <c r="AU17">
        <v>7.760309272187544</v>
      </c>
      <c r="AV17">
        <v>258.26</v>
      </c>
      <c r="AW17">
        <v>11.421506030292154</v>
      </c>
      <c r="AX17">
        <v>6.5942095811401096</v>
      </c>
      <c r="AY17">
        <v>38.51503645763993</v>
      </c>
      <c r="AZ17">
        <v>0.62072538211354134</v>
      </c>
      <c r="BA17">
        <v>0.35837596645608644</v>
      </c>
      <c r="BB17">
        <v>30.657299293969121</v>
      </c>
      <c r="BC17">
        <v>2.8613982595926748</v>
      </c>
      <c r="BD17">
        <v>1.6520290554345576</v>
      </c>
      <c r="BE17">
        <v>128.32500000000002</v>
      </c>
      <c r="BF17">
        <v>7.0949365747693536</v>
      </c>
      <c r="BG17">
        <v>4.0962635413264081</v>
      </c>
      <c r="BH17">
        <v>94.2</v>
      </c>
      <c r="BI17">
        <v>9.155260782741264</v>
      </c>
      <c r="BJ17">
        <v>5.2857922774168928</v>
      </c>
      <c r="BK17">
        <v>77.38</v>
      </c>
      <c r="BL17">
        <v>22.759727590636924</v>
      </c>
      <c r="BM17">
        <v>13.140334851136782</v>
      </c>
      <c r="BN17">
        <v>132.4</v>
      </c>
      <c r="BO17">
        <v>19.984415803320388</v>
      </c>
      <c r="BP17">
        <v>11.538007843644438</v>
      </c>
      <c r="BQ17">
        <v>76.36</v>
      </c>
      <c r="BR17">
        <v>7.7212175205727753</v>
      </c>
      <c r="BS17">
        <v>4.4578470139743471</v>
      </c>
      <c r="BT17">
        <v>117.39999999999999</v>
      </c>
      <c r="BU17">
        <v>14.512229325641218</v>
      </c>
      <c r="BV17">
        <v>8.3786395077005391</v>
      </c>
      <c r="BW17">
        <v>114.625</v>
      </c>
      <c r="BX17">
        <v>14.682068144508817</v>
      </c>
      <c r="BY17">
        <v>8.4766959954925944</v>
      </c>
      <c r="BZ17">
        <v>61.28</v>
      </c>
      <c r="CA17">
        <v>5.7004210370813837</v>
      </c>
      <c r="CB17">
        <v>3.2911396202531429</v>
      </c>
      <c r="CC17">
        <v>70.100000000000009</v>
      </c>
      <c r="CD17">
        <v>4.2614082179486159</v>
      </c>
      <c r="CE17">
        <v>2.4603251817595169</v>
      </c>
      <c r="CF17">
        <v>117.80000000000001</v>
      </c>
      <c r="CG17">
        <v>13.323498977370773</v>
      </c>
      <c r="CH17">
        <v>7.6923257211327201</v>
      </c>
      <c r="CI17">
        <v>92.2</v>
      </c>
      <c r="CJ17">
        <v>9.9737856403674598</v>
      </c>
      <c r="CK17">
        <v>5.7583678243057772</v>
      </c>
      <c r="CL17">
        <v>96.440000000000012</v>
      </c>
      <c r="CM17">
        <v>21.8510686237538</v>
      </c>
      <c r="CN17">
        <v>12.615720352005242</v>
      </c>
      <c r="CO17">
        <v>100.52499999999999</v>
      </c>
      <c r="CP17">
        <v>6.6222635858141441</v>
      </c>
      <c r="CQ17">
        <v>3.8233656639144527</v>
      </c>
      <c r="CR17">
        <v>98.76</v>
      </c>
      <c r="CS17">
        <v>14.381988735915417</v>
      </c>
      <c r="CT17">
        <v>8.303445068162933</v>
      </c>
      <c r="CU17">
        <v>94.160000000000011</v>
      </c>
      <c r="CV17">
        <v>36.769639650124375</v>
      </c>
      <c r="CW17">
        <v>21.228961350004845</v>
      </c>
      <c r="CX17">
        <v>84.975000000000009</v>
      </c>
      <c r="CY17">
        <v>12.902616013816766</v>
      </c>
      <c r="CZ17">
        <v>7.449328828827487</v>
      </c>
      <c r="DA17">
        <v>92.56</v>
      </c>
      <c r="DB17">
        <v>4.6212985188148128</v>
      </c>
      <c r="DC17">
        <v>2.668107943843351</v>
      </c>
      <c r="DD17">
        <v>93.8</v>
      </c>
      <c r="DE17">
        <v>13.045872910618174</v>
      </c>
      <c r="DF17">
        <v>7.5320382367590497</v>
      </c>
    </row>
    <row r="18" spans="1:110" x14ac:dyDescent="0.25">
      <c r="A18">
        <v>21</v>
      </c>
      <c r="B18" t="s">
        <v>115</v>
      </c>
      <c r="C18">
        <v>251.17999999999998</v>
      </c>
      <c r="D18">
        <v>65.681157115263929</v>
      </c>
      <c r="E18">
        <v>37.921033741183734</v>
      </c>
      <c r="F18">
        <v>107.36</v>
      </c>
      <c r="G18">
        <v>10.274083900767014</v>
      </c>
      <c r="H18">
        <v>5.9317451057846364</v>
      </c>
      <c r="I18">
        <v>69.500000000000014</v>
      </c>
      <c r="J18">
        <v>29.832874484367043</v>
      </c>
      <c r="K18">
        <v>17.224018114249631</v>
      </c>
      <c r="L18">
        <v>253.44000000000003</v>
      </c>
      <c r="M18">
        <v>14.376355588256724</v>
      </c>
      <c r="N18">
        <v>8.3001927688458004</v>
      </c>
      <c r="O18">
        <v>112.02</v>
      </c>
      <c r="P18">
        <v>16.690032953832034</v>
      </c>
      <c r="Q18">
        <v>9.6359950186786509</v>
      </c>
      <c r="R18">
        <v>49.859999999999992</v>
      </c>
      <c r="S18">
        <v>22.496479724614687</v>
      </c>
      <c r="T18">
        <v>12.988348624825248</v>
      </c>
      <c r="U18">
        <v>229.51999999999998</v>
      </c>
      <c r="V18">
        <v>101.01356542563978</v>
      </c>
      <c r="W18">
        <v>58.320209190297007</v>
      </c>
      <c r="X18">
        <v>108.83999999999999</v>
      </c>
      <c r="Y18">
        <v>9.2499297294628189</v>
      </c>
      <c r="Z18">
        <v>5.340449419290481</v>
      </c>
      <c r="AA18">
        <v>79.28</v>
      </c>
      <c r="AB18">
        <v>22.249916853777243</v>
      </c>
      <c r="AC18">
        <v>12.845995484975083</v>
      </c>
      <c r="AD18">
        <v>208.08</v>
      </c>
      <c r="AE18">
        <v>21.520604080740849</v>
      </c>
      <c r="AF18">
        <v>12.424926559139088</v>
      </c>
      <c r="AG18">
        <v>104.24000000000001</v>
      </c>
      <c r="AH18">
        <v>15.72244255833032</v>
      </c>
      <c r="AI18">
        <v>9.077356443370439</v>
      </c>
      <c r="AJ18">
        <v>43.5</v>
      </c>
      <c r="AK18">
        <v>23.508287900227877</v>
      </c>
      <c r="AL18">
        <v>13.572516347383788</v>
      </c>
      <c r="AM18">
        <v>154</v>
      </c>
      <c r="AN18">
        <v>13.579675990243663</v>
      </c>
      <c r="AO18">
        <v>7.8402295884750774</v>
      </c>
      <c r="AP18">
        <v>91.06</v>
      </c>
      <c r="AQ18">
        <v>8.3108844294695956</v>
      </c>
      <c r="AR18">
        <v>4.7982913625581407</v>
      </c>
      <c r="AS18">
        <v>30.060000000000002</v>
      </c>
      <c r="AT18">
        <v>3.0411182153938046</v>
      </c>
      <c r="AU18">
        <v>1.7557904202950874</v>
      </c>
      <c r="AV18">
        <v>226.80000000000004</v>
      </c>
      <c r="AW18">
        <v>7.0575916572156521</v>
      </c>
      <c r="AX18">
        <v>4.0747024431239138</v>
      </c>
      <c r="AY18">
        <v>40.830211037090329</v>
      </c>
      <c r="AZ18">
        <v>1.2645552577882848</v>
      </c>
      <c r="BA18">
        <v>0.73009131848922293</v>
      </c>
      <c r="BB18">
        <v>23.169066302579679</v>
      </c>
      <c r="BC18">
        <v>1.6444756003054599</v>
      </c>
      <c r="BD18">
        <v>0.94943843051212873</v>
      </c>
      <c r="BE18">
        <v>116.22500000000001</v>
      </c>
      <c r="BF18">
        <v>2.2176846033645075</v>
      </c>
      <c r="BG18">
        <v>1.2803808027301868</v>
      </c>
      <c r="BH18">
        <v>105.62</v>
      </c>
      <c r="BI18">
        <v>11.054718449603326</v>
      </c>
      <c r="BJ18">
        <v>6.3824446726940032</v>
      </c>
      <c r="BK18">
        <v>48.82</v>
      </c>
      <c r="BL18">
        <v>14.946785607614748</v>
      </c>
      <c r="BM18">
        <v>8.6295306940759993</v>
      </c>
      <c r="BN18">
        <v>103.75</v>
      </c>
      <c r="BO18">
        <v>20.306910769489278</v>
      </c>
      <c r="BP18">
        <v>11.724200399174345</v>
      </c>
      <c r="BQ18">
        <v>83.44</v>
      </c>
      <c r="BR18">
        <v>6.6338224275300011</v>
      </c>
      <c r="BS18">
        <v>3.8300391642906231</v>
      </c>
      <c r="BT18">
        <v>64.36</v>
      </c>
      <c r="BU18">
        <v>23.110543048574154</v>
      </c>
      <c r="BV18">
        <v>13.342878250212724</v>
      </c>
      <c r="BW18">
        <v>102.30000000000001</v>
      </c>
      <c r="BX18">
        <v>13.427513731141717</v>
      </c>
      <c r="BY18">
        <v>7.7523786672220671</v>
      </c>
      <c r="BZ18">
        <v>77.959999999999994</v>
      </c>
      <c r="CA18">
        <v>2.2015449121014985</v>
      </c>
      <c r="CB18">
        <v>1.2710625476348512</v>
      </c>
      <c r="CC18">
        <v>26.459999999999997</v>
      </c>
      <c r="CD18">
        <v>1.4561593319413915</v>
      </c>
      <c r="CE18">
        <v>0.84071398227934802</v>
      </c>
      <c r="CF18">
        <v>103.075</v>
      </c>
      <c r="CG18">
        <v>6.0099916805266842</v>
      </c>
      <c r="CH18">
        <v>3.4698703145794925</v>
      </c>
      <c r="CI18">
        <v>94.92</v>
      </c>
      <c r="CJ18">
        <v>2.9399999999999906</v>
      </c>
      <c r="CK18">
        <v>1.6974097914174944</v>
      </c>
      <c r="CL18">
        <v>58.580000000000005</v>
      </c>
      <c r="CM18">
        <v>20.400382349358054</v>
      </c>
      <c r="CN18">
        <v>11.778166240973164</v>
      </c>
      <c r="CO18">
        <v>83.45</v>
      </c>
      <c r="CP18">
        <v>6.8580244968941235</v>
      </c>
      <c r="CQ18">
        <v>3.9594822893908703</v>
      </c>
      <c r="CR18">
        <v>106.5</v>
      </c>
      <c r="CS18">
        <v>12.341199293423637</v>
      </c>
      <c r="CT18">
        <v>7.1251947341809565</v>
      </c>
      <c r="CU18">
        <v>55.02</v>
      </c>
      <c r="CV18">
        <v>38.212934982803922</v>
      </c>
      <c r="CW18">
        <v>22.062248298847514</v>
      </c>
      <c r="CX18">
        <v>146.15</v>
      </c>
      <c r="CY18">
        <v>6.8411895895377937</v>
      </c>
      <c r="CZ18">
        <v>3.9497626510969108</v>
      </c>
      <c r="DA18">
        <v>103.7</v>
      </c>
      <c r="DB18">
        <v>3.7519594880542089</v>
      </c>
      <c r="DC18">
        <v>2.1661948204166679</v>
      </c>
      <c r="DD18">
        <v>32.020000000000003</v>
      </c>
      <c r="DE18">
        <v>22.00326339432403</v>
      </c>
      <c r="DF18">
        <v>12.703590043763219</v>
      </c>
    </row>
    <row r="19" spans="1:110" x14ac:dyDescent="0.25">
      <c r="A19">
        <v>22</v>
      </c>
      <c r="B19" t="s">
        <v>116</v>
      </c>
      <c r="C19">
        <v>68.160000000000011</v>
      </c>
      <c r="D19">
        <v>97.149560987170716</v>
      </c>
      <c r="E19">
        <v>56.089325187596984</v>
      </c>
      <c r="F19">
        <v>89.32</v>
      </c>
      <c r="G19">
        <v>5.8635484137167309</v>
      </c>
      <c r="H19">
        <v>3.3853212550657581</v>
      </c>
      <c r="I19">
        <v>73.86</v>
      </c>
      <c r="J19">
        <v>30.985803200820868</v>
      </c>
      <c r="K19">
        <v>17.889661819050698</v>
      </c>
      <c r="L19">
        <v>88.699999999999989</v>
      </c>
      <c r="M19">
        <v>125.63728268312714</v>
      </c>
      <c r="N19">
        <v>72.536718977356571</v>
      </c>
      <c r="O19">
        <v>93.26</v>
      </c>
      <c r="P19">
        <v>15.591497683032273</v>
      </c>
      <c r="Q19">
        <v>9.00175538436811</v>
      </c>
      <c r="R19">
        <v>73.2</v>
      </c>
      <c r="S19">
        <v>15.852267976538814</v>
      </c>
      <c r="T19">
        <v>9.1523111835207693</v>
      </c>
      <c r="U19">
        <v>127.99000000000001</v>
      </c>
      <c r="V19">
        <v>108.59338792025966</v>
      </c>
      <c r="W19">
        <v>62.696421747975371</v>
      </c>
      <c r="X19">
        <v>88.399999999999991</v>
      </c>
      <c r="Y19">
        <v>7.7929198635684669</v>
      </c>
      <c r="Z19">
        <v>4.499244381004436</v>
      </c>
      <c r="AA19">
        <v>87.06</v>
      </c>
      <c r="AB19">
        <v>18.862915999388818</v>
      </c>
      <c r="AC19">
        <v>10.890509629948433</v>
      </c>
      <c r="AD19">
        <v>135.78</v>
      </c>
      <c r="AE19">
        <v>108.81209675399144</v>
      </c>
      <c r="AF19">
        <v>62.822693352004563</v>
      </c>
      <c r="AG19">
        <v>82.740000000000009</v>
      </c>
      <c r="AH19">
        <v>14.670950889427615</v>
      </c>
      <c r="AI19">
        <v>8.4702774452788141</v>
      </c>
      <c r="AJ19">
        <v>51.699999999999996</v>
      </c>
      <c r="AK19">
        <v>22.638162469599873</v>
      </c>
      <c r="AL19">
        <v>13.070149195781971</v>
      </c>
      <c r="AM19">
        <v>154.66</v>
      </c>
      <c r="AN19">
        <v>10.676010490815379</v>
      </c>
      <c r="AO19">
        <v>6.163797530743528</v>
      </c>
      <c r="AP19">
        <v>83.84</v>
      </c>
      <c r="AQ19">
        <v>7.4173040924583882</v>
      </c>
      <c r="AR19">
        <v>4.2823825144421637</v>
      </c>
      <c r="AS19">
        <v>47.24</v>
      </c>
      <c r="AT19">
        <v>2.7379554415658425</v>
      </c>
      <c r="AU19">
        <v>1.58075931121724</v>
      </c>
      <c r="AV19">
        <v>222.9</v>
      </c>
      <c r="AW19">
        <v>2.8276492003075568</v>
      </c>
      <c r="AX19">
        <v>1.632544026971398</v>
      </c>
      <c r="AY19">
        <v>38.867220121845605</v>
      </c>
      <c r="AZ19">
        <v>1.1172734669721631</v>
      </c>
      <c r="BA19">
        <v>0.64505813691480485</v>
      </c>
      <c r="BB19">
        <v>27.707039418410137</v>
      </c>
      <c r="BC19">
        <v>1.8001111076819696</v>
      </c>
      <c r="BD19">
        <v>1.0392946325914205</v>
      </c>
      <c r="BE19">
        <v>113.675</v>
      </c>
      <c r="BF19">
        <v>9.1365680099258206</v>
      </c>
      <c r="BG19">
        <v>5.2749999999999959</v>
      </c>
      <c r="BH19">
        <v>83.02</v>
      </c>
      <c r="BI19">
        <v>7.9168933300885103</v>
      </c>
      <c r="BJ19">
        <v>4.5708204952721543</v>
      </c>
      <c r="BK19">
        <v>59.860000000000007</v>
      </c>
      <c r="BL19">
        <v>18.647777347448162</v>
      </c>
      <c r="BM19">
        <v>10.766299271337402</v>
      </c>
      <c r="BN19">
        <v>106.94999999999999</v>
      </c>
      <c r="BO19">
        <v>18.762146065948915</v>
      </c>
      <c r="BP19">
        <v>10.832330081750685</v>
      </c>
      <c r="BQ19">
        <v>66.959999999999994</v>
      </c>
      <c r="BR19">
        <v>7.1329376837317175</v>
      </c>
      <c r="BS19">
        <v>4.1182034918153327</v>
      </c>
      <c r="BT19">
        <v>40.18</v>
      </c>
      <c r="BU19">
        <v>12.65194056261727</v>
      </c>
      <c r="BV19">
        <v>7.3046012895982262</v>
      </c>
      <c r="BW19">
        <v>103.7</v>
      </c>
      <c r="BX19">
        <v>16.018660992729579</v>
      </c>
      <c r="BY19">
        <v>9.2483782362097813</v>
      </c>
      <c r="BZ19">
        <v>57.74</v>
      </c>
      <c r="CA19">
        <v>3.0389471861156112</v>
      </c>
      <c r="CB19">
        <v>1.7545369759569041</v>
      </c>
      <c r="CC19">
        <v>55.24</v>
      </c>
      <c r="CD19">
        <v>4.9091343432422008</v>
      </c>
      <c r="CE19">
        <v>2.8342900345589213</v>
      </c>
      <c r="CF19">
        <v>101.075</v>
      </c>
      <c r="CG19">
        <v>6.4484009645802942</v>
      </c>
      <c r="CH19">
        <v>3.7229860327430755</v>
      </c>
      <c r="CI19">
        <v>82.52</v>
      </c>
      <c r="CJ19">
        <v>11.102486208052754</v>
      </c>
      <c r="CK19">
        <v>6.4100234008933654</v>
      </c>
      <c r="CL19">
        <v>81.58</v>
      </c>
      <c r="CM19">
        <v>18.509230129856824</v>
      </c>
      <c r="CN19">
        <v>10.68630899796557</v>
      </c>
      <c r="CO19">
        <v>87.774999999999991</v>
      </c>
      <c r="CP19">
        <v>9.0194581322826668</v>
      </c>
      <c r="CQ19">
        <v>5.2073865806179569</v>
      </c>
      <c r="CR19">
        <v>76.98</v>
      </c>
      <c r="CS19">
        <v>24.398762263688674</v>
      </c>
      <c r="CT19">
        <v>14.086631960834339</v>
      </c>
      <c r="CU19">
        <v>79.58</v>
      </c>
      <c r="CV19">
        <v>35.58912193353467</v>
      </c>
      <c r="CW19">
        <v>20.547389128548659</v>
      </c>
      <c r="CX19">
        <v>145.32500000000002</v>
      </c>
      <c r="CY19">
        <v>3.421622422185123</v>
      </c>
      <c r="CZ19">
        <v>1.9754746265138403</v>
      </c>
      <c r="DA19">
        <v>97.82</v>
      </c>
      <c r="DB19">
        <v>5.2321697220178098</v>
      </c>
      <c r="DC19">
        <v>3.0207945974527921</v>
      </c>
      <c r="DD19">
        <v>80.98</v>
      </c>
      <c r="DE19">
        <v>12.643401441068015</v>
      </c>
      <c r="DF19">
        <v>7.2996712254731211</v>
      </c>
    </row>
    <row r="20" spans="1:110" x14ac:dyDescent="0.25">
      <c r="A20">
        <v>23</v>
      </c>
      <c r="B20" t="s">
        <v>117</v>
      </c>
      <c r="C20">
        <v>161.96</v>
      </c>
      <c r="D20">
        <v>91.863161278066158</v>
      </c>
      <c r="E20">
        <v>53.037220892501509</v>
      </c>
      <c r="F20">
        <v>102.16000000000001</v>
      </c>
      <c r="G20">
        <v>5.4637349862525353</v>
      </c>
      <c r="H20">
        <v>3.1544888650936778</v>
      </c>
      <c r="I20">
        <v>61.24</v>
      </c>
      <c r="J20">
        <v>26.080774528376278</v>
      </c>
      <c r="K20">
        <v>15.057742194631979</v>
      </c>
      <c r="L20">
        <v>242.77999999999997</v>
      </c>
      <c r="M20">
        <v>15.696776739190755</v>
      </c>
      <c r="N20">
        <v>9.0625382757812396</v>
      </c>
      <c r="O20">
        <v>104.64</v>
      </c>
      <c r="P20">
        <v>16.414907858407219</v>
      </c>
      <c r="Q20">
        <v>9.4771514707743112</v>
      </c>
      <c r="R20">
        <v>80.02</v>
      </c>
      <c r="S20">
        <v>17.831242245003569</v>
      </c>
      <c r="T20">
        <v>10.294872510138237</v>
      </c>
      <c r="U20">
        <v>198.78</v>
      </c>
      <c r="V20">
        <v>71.432186022828645</v>
      </c>
      <c r="W20">
        <v>41.241391829083547</v>
      </c>
      <c r="X20">
        <v>102.04</v>
      </c>
      <c r="Y20">
        <v>12.60518940754161</v>
      </c>
      <c r="Z20">
        <v>7.2776094976303689</v>
      </c>
      <c r="AA20">
        <v>72.399999999999991</v>
      </c>
      <c r="AB20">
        <v>20.288016167185997</v>
      </c>
      <c r="AC20">
        <v>11.713291595448316</v>
      </c>
      <c r="AD20">
        <v>203.43999999999997</v>
      </c>
      <c r="AE20">
        <v>40.651243523415218</v>
      </c>
      <c r="AF20">
        <v>23.47000639113681</v>
      </c>
      <c r="AG20">
        <v>95.179999999999993</v>
      </c>
      <c r="AH20">
        <v>18.390399669392821</v>
      </c>
      <c r="AI20">
        <v>10.61770219962875</v>
      </c>
      <c r="AJ20">
        <v>39.380000000000003</v>
      </c>
      <c r="AK20">
        <v>21.017592630936576</v>
      </c>
      <c r="AL20">
        <v>12.134512763189129</v>
      </c>
      <c r="AM20">
        <v>141.76</v>
      </c>
      <c r="AN20">
        <v>9.6630429989729318</v>
      </c>
      <c r="AO20">
        <v>5.5789604766479508</v>
      </c>
      <c r="AP20">
        <v>89.92</v>
      </c>
      <c r="AQ20">
        <v>7.4709838709503309</v>
      </c>
      <c r="AR20">
        <v>4.3133745490045259</v>
      </c>
      <c r="AS20">
        <v>30.02</v>
      </c>
      <c r="AT20">
        <v>3.4786204161995058</v>
      </c>
      <c r="AU20">
        <v>2.0083824337013128</v>
      </c>
      <c r="AV20">
        <v>225.55999999999997</v>
      </c>
      <c r="AW20">
        <v>30.952460322242295</v>
      </c>
      <c r="AX20">
        <v>17.870411299127802</v>
      </c>
      <c r="AY20">
        <v>40.316369297511564</v>
      </c>
      <c r="AZ20">
        <v>0.83504490897196582</v>
      </c>
      <c r="BA20">
        <v>0.48211340298039101</v>
      </c>
      <c r="BB20">
        <v>23.094010767585029</v>
      </c>
      <c r="BC20">
        <v>1.6760966559241148</v>
      </c>
      <c r="BD20">
        <v>0.96769485548561929</v>
      </c>
      <c r="BE20">
        <v>100.97500000000001</v>
      </c>
      <c r="BF20">
        <v>2.9444863728670883</v>
      </c>
      <c r="BG20">
        <v>1.6999999999999982</v>
      </c>
      <c r="BH20">
        <v>91.720000000000013</v>
      </c>
      <c r="BI20">
        <v>8.1644840620825505</v>
      </c>
      <c r="BJ20">
        <v>4.7137670710377702</v>
      </c>
      <c r="BK20">
        <v>32.559999999999995</v>
      </c>
      <c r="BL20">
        <v>11.494711827618822</v>
      </c>
      <c r="BM20">
        <v>6.6364749679329025</v>
      </c>
      <c r="BN20">
        <v>91.675000000000011</v>
      </c>
      <c r="BO20">
        <v>18.75019999893329</v>
      </c>
      <c r="BP20">
        <v>10.825433016743457</v>
      </c>
      <c r="BQ20">
        <v>75.16</v>
      </c>
      <c r="BR20">
        <v>5.3633198673955658</v>
      </c>
      <c r="BS20">
        <v>3.0965141691908982</v>
      </c>
      <c r="BT20">
        <v>68.8</v>
      </c>
      <c r="BU20">
        <v>9.516827202382137</v>
      </c>
      <c r="BV20">
        <v>5.4945427471264798</v>
      </c>
      <c r="BW20">
        <v>91.800000000000011</v>
      </c>
      <c r="BX20">
        <v>20.544114120594163</v>
      </c>
      <c r="BY20">
        <v>11.861149817787432</v>
      </c>
      <c r="BZ20">
        <v>70.38</v>
      </c>
      <c r="CA20">
        <v>2.666458325194681</v>
      </c>
      <c r="CB20">
        <v>1.5394804318340678</v>
      </c>
      <c r="CC20">
        <v>27.400000000000002</v>
      </c>
      <c r="CD20">
        <v>1.6857046004564413</v>
      </c>
      <c r="CE20">
        <v>0.97324200484771706</v>
      </c>
      <c r="CF20">
        <v>87.825000000000003</v>
      </c>
      <c r="CG20">
        <v>3.7402372919375022</v>
      </c>
      <c r="CH20">
        <v>2.159427007333194</v>
      </c>
      <c r="CI20">
        <v>93.259999999999991</v>
      </c>
      <c r="CJ20">
        <v>9.7313513963888933</v>
      </c>
      <c r="CK20">
        <v>5.6183983482839688</v>
      </c>
      <c r="CL20">
        <v>55.080000000000005</v>
      </c>
      <c r="CM20">
        <v>13.724270472414879</v>
      </c>
      <c r="CN20">
        <v>7.923711251679963</v>
      </c>
      <c r="CO20">
        <v>70.949999999999989</v>
      </c>
      <c r="CP20">
        <v>7.1686818872091154</v>
      </c>
      <c r="CQ20">
        <v>4.1388404173149773</v>
      </c>
      <c r="CR20">
        <v>80.5</v>
      </c>
      <c r="CS20">
        <v>24.950935854191911</v>
      </c>
      <c r="CT20">
        <v>14.405429531950785</v>
      </c>
      <c r="CU20">
        <v>48.879999999999995</v>
      </c>
      <c r="CV20">
        <v>27.654229332961002</v>
      </c>
      <c r="CW20">
        <v>15.966176749616681</v>
      </c>
      <c r="CX20">
        <v>136.02500000000001</v>
      </c>
      <c r="CY20">
        <v>5.7188831951701857</v>
      </c>
      <c r="CZ20">
        <v>3.3017987521955341</v>
      </c>
      <c r="DA20">
        <v>42.26</v>
      </c>
      <c r="DB20">
        <v>4.5931688407895432</v>
      </c>
      <c r="DC20">
        <v>2.6518672666632441</v>
      </c>
      <c r="DD20">
        <v>54.46</v>
      </c>
      <c r="DE20">
        <v>11.225667018043948</v>
      </c>
      <c r="DF20">
        <v>6.4811418747007776</v>
      </c>
    </row>
    <row r="21" spans="1:110" x14ac:dyDescent="0.25">
      <c r="A21">
        <v>24</v>
      </c>
      <c r="B21" t="s">
        <v>118</v>
      </c>
      <c r="C21">
        <v>149.41999999999999</v>
      </c>
      <c r="D21">
        <v>43.054351696431318</v>
      </c>
      <c r="E21">
        <v>24.857441541719442</v>
      </c>
      <c r="F21">
        <v>89.8</v>
      </c>
      <c r="G21">
        <v>6.5381648801479573</v>
      </c>
      <c r="H21">
        <v>3.7748112535595806</v>
      </c>
      <c r="I21">
        <v>60.639999999999993</v>
      </c>
      <c r="J21">
        <v>22.956280186476217</v>
      </c>
      <c r="K21">
        <v>13.253814545254517</v>
      </c>
      <c r="L21">
        <v>175.24</v>
      </c>
      <c r="M21">
        <v>35.374889399120377</v>
      </c>
      <c r="N21">
        <v>20.423701917135389</v>
      </c>
      <c r="O21">
        <v>93.68</v>
      </c>
      <c r="P21">
        <v>16.822734617178025</v>
      </c>
      <c r="Q21">
        <v>9.7126103597333699</v>
      </c>
      <c r="R21">
        <v>79.800000000000011</v>
      </c>
      <c r="S21">
        <v>16.482973032799553</v>
      </c>
      <c r="T21">
        <v>9.5164489175321645</v>
      </c>
      <c r="U21">
        <v>155.32000000000002</v>
      </c>
      <c r="V21">
        <v>41.018517769417244</v>
      </c>
      <c r="W21">
        <v>23.682052275932495</v>
      </c>
      <c r="X21">
        <v>88.3</v>
      </c>
      <c r="Y21">
        <v>9.3415844480473442</v>
      </c>
      <c r="Z21">
        <v>5.3933662957377564</v>
      </c>
      <c r="AA21">
        <v>75.5</v>
      </c>
      <c r="AB21">
        <v>18.993798988090823</v>
      </c>
      <c r="AC21">
        <v>10.966074958707878</v>
      </c>
      <c r="AD21">
        <v>181.79999999999998</v>
      </c>
      <c r="AE21">
        <v>3.9000000000000057</v>
      </c>
      <c r="AF21">
        <v>2.2516660498395438</v>
      </c>
      <c r="AG21">
        <v>82.26</v>
      </c>
      <c r="AH21">
        <v>15.437149996032289</v>
      </c>
      <c r="AI21">
        <v>8.9126427057298727</v>
      </c>
      <c r="AJ21">
        <v>41.940000000000005</v>
      </c>
      <c r="AK21">
        <v>20.719816601504963</v>
      </c>
      <c r="AL21">
        <v>11.962591692438568</v>
      </c>
      <c r="AM21">
        <v>137.92000000000002</v>
      </c>
      <c r="AN21">
        <v>12.139192724394823</v>
      </c>
      <c r="AO21">
        <v>7.0085661871740976</v>
      </c>
      <c r="AP21">
        <v>83.24</v>
      </c>
      <c r="AQ21">
        <v>6.5664602336418731</v>
      </c>
      <c r="AR21">
        <v>3.7911475835161084</v>
      </c>
      <c r="AS21">
        <v>38.620000000000005</v>
      </c>
      <c r="AT21">
        <v>7.5288246094592672</v>
      </c>
      <c r="AU21">
        <v>4.3467689149527873</v>
      </c>
      <c r="AV21">
        <v>195.35999999999999</v>
      </c>
      <c r="AW21">
        <v>3.564323217666987</v>
      </c>
      <c r="AX21">
        <v>2.0578629691988684</v>
      </c>
      <c r="AY21">
        <v>39.167442261824213</v>
      </c>
      <c r="AZ21">
        <v>1.0866922287382028</v>
      </c>
      <c r="BA21">
        <v>0.62740205078827582</v>
      </c>
      <c r="BB21">
        <v>26.044270643144017</v>
      </c>
      <c r="BC21">
        <v>1.8774450724322156</v>
      </c>
      <c r="BD21">
        <v>1.0839434179574763</v>
      </c>
      <c r="BE21">
        <v>100.825</v>
      </c>
      <c r="BF21">
        <v>4.216930163045145</v>
      </c>
      <c r="BG21">
        <v>2.4346457647879669</v>
      </c>
      <c r="BH21">
        <v>78.88</v>
      </c>
      <c r="BI21">
        <v>6.4983998030284331</v>
      </c>
      <c r="BJ21">
        <v>3.7518528755802771</v>
      </c>
      <c r="BK21">
        <v>38.620000000000005</v>
      </c>
      <c r="BL21">
        <v>14.781488423024239</v>
      </c>
      <c r="BM21">
        <v>8.5340963200563813</v>
      </c>
      <c r="BN21">
        <v>90.575000000000003</v>
      </c>
      <c r="BO21">
        <v>23.16812195668864</v>
      </c>
      <c r="BP21">
        <v>13.376121448312267</v>
      </c>
      <c r="BQ21">
        <v>63.9</v>
      </c>
      <c r="BR21">
        <v>7.1147452519398042</v>
      </c>
      <c r="BS21">
        <v>4.1077000864230584</v>
      </c>
      <c r="BT21">
        <v>21.399999999999995</v>
      </c>
      <c r="BU21">
        <v>11.674793360055686</v>
      </c>
      <c r="BV21">
        <v>6.7404450891614065</v>
      </c>
      <c r="BW21">
        <v>76.05</v>
      </c>
      <c r="BX21">
        <v>7.8549745384692384</v>
      </c>
      <c r="BY21">
        <v>4.5350716642628717</v>
      </c>
      <c r="BZ21">
        <v>57.379999999999995</v>
      </c>
      <c r="CA21">
        <v>5.6636737194156996</v>
      </c>
      <c r="CB21">
        <v>3.2699235465068632</v>
      </c>
      <c r="CC21">
        <v>45.98</v>
      </c>
      <c r="CD21">
        <v>5.3404494192904775</v>
      </c>
      <c r="CE21">
        <v>3.083309909820938</v>
      </c>
      <c r="CF21">
        <v>86.59999999999998</v>
      </c>
      <c r="CG21">
        <v>2.5204166322257131</v>
      </c>
      <c r="CH21">
        <v>1.4551632210855256</v>
      </c>
      <c r="CI21">
        <v>71.320000000000007</v>
      </c>
      <c r="CJ21">
        <v>4.3928578397211924</v>
      </c>
      <c r="CK21">
        <v>2.5362176562747885</v>
      </c>
      <c r="CL21">
        <v>66.62</v>
      </c>
      <c r="CM21">
        <v>15.480968961922182</v>
      </c>
      <c r="CN21">
        <v>8.9379415974820127</v>
      </c>
      <c r="CO21">
        <v>76.750000000000014</v>
      </c>
      <c r="CP21">
        <v>8.7869576646300036</v>
      </c>
      <c r="CQ21">
        <v>5.0731523730319781</v>
      </c>
      <c r="CR21">
        <v>55.48</v>
      </c>
      <c r="CS21">
        <v>26.527351922119927</v>
      </c>
      <c r="CT21">
        <v>15.315573773123877</v>
      </c>
      <c r="CU21">
        <v>67.08</v>
      </c>
      <c r="CV21">
        <v>34.156762141631631</v>
      </c>
      <c r="CW21">
        <v>19.720415817117043</v>
      </c>
      <c r="CX21">
        <v>134.92500000000001</v>
      </c>
      <c r="CY21">
        <v>3.1185934329437801</v>
      </c>
      <c r="CZ21">
        <v>1.8005207580030906</v>
      </c>
      <c r="DA21">
        <v>70.56</v>
      </c>
      <c r="DB21">
        <v>6.7063253723630174</v>
      </c>
      <c r="DC21">
        <v>3.8718987590070055</v>
      </c>
      <c r="DD21">
        <v>70.58</v>
      </c>
      <c r="DE21">
        <v>8.901123524589492</v>
      </c>
      <c r="DF21">
        <v>5.1390660630118541</v>
      </c>
    </row>
    <row r="22" spans="1:110" x14ac:dyDescent="0.25">
      <c r="A22">
        <v>25</v>
      </c>
      <c r="B22" t="s">
        <v>119</v>
      </c>
      <c r="C22">
        <v>127.08</v>
      </c>
      <c r="D22">
        <v>16.52550755650168</v>
      </c>
      <c r="E22">
        <v>9.5410062362414401</v>
      </c>
      <c r="F22">
        <v>96.88</v>
      </c>
      <c r="G22">
        <v>8.7990226730018097</v>
      </c>
      <c r="H22">
        <v>5.0801181088632159</v>
      </c>
      <c r="I22">
        <v>48.79999999999999</v>
      </c>
      <c r="J22">
        <v>18.690393254289809</v>
      </c>
      <c r="K22">
        <v>10.790903576624187</v>
      </c>
      <c r="L22">
        <v>143.5</v>
      </c>
      <c r="M22">
        <v>28.910434102586507</v>
      </c>
      <c r="N22">
        <v>16.691446911517257</v>
      </c>
      <c r="O22">
        <v>100.94</v>
      </c>
      <c r="P22">
        <v>15.345500969339495</v>
      </c>
      <c r="Q22">
        <v>8.8597291154978208</v>
      </c>
      <c r="R22">
        <v>63.6</v>
      </c>
      <c r="S22">
        <v>13.612332643599313</v>
      </c>
      <c r="T22">
        <v>7.8590839160807935</v>
      </c>
      <c r="U22">
        <v>132.63999999999999</v>
      </c>
      <c r="V22">
        <v>36.793080871272636</v>
      </c>
      <c r="W22">
        <v>21.242495145344929</v>
      </c>
      <c r="X22">
        <v>93.88</v>
      </c>
      <c r="Y22">
        <v>10.595112080577533</v>
      </c>
      <c r="Z22">
        <v>6.1170908118156948</v>
      </c>
      <c r="AA22">
        <v>58.96</v>
      </c>
      <c r="AB22">
        <v>16.381684895028371</v>
      </c>
      <c r="AC22">
        <v>9.4579701839242567</v>
      </c>
      <c r="AD22">
        <v>159.06</v>
      </c>
      <c r="AE22">
        <v>5.2800000000000011</v>
      </c>
      <c r="AF22">
        <v>3.0484094213212249</v>
      </c>
      <c r="AG22">
        <v>87.559999999999988</v>
      </c>
      <c r="AH22">
        <v>19.46187041370905</v>
      </c>
      <c r="AI22">
        <v>11.236316122288533</v>
      </c>
      <c r="AJ22">
        <v>33.520000000000003</v>
      </c>
      <c r="AK22">
        <v>14.963034451607719</v>
      </c>
      <c r="AL22">
        <v>8.6389119685293618</v>
      </c>
      <c r="AM22">
        <v>121.94</v>
      </c>
      <c r="AN22">
        <v>3.5115808405901743</v>
      </c>
      <c r="AO22">
        <v>2.0274121435958694</v>
      </c>
      <c r="AP22">
        <v>84.06</v>
      </c>
      <c r="AQ22">
        <v>6.716784945195136</v>
      </c>
      <c r="AR22">
        <v>3.8779375961972375</v>
      </c>
      <c r="AS22">
        <v>29.28</v>
      </c>
      <c r="AT22">
        <v>2.5335350796860898</v>
      </c>
      <c r="AU22">
        <v>1.4627371602581241</v>
      </c>
      <c r="AV22">
        <v>128.06000000000003</v>
      </c>
      <c r="AW22">
        <v>9.8387804122258942</v>
      </c>
      <c r="AX22">
        <v>5.6804225194962372</v>
      </c>
      <c r="AY22">
        <v>42.117702137383198</v>
      </c>
      <c r="AZ22">
        <v>2.8772035034039534</v>
      </c>
      <c r="BA22">
        <v>1.6611542172036069</v>
      </c>
      <c r="BB22">
        <v>22.141382823422148</v>
      </c>
      <c r="BC22">
        <v>0.99714592713403793</v>
      </c>
      <c r="BD22">
        <v>0.57570246945217585</v>
      </c>
      <c r="BE22">
        <v>88.22499999999998</v>
      </c>
      <c r="BF22">
        <v>4.4757680905069259</v>
      </c>
      <c r="BG22">
        <v>2.584085911884511</v>
      </c>
      <c r="BH22">
        <v>75.899999999999991</v>
      </c>
      <c r="BI22">
        <v>12.450397584013189</v>
      </c>
      <c r="BJ22">
        <v>7.1882403966478812</v>
      </c>
      <c r="BK22">
        <v>72.88</v>
      </c>
      <c r="BL22">
        <v>10.095226594782346</v>
      </c>
      <c r="BM22">
        <v>5.8284817920278567</v>
      </c>
      <c r="BN22">
        <v>80.375</v>
      </c>
      <c r="BO22">
        <v>19.843749015748028</v>
      </c>
      <c r="BP22">
        <v>11.456793835973496</v>
      </c>
      <c r="BQ22">
        <v>60.859999999999992</v>
      </c>
      <c r="BR22">
        <v>5.1061139822765416</v>
      </c>
      <c r="BS22">
        <v>2.9480162821802733</v>
      </c>
      <c r="BT22">
        <v>55.800000000000004</v>
      </c>
      <c r="BU22">
        <v>5.899254190149799</v>
      </c>
      <c r="BV22">
        <v>3.4059359947010144</v>
      </c>
      <c r="BW22">
        <v>69.899999999999991</v>
      </c>
      <c r="BX22">
        <v>7.1198665717834846</v>
      </c>
      <c r="BY22">
        <v>4.110656881813413</v>
      </c>
      <c r="BZ22">
        <v>64.78</v>
      </c>
      <c r="CA22">
        <v>0.91847700025640477</v>
      </c>
      <c r="CB22">
        <v>0.53028294334251524</v>
      </c>
      <c r="CC22">
        <v>23.060000000000002</v>
      </c>
      <c r="CD22">
        <v>7.8653416963282528</v>
      </c>
      <c r="CE22">
        <v>4.5410571456435047</v>
      </c>
      <c r="CF22">
        <v>77.899999999999991</v>
      </c>
      <c r="CG22">
        <v>5.6625413905772044</v>
      </c>
      <c r="CH22">
        <v>3.2692697961471469</v>
      </c>
      <c r="CI22">
        <v>76.179999999999993</v>
      </c>
      <c r="CJ22">
        <v>6.0330091993962656</v>
      </c>
      <c r="CK22">
        <v>3.4831594852949226</v>
      </c>
      <c r="CL22">
        <v>44.360000000000007</v>
      </c>
      <c r="CM22">
        <v>6.8600583087900162</v>
      </c>
      <c r="CN22">
        <v>3.9606565112364449</v>
      </c>
      <c r="CO22">
        <v>95.124999999999986</v>
      </c>
      <c r="CP22">
        <v>34.750692439144302</v>
      </c>
      <c r="CQ22">
        <v>20.063321634265858</v>
      </c>
      <c r="CR22">
        <v>51.88</v>
      </c>
      <c r="CS22">
        <v>29.605992636626777</v>
      </c>
      <c r="CT22">
        <v>17.093027818382549</v>
      </c>
      <c r="CU22">
        <v>41.54</v>
      </c>
      <c r="CV22">
        <v>19.525951961428152</v>
      </c>
      <c r="CW22">
        <v>11.273313621114246</v>
      </c>
      <c r="CX22">
        <v>127.7</v>
      </c>
      <c r="CY22">
        <v>3.9900657889313202</v>
      </c>
      <c r="CZ22">
        <v>2.3036655573238143</v>
      </c>
      <c r="DA22">
        <v>63.48</v>
      </c>
      <c r="DB22">
        <v>4.5800873354118501</v>
      </c>
      <c r="DC22">
        <v>2.6443146560120274</v>
      </c>
      <c r="DD22">
        <v>106.5</v>
      </c>
      <c r="DE22">
        <v>7.0225636344571498</v>
      </c>
      <c r="DF22">
        <v>4.0544790047551125</v>
      </c>
    </row>
    <row r="23" spans="1:110" x14ac:dyDescent="0.25">
      <c r="A23">
        <v>26</v>
      </c>
      <c r="B23" t="s">
        <v>120</v>
      </c>
      <c r="C23">
        <v>122.2</v>
      </c>
      <c r="D23">
        <v>12.675961501992663</v>
      </c>
      <c r="E23">
        <v>7.3184697854127974</v>
      </c>
      <c r="F23">
        <v>72.819999999999993</v>
      </c>
      <c r="G23">
        <v>12.0419765819403</v>
      </c>
      <c r="H23">
        <v>6.9524384211584023</v>
      </c>
      <c r="I23">
        <v>46.9</v>
      </c>
      <c r="J23">
        <v>18.179141893939896</v>
      </c>
      <c r="K23">
        <v>10.495732466102602</v>
      </c>
      <c r="L23">
        <v>84.69</v>
      </c>
      <c r="M23">
        <v>75.330000000000013</v>
      </c>
      <c r="N23">
        <v>43.491795778054517</v>
      </c>
      <c r="O23">
        <v>69.58</v>
      </c>
      <c r="P23">
        <v>17.41492463377315</v>
      </c>
      <c r="Q23">
        <v>10.054511425225973</v>
      </c>
      <c r="R23">
        <v>61.56</v>
      </c>
      <c r="S23">
        <v>12.864789154898775</v>
      </c>
      <c r="T23">
        <v>7.4274894816485864</v>
      </c>
      <c r="U23">
        <v>83.674999999999997</v>
      </c>
      <c r="V23">
        <v>39.468829156690212</v>
      </c>
      <c r="W23">
        <v>22.787339138214445</v>
      </c>
      <c r="X23">
        <v>69.56</v>
      </c>
      <c r="Y23">
        <v>6.5149980813504449</v>
      </c>
      <c r="Z23">
        <v>3.7614358960375749</v>
      </c>
      <c r="AA23">
        <v>55.080000000000005</v>
      </c>
      <c r="AB23">
        <v>16.294060267471675</v>
      </c>
      <c r="AC23">
        <v>9.4073800816167576</v>
      </c>
      <c r="AD23">
        <v>143.69999999999999</v>
      </c>
      <c r="AE23">
        <v>0.77999999999998693</v>
      </c>
      <c r="AF23">
        <v>0.45033320996790055</v>
      </c>
      <c r="AG23">
        <v>61.179999999999986</v>
      </c>
      <c r="AH23">
        <v>26.261660267393655</v>
      </c>
      <c r="AI23">
        <v>15.162176624746227</v>
      </c>
      <c r="AJ23">
        <v>30.379999999999995</v>
      </c>
      <c r="AK23">
        <v>14.659454287250949</v>
      </c>
      <c r="AL23">
        <v>8.4636398789173484</v>
      </c>
      <c r="AM23">
        <v>97.68</v>
      </c>
      <c r="AN23">
        <v>6.6356310928200282</v>
      </c>
      <c r="AO23">
        <v>3.8310833976826939</v>
      </c>
      <c r="AP23">
        <v>73.820000000000007</v>
      </c>
      <c r="AQ23">
        <v>7.2422096075714357</v>
      </c>
      <c r="AR23">
        <v>4.1812916664590629</v>
      </c>
      <c r="AS23">
        <v>31.400000000000002</v>
      </c>
      <c r="AT23">
        <v>9.0586753998583909</v>
      </c>
      <c r="AU23">
        <v>5.2300286806096832</v>
      </c>
      <c r="AV23">
        <v>104.89999999999999</v>
      </c>
      <c r="AW23">
        <v>4.8512266490033129</v>
      </c>
      <c r="AX23">
        <v>2.8008570117019489</v>
      </c>
      <c r="AY23">
        <v>19.260404980165912</v>
      </c>
      <c r="AZ23">
        <v>0.52048054718692305</v>
      </c>
      <c r="BA23">
        <v>0.30049958402633375</v>
      </c>
      <c r="BB23">
        <v>23.902301144450504</v>
      </c>
      <c r="BC23">
        <v>3.546096445388927</v>
      </c>
      <c r="BD23">
        <v>2.0473397373176723</v>
      </c>
      <c r="BE23">
        <v>72.974999999999994</v>
      </c>
      <c r="BF23">
        <v>2.5356212256565427</v>
      </c>
      <c r="BG23">
        <v>1.4639415971957339</v>
      </c>
      <c r="BH23">
        <v>51.72</v>
      </c>
      <c r="BI23">
        <v>6.7990881741598717</v>
      </c>
      <c r="BJ23">
        <v>3.9254553875952034</v>
      </c>
      <c r="BK23">
        <v>81.28</v>
      </c>
      <c r="BL23">
        <v>18.265672722349922</v>
      </c>
      <c r="BM23">
        <v>10.545691063178333</v>
      </c>
      <c r="BN23">
        <v>63.974999999999994</v>
      </c>
      <c r="BO23">
        <v>17.431006855600746</v>
      </c>
      <c r="BP23">
        <v>10.063796500327303</v>
      </c>
      <c r="BQ23">
        <v>43.360000000000007</v>
      </c>
      <c r="BR23">
        <v>1.4725488107359976</v>
      </c>
      <c r="BS23">
        <v>0.85017645227329153</v>
      </c>
      <c r="BT23">
        <v>45.68</v>
      </c>
      <c r="BU23">
        <v>36.688679452932071</v>
      </c>
      <c r="BV23">
        <v>21.182218958362224</v>
      </c>
      <c r="BW23">
        <v>58.35</v>
      </c>
      <c r="BX23">
        <v>1.207010770457327</v>
      </c>
      <c r="BY23">
        <v>0.69686799323831539</v>
      </c>
      <c r="BZ23">
        <v>29.64</v>
      </c>
      <c r="CA23">
        <v>24.810489717053144</v>
      </c>
      <c r="CB23">
        <v>14.324342916867076</v>
      </c>
      <c r="CC23">
        <v>38.359999999999992</v>
      </c>
      <c r="CD23">
        <v>5.2739738338373048</v>
      </c>
      <c r="CE23">
        <v>3.0449302126650108</v>
      </c>
      <c r="CF23">
        <v>63.475000000000001</v>
      </c>
      <c r="CG23">
        <v>1.2579745625409149</v>
      </c>
      <c r="CH23">
        <v>0.72629195231669896</v>
      </c>
      <c r="CI23">
        <v>43.44</v>
      </c>
      <c r="CJ23">
        <v>1.7768511473953013</v>
      </c>
      <c r="CK23">
        <v>1.0258654882585727</v>
      </c>
      <c r="CL23">
        <v>55.160000000000004</v>
      </c>
      <c r="CM23">
        <v>12.904650324592284</v>
      </c>
      <c r="CN23">
        <v>7.4505033387013473</v>
      </c>
      <c r="CO23">
        <v>56.574999999999996</v>
      </c>
      <c r="CP23">
        <v>8.3887201049981677</v>
      </c>
      <c r="CQ23">
        <v>4.8432298107771183</v>
      </c>
      <c r="CR23">
        <v>20.64</v>
      </c>
      <c r="CS23">
        <v>7.0322969220589684</v>
      </c>
      <c r="CT23">
        <v>4.0600985209721223</v>
      </c>
      <c r="CU23">
        <v>48.9</v>
      </c>
      <c r="CV23">
        <v>24.554079090855783</v>
      </c>
      <c r="CW23">
        <v>14.176304172808949</v>
      </c>
      <c r="CX23">
        <v>118.175</v>
      </c>
      <c r="CY23">
        <v>5.3257041787917609</v>
      </c>
      <c r="CZ23">
        <v>3.0747967412497381</v>
      </c>
      <c r="DA23">
        <v>48.28</v>
      </c>
      <c r="DB23">
        <v>14.123894647015771</v>
      </c>
      <c r="DC23">
        <v>8.1544343764604701</v>
      </c>
      <c r="DD23">
        <v>121.28000000000002</v>
      </c>
      <c r="DE23">
        <v>10.416928530041854</v>
      </c>
      <c r="DF23">
        <v>6.0142164909487574</v>
      </c>
    </row>
    <row r="24" spans="1:110" x14ac:dyDescent="0.25">
      <c r="A24">
        <v>27</v>
      </c>
      <c r="B24" t="s">
        <v>121</v>
      </c>
      <c r="C24">
        <v>88.98</v>
      </c>
      <c r="D24">
        <v>40.471634511099253</v>
      </c>
      <c r="E24">
        <v>23.366309079527305</v>
      </c>
      <c r="F24">
        <v>67.08</v>
      </c>
      <c r="G24">
        <v>8.9647308938974781</v>
      </c>
      <c r="H24">
        <v>5.1757897948042633</v>
      </c>
      <c r="I24">
        <v>32.6</v>
      </c>
      <c r="J24">
        <v>12.599190450183681</v>
      </c>
      <c r="K24">
        <v>7.2741459979849106</v>
      </c>
      <c r="L24">
        <v>124.2</v>
      </c>
      <c r="M24">
        <v>13.14</v>
      </c>
      <c r="N24">
        <v>7.5863825371516835</v>
      </c>
      <c r="O24">
        <v>68.52</v>
      </c>
      <c r="P24">
        <v>14.171055006597106</v>
      </c>
      <c r="Q24">
        <v>8.1816624227598336</v>
      </c>
      <c r="R24">
        <v>45.46</v>
      </c>
      <c r="S24">
        <v>13.032896838385552</v>
      </c>
      <c r="T24">
        <v>7.5245464979625218</v>
      </c>
      <c r="U24">
        <v>104.09000000000002</v>
      </c>
      <c r="V24">
        <v>23.581991010090736</v>
      </c>
      <c r="W24">
        <v>13.615068857703221</v>
      </c>
      <c r="X24">
        <v>61.800000000000011</v>
      </c>
      <c r="Y24">
        <v>5.6657920893728519</v>
      </c>
      <c r="Z24">
        <v>3.2711465879718684</v>
      </c>
      <c r="AA24">
        <v>45.719999999999992</v>
      </c>
      <c r="AB24">
        <v>17.417267294268672</v>
      </c>
      <c r="AC24">
        <v>10.055863960893683</v>
      </c>
      <c r="AD24">
        <v>127.44</v>
      </c>
      <c r="AE24">
        <v>5.7000000000000099</v>
      </c>
      <c r="AF24">
        <v>3.2908965343808729</v>
      </c>
      <c r="AG24">
        <v>57.359999999999992</v>
      </c>
      <c r="AH24">
        <v>10.533888171041131</v>
      </c>
      <c r="AI24">
        <v>6.0817431711640122</v>
      </c>
      <c r="AJ24">
        <v>23.319999999999997</v>
      </c>
      <c r="AK24">
        <v>13.763081050404372</v>
      </c>
      <c r="AL24">
        <v>7.9461185493296016</v>
      </c>
      <c r="AM24">
        <v>87.600000000000009</v>
      </c>
      <c r="AN24">
        <v>7.757422252269115</v>
      </c>
      <c r="AO24">
        <v>4.478749825565167</v>
      </c>
      <c r="AP24">
        <v>76.48</v>
      </c>
      <c r="AQ24">
        <v>4.6446097790880101</v>
      </c>
      <c r="AR24">
        <v>2.681566706237231</v>
      </c>
      <c r="AS24">
        <v>12.300000000000002</v>
      </c>
      <c r="AT24">
        <v>2.1017135865764276</v>
      </c>
      <c r="AU24">
        <v>1.2134249049693944</v>
      </c>
      <c r="AV24">
        <v>90.2</v>
      </c>
      <c r="AW24">
        <v>1.610341578672055</v>
      </c>
      <c r="AX24">
        <v>0.92973114393355794</v>
      </c>
      <c r="AY24">
        <v>19.751152708977099</v>
      </c>
      <c r="AZ24">
        <v>1.0877959367454917</v>
      </c>
      <c r="BA24">
        <v>0.62803927690339079</v>
      </c>
      <c r="BB24">
        <v>18.833165780965594</v>
      </c>
      <c r="BC24">
        <v>0.88611511667503007</v>
      </c>
      <c r="BD24">
        <v>0.5115988011453253</v>
      </c>
      <c r="BE24">
        <v>62.024999999999999</v>
      </c>
      <c r="BF24">
        <v>2.7279800219209811</v>
      </c>
      <c r="BG24">
        <v>1.5749999999999997</v>
      </c>
      <c r="BH24">
        <v>49.6</v>
      </c>
      <c r="BI24">
        <v>7.517100504848905</v>
      </c>
      <c r="BJ24">
        <v>4.3399999999999874</v>
      </c>
      <c r="BK24">
        <v>54.22</v>
      </c>
      <c r="BL24">
        <v>12.072729600218825</v>
      </c>
      <c r="BM24">
        <v>6.9701936845399022</v>
      </c>
      <c r="BN24">
        <v>55.32500000000001</v>
      </c>
      <c r="BO24">
        <v>15.637514988002369</v>
      </c>
      <c r="BP24">
        <v>9.0283234877799767</v>
      </c>
      <c r="BQ24">
        <v>41.6</v>
      </c>
      <c r="BR24">
        <v>5.4442630355264683</v>
      </c>
      <c r="BS24">
        <v>3.1432467291003356</v>
      </c>
      <c r="BT24">
        <v>38.019999999999996</v>
      </c>
      <c r="BU24">
        <v>9.9874921777190888</v>
      </c>
      <c r="BV24">
        <v>5.7662812973353983</v>
      </c>
      <c r="BW24">
        <v>48.225000000000001</v>
      </c>
      <c r="BX24">
        <v>5.651935509186214</v>
      </c>
      <c r="BY24">
        <v>3.2631464876710656</v>
      </c>
      <c r="BZ24">
        <v>36.199999999999996</v>
      </c>
      <c r="CA24">
        <v>2.8151021295860645</v>
      </c>
      <c r="CB24">
        <v>1.6252999723128032</v>
      </c>
      <c r="CC24">
        <v>7.2600000000000007</v>
      </c>
      <c r="CD24">
        <v>2.0758612670407408</v>
      </c>
      <c r="CE24">
        <v>1.1984990613262894</v>
      </c>
      <c r="CF24">
        <v>55.82500000000001</v>
      </c>
      <c r="CG24">
        <v>5.6291651245988508</v>
      </c>
      <c r="CH24">
        <v>3.25</v>
      </c>
      <c r="CI24">
        <v>48.879999999999995</v>
      </c>
      <c r="CJ24">
        <v>8.2628808535523124</v>
      </c>
      <c r="CK24">
        <v>4.7705764850802321</v>
      </c>
      <c r="CL24">
        <v>24.939999999999998</v>
      </c>
      <c r="CM24">
        <v>7.6219682497370762</v>
      </c>
      <c r="CN24">
        <v>4.4005454207404817</v>
      </c>
      <c r="CO24">
        <v>41.5</v>
      </c>
      <c r="CP24">
        <v>3.8756451075917662</v>
      </c>
      <c r="CQ24">
        <v>2.2376047461515625</v>
      </c>
      <c r="CR24">
        <v>20.38</v>
      </c>
      <c r="CS24">
        <v>7.7305368506980177</v>
      </c>
      <c r="CT24">
        <v>4.4632275317308228</v>
      </c>
      <c r="CU24">
        <v>22.98</v>
      </c>
      <c r="CV24">
        <v>20.168301862080504</v>
      </c>
      <c r="CW24">
        <v>11.64417450916981</v>
      </c>
      <c r="CX24">
        <v>109.375</v>
      </c>
      <c r="CY24">
        <v>4.7554573912506024</v>
      </c>
      <c r="CZ24">
        <v>2.7455646049583309</v>
      </c>
      <c r="DA24">
        <v>22.899999999999995</v>
      </c>
      <c r="DB24">
        <v>1.7741476826916067</v>
      </c>
      <c r="DC24">
        <v>1.02430464218415</v>
      </c>
      <c r="DD24">
        <v>19.2</v>
      </c>
      <c r="DE24">
        <v>14.018958591849824</v>
      </c>
      <c r="DF24">
        <v>8.0938495167627131</v>
      </c>
    </row>
    <row r="25" spans="1:110" x14ac:dyDescent="0.25">
      <c r="A25">
        <v>28</v>
      </c>
      <c r="B25" t="s">
        <v>122</v>
      </c>
      <c r="C25">
        <v>74.679999999999993</v>
      </c>
      <c r="D25">
        <v>65.021214999413843</v>
      </c>
      <c r="E25">
        <v>37.54001598294812</v>
      </c>
      <c r="F25">
        <v>68.86</v>
      </c>
      <c r="G25">
        <v>14.988995963706147</v>
      </c>
      <c r="H25">
        <v>8.6539008545279579</v>
      </c>
      <c r="I25">
        <v>28.439999999999998</v>
      </c>
      <c r="J25">
        <v>9.3515346334171614</v>
      </c>
      <c r="K25">
        <v>5.3991110379395071</v>
      </c>
      <c r="L25">
        <v>65.64</v>
      </c>
      <c r="M25">
        <v>45.959999999999994</v>
      </c>
      <c r="N25">
        <v>26.535018371955196</v>
      </c>
      <c r="O25">
        <v>73.88</v>
      </c>
      <c r="P25">
        <v>17.447143032599943</v>
      </c>
      <c r="Q25">
        <v>10.073112726461481</v>
      </c>
      <c r="R25">
        <v>40.059999999999995</v>
      </c>
      <c r="S25">
        <v>10.920054944916721</v>
      </c>
      <c r="T25">
        <v>6.304696662013173</v>
      </c>
      <c r="U25">
        <v>53.5</v>
      </c>
      <c r="V25">
        <v>9.4975154645834046</v>
      </c>
      <c r="W25">
        <v>5.483393110109863</v>
      </c>
      <c r="X25">
        <v>59.580000000000005</v>
      </c>
      <c r="Y25">
        <v>8.8085640146392823</v>
      </c>
      <c r="Z25">
        <v>5.0856268050260409</v>
      </c>
      <c r="AA25">
        <v>37.1</v>
      </c>
      <c r="AB25">
        <v>9.8298117988087625</v>
      </c>
      <c r="AC25">
        <v>5.6752444881255988</v>
      </c>
      <c r="AD25">
        <v>98.399999999999991</v>
      </c>
      <c r="AE25">
        <v>7.8600000000000065</v>
      </c>
      <c r="AF25">
        <v>4.5379731158304626</v>
      </c>
      <c r="AG25">
        <v>55.78</v>
      </c>
      <c r="AH25">
        <v>10.636315151404634</v>
      </c>
      <c r="AI25">
        <v>6.1408794158491613</v>
      </c>
      <c r="AJ25">
        <v>21.040000000000003</v>
      </c>
      <c r="AK25">
        <v>11.083988451816424</v>
      </c>
      <c r="AL25">
        <v>6.3993437163509164</v>
      </c>
      <c r="AM25">
        <v>76.319999999999993</v>
      </c>
      <c r="AN25">
        <v>3.222173179703407</v>
      </c>
      <c r="AO25">
        <v>1.8603225526773546</v>
      </c>
      <c r="AP25">
        <v>76.459999999999994</v>
      </c>
      <c r="AQ25">
        <v>5.1604650953184441</v>
      </c>
      <c r="AR25">
        <v>2.9793959119257716</v>
      </c>
      <c r="AS25">
        <v>16.82</v>
      </c>
      <c r="AT25">
        <v>2.2243201208459107</v>
      </c>
      <c r="AU25">
        <v>1.2842118205342876</v>
      </c>
      <c r="AV25">
        <v>68.44</v>
      </c>
      <c r="AW25">
        <v>24.091799434662402</v>
      </c>
      <c r="AX25">
        <v>13.909406888864812</v>
      </c>
      <c r="AY25">
        <v>18.538717143678884</v>
      </c>
      <c r="AZ25">
        <v>1.1010903686800637</v>
      </c>
      <c r="BA25">
        <v>0.63571482075953911</v>
      </c>
      <c r="BB25">
        <v>2.2689865579152291</v>
      </c>
      <c r="BC25">
        <v>1.0445573225055673</v>
      </c>
      <c r="BD25">
        <v>0.60307545133258411</v>
      </c>
      <c r="BE25">
        <v>52.5</v>
      </c>
      <c r="BF25">
        <v>1.9136026233259589</v>
      </c>
      <c r="BG25">
        <v>1.1048189896992164</v>
      </c>
      <c r="BH25">
        <v>47.339999999999996</v>
      </c>
      <c r="BI25">
        <v>7.7741108816379034</v>
      </c>
      <c r="BJ25">
        <v>4.4883850102236424</v>
      </c>
      <c r="BK25">
        <v>41.6</v>
      </c>
      <c r="BL25">
        <v>6.3759234625268517</v>
      </c>
      <c r="BM25">
        <v>3.6811411274223289</v>
      </c>
      <c r="BN25">
        <v>47.175000000000004</v>
      </c>
      <c r="BO25">
        <v>13.849435909090312</v>
      </c>
      <c r="BP25">
        <v>7.9959755502377616</v>
      </c>
      <c r="BQ25">
        <v>37.68</v>
      </c>
      <c r="BR25">
        <v>6.6821254103765098</v>
      </c>
      <c r="BS25">
        <v>3.8579269044397169</v>
      </c>
      <c r="BT25">
        <v>32.06</v>
      </c>
      <c r="BU25">
        <v>4.3438232008220554</v>
      </c>
      <c r="BV25">
        <v>2.5079074943067559</v>
      </c>
      <c r="BW25">
        <v>37.299999999999997</v>
      </c>
      <c r="BX25">
        <v>11.847705474056971</v>
      </c>
      <c r="BY25">
        <v>6.8402759447261952</v>
      </c>
      <c r="BZ25">
        <v>32.639999999999993</v>
      </c>
      <c r="CA25">
        <v>3.6402747149082013</v>
      </c>
      <c r="CB25">
        <v>2.1017135865764383</v>
      </c>
      <c r="CC25">
        <v>15.160000000000002</v>
      </c>
      <c r="CD25">
        <v>2.6456757170900462</v>
      </c>
      <c r="CE25">
        <v>1.5274815874503944</v>
      </c>
      <c r="CF25">
        <v>47.425000000000004</v>
      </c>
      <c r="CG25">
        <v>3.9942928034884972</v>
      </c>
      <c r="CH25">
        <v>2.3061060253162688</v>
      </c>
      <c r="CI25">
        <v>46.44</v>
      </c>
      <c r="CJ25">
        <v>6.7036408018329787</v>
      </c>
      <c r="CK25">
        <v>3.8703488214888293</v>
      </c>
      <c r="CL25">
        <v>24.34</v>
      </c>
      <c r="CM25">
        <v>7.459651466389035</v>
      </c>
      <c r="CN25">
        <v>4.3068317821804962</v>
      </c>
      <c r="CO25">
        <v>33.799999999999997</v>
      </c>
      <c r="CP25">
        <v>8.036323786408806</v>
      </c>
      <c r="CQ25">
        <v>4.6397737013781173</v>
      </c>
      <c r="CR25">
        <v>19.400000000000002</v>
      </c>
      <c r="CS25">
        <v>6.5491678860753018</v>
      </c>
      <c r="CT25">
        <v>3.781163841993628</v>
      </c>
      <c r="CU25">
        <v>18.14</v>
      </c>
      <c r="CV25">
        <v>15.410814384710502</v>
      </c>
      <c r="CW25">
        <v>8.8974378334439663</v>
      </c>
      <c r="CX25">
        <v>104.55</v>
      </c>
      <c r="CY25">
        <v>4.387980742893018</v>
      </c>
      <c r="CZ25">
        <v>2.5334018631081783</v>
      </c>
      <c r="DA25">
        <v>20.860000000000003</v>
      </c>
      <c r="DB25">
        <v>2.4256133245016627</v>
      </c>
      <c r="DC25">
        <v>1.400428505850978</v>
      </c>
      <c r="DD25">
        <v>24.679999999999996</v>
      </c>
      <c r="DE25">
        <v>3.8821128267993839</v>
      </c>
      <c r="DF25">
        <v>2.2413388855771235</v>
      </c>
    </row>
    <row r="26" spans="1:110" x14ac:dyDescent="0.25">
      <c r="A26">
        <v>29</v>
      </c>
      <c r="B26" t="s">
        <v>123</v>
      </c>
      <c r="C26">
        <v>76.8</v>
      </c>
      <c r="D26">
        <v>67.914487408799602</v>
      </c>
      <c r="E26">
        <v>39.210447587345904</v>
      </c>
      <c r="F26">
        <v>68.720000000000013</v>
      </c>
      <c r="G26">
        <v>20.510728899773351</v>
      </c>
      <c r="H26">
        <v>11.841874851559581</v>
      </c>
      <c r="I26">
        <v>22.12</v>
      </c>
      <c r="J26">
        <v>11.271432916892156</v>
      </c>
      <c r="K26">
        <v>6.5075648287204952</v>
      </c>
      <c r="L26">
        <v>57.57</v>
      </c>
      <c r="M26">
        <v>56.01</v>
      </c>
      <c r="N26">
        <v>32.337388577310939</v>
      </c>
      <c r="O26">
        <v>75.48</v>
      </c>
      <c r="P26">
        <v>21.307266366195382</v>
      </c>
      <c r="Q26">
        <v>12.301755972217963</v>
      </c>
      <c r="R26">
        <v>33.640000000000008</v>
      </c>
      <c r="S26">
        <v>8.9088046336194466</v>
      </c>
      <c r="T26">
        <v>5.1435007533779729</v>
      </c>
      <c r="U26">
        <v>62.675000000000004</v>
      </c>
      <c r="V26">
        <v>38.233338528043831</v>
      </c>
      <c r="W26">
        <v>22.074028291184199</v>
      </c>
      <c r="X26">
        <v>58</v>
      </c>
      <c r="Y26">
        <v>11.704204372788446</v>
      </c>
      <c r="Z26">
        <v>6.7574255452798049</v>
      </c>
      <c r="AA26">
        <v>32.520000000000003</v>
      </c>
      <c r="AB26">
        <v>7.5064772030560185</v>
      </c>
      <c r="AC26">
        <v>4.3338666338501817</v>
      </c>
      <c r="AD26">
        <v>94.770000000000024</v>
      </c>
      <c r="AE26">
        <v>11.909999999999815</v>
      </c>
      <c r="AF26">
        <v>6.8762417060483365</v>
      </c>
      <c r="AG26">
        <v>56.48</v>
      </c>
      <c r="AH26">
        <v>11.088859274064188</v>
      </c>
      <c r="AI26">
        <v>6.4021558868868373</v>
      </c>
      <c r="AJ26">
        <v>18.779999999999998</v>
      </c>
      <c r="AK26">
        <v>9.7274045870417041</v>
      </c>
      <c r="AL26">
        <v>5.616119656844929</v>
      </c>
      <c r="AM26">
        <v>75.179999999999993</v>
      </c>
      <c r="AN26">
        <v>8.2436157115673456</v>
      </c>
      <c r="AO26">
        <v>4.7594537501692358</v>
      </c>
      <c r="AP26">
        <v>71.61999999999999</v>
      </c>
      <c r="AQ26">
        <v>9.7163573421319462</v>
      </c>
      <c r="AR26">
        <v>5.609741527022476</v>
      </c>
      <c r="AS26">
        <v>11.06</v>
      </c>
      <c r="AT26">
        <v>4.8678948221998404</v>
      </c>
      <c r="AU26">
        <v>2.8104803859838636</v>
      </c>
      <c r="AV26">
        <v>67.64</v>
      </c>
      <c r="AW26">
        <v>18.979388820507392</v>
      </c>
      <c r="AX26">
        <v>10.957755244574518</v>
      </c>
      <c r="AY26">
        <v>35.645605619767501</v>
      </c>
      <c r="AZ26">
        <v>0.97411498294605969</v>
      </c>
      <c r="BA26">
        <v>0.56240554762555528</v>
      </c>
      <c r="BB26">
        <v>3.2273880047700079</v>
      </c>
      <c r="BC26">
        <v>0.80987653380005853</v>
      </c>
      <c r="BD26">
        <v>0.46758243479982486</v>
      </c>
      <c r="BE26">
        <v>49.5</v>
      </c>
      <c r="BF26">
        <v>1.2616952880945536</v>
      </c>
      <c r="BG26">
        <v>0.72844011421667298</v>
      </c>
      <c r="BH26">
        <v>27.939999999999998</v>
      </c>
      <c r="BI26">
        <v>24.779225169484214</v>
      </c>
      <c r="BJ26">
        <v>14.306292321912062</v>
      </c>
      <c r="BK26">
        <v>34.24</v>
      </c>
      <c r="BL26">
        <v>4.5857169559405078</v>
      </c>
      <c r="BM26">
        <v>2.6475649189396835</v>
      </c>
      <c r="BN26">
        <v>46.050000000000004</v>
      </c>
      <c r="BO26">
        <v>12.835083755083161</v>
      </c>
      <c r="BP26">
        <v>7.4103390610686564</v>
      </c>
      <c r="BQ26">
        <v>39.520000000000003</v>
      </c>
      <c r="BR26">
        <v>10.294211965954464</v>
      </c>
      <c r="BS26">
        <v>5.9433660496388763</v>
      </c>
      <c r="BT26">
        <v>20.440000000000001</v>
      </c>
      <c r="BU26">
        <v>10.687806135966351</v>
      </c>
      <c r="BV26">
        <v>6.1706077496467069</v>
      </c>
      <c r="BW26">
        <v>36.949999999999996</v>
      </c>
      <c r="BX26">
        <v>10.632115264612228</v>
      </c>
      <c r="BY26">
        <v>6.1384546100789992</v>
      </c>
      <c r="BZ26">
        <v>33.06</v>
      </c>
      <c r="CA26">
        <v>5.4342248757297273</v>
      </c>
      <c r="CB26">
        <v>3.1374511948395187</v>
      </c>
      <c r="CC26">
        <v>9.66</v>
      </c>
      <c r="CD26">
        <v>1.1494346436400813</v>
      </c>
      <c r="CE26">
        <v>0.66362640092148251</v>
      </c>
      <c r="CF26">
        <v>42.1</v>
      </c>
      <c r="CG26">
        <v>3.6002604072483404</v>
      </c>
      <c r="CH26">
        <v>2.0786113152775809</v>
      </c>
      <c r="CI26">
        <v>40.639999999999993</v>
      </c>
      <c r="CJ26">
        <v>6.5535639159163219</v>
      </c>
      <c r="CK26">
        <v>3.7837018910057068</v>
      </c>
      <c r="CL26">
        <v>15.899999999999999</v>
      </c>
      <c r="CM26">
        <v>7.6863255200388192</v>
      </c>
      <c r="CN26">
        <v>4.4377021080735028</v>
      </c>
      <c r="CO26">
        <v>31.275000000000002</v>
      </c>
      <c r="CP26">
        <v>7.6027955384845125</v>
      </c>
      <c r="CQ26">
        <v>4.3894760507377191</v>
      </c>
      <c r="CR26">
        <v>6.5200000000000005</v>
      </c>
      <c r="CS26">
        <v>5.3428082503492478</v>
      </c>
      <c r="CT26">
        <v>3.0846717815676916</v>
      </c>
      <c r="CU26">
        <v>17.12</v>
      </c>
      <c r="CV26">
        <v>7.9114347624182555</v>
      </c>
      <c r="CW26">
        <v>4.5676689897583431</v>
      </c>
      <c r="CX26">
        <v>102.02499999999999</v>
      </c>
      <c r="CY26">
        <v>4.2955645729054046</v>
      </c>
      <c r="CZ26">
        <v>2.4800453624883554</v>
      </c>
      <c r="DA26">
        <v>17.919999999999998</v>
      </c>
      <c r="DB26">
        <v>2.4987196721521232</v>
      </c>
      <c r="DC26">
        <v>1.4426364753464418</v>
      </c>
      <c r="DD26">
        <v>20.72</v>
      </c>
      <c r="DE26">
        <v>3.4698126750589959</v>
      </c>
      <c r="DF26">
        <v>2.0032972819828867</v>
      </c>
    </row>
    <row r="27" spans="1:110" x14ac:dyDescent="0.25">
      <c r="A27">
        <v>30</v>
      </c>
      <c r="B27" t="s">
        <v>124</v>
      </c>
      <c r="C27">
        <v>77.88</v>
      </c>
      <c r="D27">
        <v>59.851827039782172</v>
      </c>
      <c r="E27">
        <v>34.55546845290916</v>
      </c>
      <c r="F27">
        <v>63.919999999999995</v>
      </c>
      <c r="G27">
        <v>16.579698429102969</v>
      </c>
      <c r="H27">
        <v>9.5722933511254151</v>
      </c>
      <c r="I27">
        <v>17.720000000000002</v>
      </c>
      <c r="J27">
        <v>9.1307173869307743</v>
      </c>
      <c r="K27">
        <v>5.2716221412388791</v>
      </c>
      <c r="L27">
        <v>98.910000000000011</v>
      </c>
      <c r="M27">
        <v>21.089999999999993</v>
      </c>
      <c r="N27">
        <v>12.176317177209205</v>
      </c>
      <c r="O27">
        <v>69.86</v>
      </c>
      <c r="P27">
        <v>20.673490271359633</v>
      </c>
      <c r="Q27">
        <v>11.935845173258594</v>
      </c>
      <c r="R27">
        <v>19.88</v>
      </c>
      <c r="S27">
        <v>11.241370023266734</v>
      </c>
      <c r="T27">
        <v>6.490208008993239</v>
      </c>
      <c r="U27">
        <v>82.594999999999985</v>
      </c>
      <c r="V27">
        <v>23.311854816809429</v>
      </c>
      <c r="W27">
        <v>13.459105653794399</v>
      </c>
      <c r="X27">
        <v>55.699999999999996</v>
      </c>
      <c r="Y27">
        <v>4.1314404267761171</v>
      </c>
      <c r="Z27">
        <v>2.3852882425400939</v>
      </c>
      <c r="AA27">
        <v>23.48</v>
      </c>
      <c r="AB27">
        <v>12.797640407512622</v>
      </c>
      <c r="AC27">
        <v>7.3887211342694448</v>
      </c>
      <c r="AD27">
        <v>92.490000000000009</v>
      </c>
      <c r="AE27">
        <v>5.1899999999999977</v>
      </c>
      <c r="AF27">
        <v>2.9964478970941566</v>
      </c>
      <c r="AG27">
        <v>46.359999999999992</v>
      </c>
      <c r="AH27">
        <v>11.4514103934843</v>
      </c>
      <c r="AI27">
        <v>6.6114748732790396</v>
      </c>
      <c r="AJ27">
        <v>8.08</v>
      </c>
      <c r="AK27">
        <v>0.90862533532804457</v>
      </c>
      <c r="AL27">
        <v>0.52459508194416049</v>
      </c>
      <c r="AM27">
        <v>63.039999999999992</v>
      </c>
      <c r="AN27">
        <v>7.2620658217892773</v>
      </c>
      <c r="AO27">
        <v>4.1927556570828202</v>
      </c>
      <c r="AP27">
        <v>72.94</v>
      </c>
      <c r="AQ27">
        <v>3.1420375554725628</v>
      </c>
      <c r="AR27">
        <v>1.814056228455998</v>
      </c>
      <c r="AS27">
        <v>9.06</v>
      </c>
      <c r="AT27">
        <v>2.0793268141396113</v>
      </c>
      <c r="AU27">
        <v>1.2004998958767117</v>
      </c>
      <c r="AV27">
        <v>82.06</v>
      </c>
      <c r="AW27">
        <v>10.618700485464274</v>
      </c>
      <c r="AX27">
        <v>6.1307095837268086</v>
      </c>
      <c r="AY27">
        <v>18.2038539875489</v>
      </c>
      <c r="AZ27">
        <v>0.67948509917436695</v>
      </c>
      <c r="BA27">
        <v>0.39230090491866032</v>
      </c>
      <c r="BB27">
        <v>2.3555890982936729</v>
      </c>
      <c r="BC27">
        <v>0.25514701644346144</v>
      </c>
      <c r="BD27">
        <v>0.14730919862656233</v>
      </c>
      <c r="BE27">
        <v>41.15</v>
      </c>
      <c r="BF27">
        <v>2.1376096463105694</v>
      </c>
      <c r="BG27">
        <v>1.2341495047197479</v>
      </c>
      <c r="BH27">
        <v>21.78</v>
      </c>
      <c r="BI27">
        <v>18.012895380809827</v>
      </c>
      <c r="BJ27">
        <v>10.399749996995121</v>
      </c>
      <c r="BK27">
        <v>31.360000000000003</v>
      </c>
      <c r="BL27">
        <v>4.2690045678119599</v>
      </c>
      <c r="BM27">
        <v>2.4647109363979771</v>
      </c>
      <c r="BN27">
        <v>38.774999999999999</v>
      </c>
      <c r="BO27">
        <v>12.317137451534769</v>
      </c>
      <c r="BP27">
        <v>7.1113026232892205</v>
      </c>
      <c r="BQ27">
        <v>21.38</v>
      </c>
      <c r="BR27">
        <v>18.114866822585256</v>
      </c>
      <c r="BS27">
        <v>10.458623236353819</v>
      </c>
      <c r="BT27">
        <v>18.5</v>
      </c>
      <c r="BU27">
        <v>8.9980664589677257</v>
      </c>
      <c r="BV27">
        <v>5.1950360922711596</v>
      </c>
      <c r="BW27">
        <v>29.625</v>
      </c>
      <c r="BX27">
        <v>8.4110418498542607</v>
      </c>
      <c r="BY27">
        <v>4.8561172761785656</v>
      </c>
      <c r="BZ27">
        <v>28.320000000000004</v>
      </c>
      <c r="CA27">
        <v>5.5092286211410721</v>
      </c>
      <c r="CB27">
        <v>3.180754627442989</v>
      </c>
      <c r="CC27">
        <v>8.14</v>
      </c>
      <c r="CD27">
        <v>0.488671668914824</v>
      </c>
      <c r="CE27">
        <v>0.28213471959331732</v>
      </c>
      <c r="CF27">
        <v>37.724999999999994</v>
      </c>
      <c r="CG27">
        <v>2.4863376681376135</v>
      </c>
      <c r="CH27">
        <v>1.4354877219955577</v>
      </c>
      <c r="CI27">
        <v>33.28</v>
      </c>
      <c r="CJ27">
        <v>7.3203278615100249</v>
      </c>
      <c r="CK27">
        <v>4.2263932613991306</v>
      </c>
      <c r="CL27">
        <v>13.62</v>
      </c>
      <c r="CM27">
        <v>7.5673773528217856</v>
      </c>
      <c r="CN27">
        <v>4.3690273517111358</v>
      </c>
      <c r="CO27">
        <v>25.899999999999995</v>
      </c>
      <c r="CP27">
        <v>6.9001358682275438</v>
      </c>
      <c r="CQ27">
        <v>3.9837953009661646</v>
      </c>
      <c r="CR27">
        <v>5.5399999999999991</v>
      </c>
      <c r="CS27">
        <v>6.8065850468498521</v>
      </c>
      <c r="CT27">
        <v>3.9297837090608438</v>
      </c>
      <c r="CU27">
        <v>13.06</v>
      </c>
      <c r="CV27">
        <v>8.905975522086278</v>
      </c>
      <c r="CW27">
        <v>5.1418673650727307</v>
      </c>
      <c r="CX27">
        <v>24.55</v>
      </c>
      <c r="CY27">
        <v>2.9166547618804683</v>
      </c>
      <c r="CZ27">
        <v>1.6839314119048923</v>
      </c>
      <c r="DA27">
        <v>13.06</v>
      </c>
      <c r="DB27">
        <v>11.078465597726066</v>
      </c>
      <c r="DC27">
        <v>6.3961550950551525</v>
      </c>
      <c r="DD27">
        <v>13.459999999999999</v>
      </c>
      <c r="DE27">
        <v>2.0977130404323772</v>
      </c>
      <c r="DF27">
        <v>1.2111151885762212</v>
      </c>
    </row>
    <row r="28" spans="1:110" x14ac:dyDescent="0.25">
      <c r="A28">
        <v>31</v>
      </c>
      <c r="B28" t="s">
        <v>125</v>
      </c>
      <c r="C28">
        <v>81.34</v>
      </c>
      <c r="D28">
        <v>61.224416697915537</v>
      </c>
      <c r="E28">
        <v>35.347933461519354</v>
      </c>
      <c r="F28">
        <v>36.78</v>
      </c>
      <c r="G28">
        <v>32.674228376504928</v>
      </c>
      <c r="H28">
        <v>18.864474548738428</v>
      </c>
      <c r="I28">
        <v>12.540000000000001</v>
      </c>
      <c r="J28">
        <v>5.9236137618855587</v>
      </c>
      <c r="K28">
        <v>3.419999999999999</v>
      </c>
      <c r="L28">
        <v>62.29999999999999</v>
      </c>
      <c r="M28">
        <v>21.425489492658055</v>
      </c>
      <c r="N28">
        <v>12.370012126105628</v>
      </c>
      <c r="O28">
        <v>58.5</v>
      </c>
      <c r="P28">
        <v>21.808081071015845</v>
      </c>
      <c r="Q28">
        <v>12.59090147686018</v>
      </c>
      <c r="R28">
        <v>25.399999999999995</v>
      </c>
      <c r="S28">
        <v>8.0753699605652791</v>
      </c>
      <c r="T28">
        <v>4.6623170205381816</v>
      </c>
      <c r="U28">
        <v>76.27</v>
      </c>
      <c r="V28">
        <v>30.343399611777194</v>
      </c>
      <c r="W28">
        <v>17.518769933987951</v>
      </c>
      <c r="X28">
        <v>39.14</v>
      </c>
      <c r="Y28">
        <v>13.290553035897346</v>
      </c>
      <c r="Z28">
        <v>7.6733043729543313</v>
      </c>
      <c r="AA28">
        <v>16.48</v>
      </c>
      <c r="AB28">
        <v>10.513591203770474</v>
      </c>
      <c r="AC28">
        <v>6.0700247116465649</v>
      </c>
      <c r="AD28">
        <v>91.71</v>
      </c>
      <c r="AE28">
        <v>5.6700000000000017</v>
      </c>
      <c r="AF28">
        <v>3.2735760263051792</v>
      </c>
      <c r="AG28">
        <v>26.799999999999997</v>
      </c>
      <c r="AH28">
        <v>22.977127757837792</v>
      </c>
      <c r="AI28">
        <v>13.265850896192072</v>
      </c>
      <c r="AJ28">
        <v>9.379999999999999</v>
      </c>
      <c r="AK28">
        <v>1.8369540005128078</v>
      </c>
      <c r="AL28">
        <v>1.0605658866850296</v>
      </c>
      <c r="AM28">
        <v>57.76</v>
      </c>
      <c r="AN28">
        <v>4.6832040314297689</v>
      </c>
      <c r="AO28">
        <v>2.703849108215918</v>
      </c>
      <c r="AP28">
        <v>2.44</v>
      </c>
      <c r="AQ28">
        <v>1.8053254554234817</v>
      </c>
      <c r="AR28">
        <v>1.042305137663631</v>
      </c>
      <c r="AS28">
        <v>9.6199999999999992</v>
      </c>
      <c r="AT28">
        <v>1.2647529403009938</v>
      </c>
      <c r="AU28">
        <v>0.73020545054114949</v>
      </c>
      <c r="AV28">
        <v>70.38</v>
      </c>
      <c r="AW28">
        <v>3.5562339630569912</v>
      </c>
      <c r="AX28">
        <v>2.0531926358722439</v>
      </c>
      <c r="AY28">
        <v>17.892084842186502</v>
      </c>
      <c r="AZ28">
        <v>0.55560777532356342</v>
      </c>
      <c r="BA28">
        <v>0.32078029864690849</v>
      </c>
      <c r="BB28">
        <v>2.5461146871262499</v>
      </c>
      <c r="BC28">
        <v>0.12124355652982155</v>
      </c>
      <c r="BD28">
        <v>7.000000000000009E-2</v>
      </c>
      <c r="BE28">
        <v>40.35</v>
      </c>
      <c r="BF28">
        <v>3.4864917897508358</v>
      </c>
      <c r="BG28">
        <v>2.0129269733400652</v>
      </c>
      <c r="BH28">
        <v>29.679999999999996</v>
      </c>
      <c r="BI28">
        <v>5.3683517023384502</v>
      </c>
      <c r="BJ28">
        <v>3.0994193004496902</v>
      </c>
      <c r="BK28">
        <v>19.5</v>
      </c>
      <c r="BL28">
        <v>7.1203089820596972</v>
      </c>
      <c r="BM28">
        <v>4.110912307505477</v>
      </c>
      <c r="BN28">
        <v>33.524999999999999</v>
      </c>
      <c r="BO28">
        <v>8.2775675774952457</v>
      </c>
      <c r="BP28">
        <v>4.7790558691021987</v>
      </c>
      <c r="BQ28">
        <v>14.54</v>
      </c>
      <c r="BR28">
        <v>20.823486739736936</v>
      </c>
      <c r="BS28">
        <v>12.022445674653722</v>
      </c>
      <c r="BT28">
        <v>20.320000000000004</v>
      </c>
      <c r="BU28">
        <v>2.1644398813549874</v>
      </c>
      <c r="BV28">
        <v>1.2496399481450637</v>
      </c>
      <c r="BW28">
        <v>27.649999999999995</v>
      </c>
      <c r="BX28">
        <v>7.6471808530987495</v>
      </c>
      <c r="BY28">
        <v>4.4151019240783151</v>
      </c>
      <c r="BZ28">
        <v>5.82</v>
      </c>
      <c r="CA28">
        <v>2.4067405344157882</v>
      </c>
      <c r="CB28">
        <v>1.389532295414539</v>
      </c>
      <c r="CC28">
        <v>8.3800000000000008</v>
      </c>
      <c r="CD28">
        <v>0.51730068625510239</v>
      </c>
      <c r="CE28">
        <v>0.29866369046136154</v>
      </c>
      <c r="CF28">
        <v>36.75</v>
      </c>
      <c r="CG28">
        <v>2.666458325194677</v>
      </c>
      <c r="CH28">
        <v>1.5394804318340656</v>
      </c>
      <c r="CI28">
        <v>11.56</v>
      </c>
      <c r="CJ28">
        <v>16.078246173012776</v>
      </c>
      <c r="CK28">
        <v>9.282779756085997</v>
      </c>
      <c r="CL28">
        <v>11.459999999999999</v>
      </c>
      <c r="CM28">
        <v>4.3503103337578199</v>
      </c>
      <c r="CN28">
        <v>2.5116528422534881</v>
      </c>
      <c r="CO28">
        <v>23.925000000000001</v>
      </c>
      <c r="CP28">
        <v>4.6644935416398567</v>
      </c>
      <c r="CQ28">
        <v>2.6930466018990424</v>
      </c>
      <c r="CR28">
        <v>4</v>
      </c>
      <c r="CS28">
        <v>5.2739738338372524</v>
      </c>
      <c r="CT28">
        <v>3.0449302126649807</v>
      </c>
      <c r="CU28">
        <v>8.76</v>
      </c>
      <c r="CV28">
        <v>0.72993150363578774</v>
      </c>
      <c r="CW28">
        <v>0.42142615011411039</v>
      </c>
      <c r="CX28">
        <v>20.525000000000002</v>
      </c>
      <c r="CY28">
        <v>2.4934915279583345</v>
      </c>
      <c r="CZ28">
        <v>1.4396180048887959</v>
      </c>
      <c r="DA28">
        <v>125</v>
      </c>
      <c r="DB28">
        <v>152.54620152596394</v>
      </c>
      <c r="DC28">
        <v>88.072590514870186</v>
      </c>
      <c r="DD28">
        <v>12.200000000000001</v>
      </c>
      <c r="DE28">
        <v>5.9883887649350234</v>
      </c>
      <c r="DF28">
        <v>3.4573978654473665</v>
      </c>
    </row>
    <row r="29" spans="1:110" x14ac:dyDescent="0.25">
      <c r="A29">
        <v>32</v>
      </c>
      <c r="B29" t="s">
        <v>126</v>
      </c>
      <c r="C29">
        <v>102.63999999999999</v>
      </c>
      <c r="D29">
        <v>41.772641764676607</v>
      </c>
      <c r="E29">
        <v>24.117445967597845</v>
      </c>
      <c r="F29">
        <v>27.06</v>
      </c>
      <c r="G29">
        <v>17.150241980800157</v>
      </c>
      <c r="H29">
        <v>9.9016968242821921</v>
      </c>
      <c r="I29">
        <v>13.64</v>
      </c>
      <c r="J29">
        <v>2.5316397848035059</v>
      </c>
      <c r="K29">
        <v>1.4616429112474705</v>
      </c>
      <c r="L29">
        <v>62.74</v>
      </c>
      <c r="M29">
        <v>49.969746847467619</v>
      </c>
      <c r="N29">
        <v>28.850046793722885</v>
      </c>
      <c r="O29">
        <v>2.12</v>
      </c>
      <c r="P29">
        <v>1.3501111065390137</v>
      </c>
      <c r="Q29">
        <v>0.77948701079620308</v>
      </c>
      <c r="R29">
        <v>14.299999999999999</v>
      </c>
      <c r="S29">
        <v>0.34117444218464121</v>
      </c>
      <c r="T29">
        <v>0.19697715603592303</v>
      </c>
      <c r="U29">
        <v>61.04999999999999</v>
      </c>
      <c r="V29">
        <v>23.617584550499707</v>
      </c>
      <c r="W29">
        <v>13.635618797839753</v>
      </c>
      <c r="X29">
        <v>22.12</v>
      </c>
      <c r="Y29">
        <v>21.248162273476726</v>
      </c>
      <c r="Z29">
        <v>12.267632208376639</v>
      </c>
      <c r="AA29">
        <v>14.800000000000002</v>
      </c>
      <c r="AB29">
        <v>2.3217234977490322</v>
      </c>
      <c r="AC29">
        <v>1.3404476864092834</v>
      </c>
      <c r="AD29">
        <v>86.31</v>
      </c>
      <c r="AE29">
        <v>9.0300000000000011</v>
      </c>
      <c r="AF29">
        <v>5.2134729307823218</v>
      </c>
      <c r="AG29">
        <v>16.16</v>
      </c>
      <c r="AH29">
        <v>23.735239623816739</v>
      </c>
      <c r="AI29">
        <v>13.703546986090867</v>
      </c>
      <c r="AJ29">
        <v>13.4</v>
      </c>
      <c r="AK29">
        <v>2.3730992393913897</v>
      </c>
      <c r="AL29">
        <v>1.3701094846763151</v>
      </c>
      <c r="AM29">
        <v>52.44</v>
      </c>
      <c r="AN29">
        <v>6.3904929387332858</v>
      </c>
      <c r="AO29">
        <v>3.6895528184320656</v>
      </c>
      <c r="AP29">
        <v>1.9000000000000001</v>
      </c>
      <c r="AQ29">
        <v>0.54110997033874708</v>
      </c>
      <c r="AR29">
        <v>0.31240998703626605</v>
      </c>
      <c r="AS29">
        <v>13.280000000000001</v>
      </c>
      <c r="AT29">
        <v>2.2178367838954967</v>
      </c>
      <c r="AU29">
        <v>1.280468664200719</v>
      </c>
      <c r="AV29">
        <v>107.18</v>
      </c>
      <c r="AW29">
        <v>19.84334649196035</v>
      </c>
      <c r="AX29">
        <v>11.456561438756324</v>
      </c>
      <c r="AY29">
        <v>17.609183210283586</v>
      </c>
      <c r="AZ29">
        <v>0.11135528725660061</v>
      </c>
      <c r="BA29">
        <v>6.4291005073286472E-2</v>
      </c>
      <c r="BB29">
        <v>4.4282765646844293</v>
      </c>
      <c r="BC29">
        <v>1.6250230767592191</v>
      </c>
      <c r="BD29">
        <v>0.93820751080628906</v>
      </c>
      <c r="BE29">
        <v>34.125</v>
      </c>
      <c r="BF29">
        <v>1.6345871038277526</v>
      </c>
      <c r="BG29">
        <v>0.94372930440884384</v>
      </c>
      <c r="BH29">
        <v>9.06</v>
      </c>
      <c r="BI29">
        <v>1.6110865898517077</v>
      </c>
      <c r="BJ29">
        <v>0.93016127633867973</v>
      </c>
      <c r="BK29">
        <v>13.9</v>
      </c>
      <c r="BL29">
        <v>2.3038229098609078</v>
      </c>
      <c r="BM29">
        <v>1.330112777173422</v>
      </c>
      <c r="BN29">
        <v>33.85</v>
      </c>
      <c r="BO29">
        <v>8.2722427430534253</v>
      </c>
      <c r="BP29">
        <v>4.7759815745038239</v>
      </c>
      <c r="BQ29">
        <v>8.64</v>
      </c>
      <c r="BR29">
        <v>6.072462432983837</v>
      </c>
      <c r="BS29">
        <v>3.5059378203271083</v>
      </c>
      <c r="BT29">
        <v>12.700000000000001</v>
      </c>
      <c r="BU29">
        <v>0.64156059729381754</v>
      </c>
      <c r="BV29">
        <v>0.37040518354904267</v>
      </c>
      <c r="BW29">
        <v>29.475000000000005</v>
      </c>
      <c r="BX29">
        <v>2.4590394466132501</v>
      </c>
      <c r="BY29">
        <v>1.4197270864500684</v>
      </c>
      <c r="BZ29">
        <v>10.299999999999999</v>
      </c>
      <c r="CA29">
        <v>0.99015150355892434</v>
      </c>
      <c r="CB29">
        <v>0.57166423711825765</v>
      </c>
      <c r="CC29">
        <v>12.079999999999998</v>
      </c>
      <c r="CD29">
        <v>0.19287301521985867</v>
      </c>
      <c r="CE29">
        <v>0.1113552872566002</v>
      </c>
      <c r="CF29">
        <v>31.7</v>
      </c>
      <c r="CG29">
        <v>2.6794355748925951</v>
      </c>
      <c r="CH29">
        <v>1.5469728504404996</v>
      </c>
      <c r="CI29">
        <v>9.5200000000000014</v>
      </c>
      <c r="CJ29">
        <v>3.9728579133918203</v>
      </c>
      <c r="CK29">
        <v>2.2937305857489023</v>
      </c>
      <c r="CL29">
        <v>12.28</v>
      </c>
      <c r="CM29">
        <v>0.43405068828421406</v>
      </c>
      <c r="CN29">
        <v>0.25059928172283336</v>
      </c>
      <c r="CO29">
        <v>22.150000000000002</v>
      </c>
      <c r="CP29">
        <v>2.9454413930682537</v>
      </c>
      <c r="CQ29">
        <v>1.7005513811702226</v>
      </c>
      <c r="CR29">
        <v>2.1800000000000002</v>
      </c>
      <c r="CS29">
        <v>2.2691848756767263</v>
      </c>
      <c r="CT29">
        <v>1.3101144988129856</v>
      </c>
      <c r="CU29">
        <v>12.579999999999998</v>
      </c>
      <c r="CV29">
        <v>1.0569768209379045</v>
      </c>
      <c r="CW29">
        <v>0.61024585209569404</v>
      </c>
      <c r="CX29">
        <v>18.7</v>
      </c>
      <c r="CY29">
        <v>4.3177685208913115</v>
      </c>
      <c r="CZ29">
        <v>2.4928648178350912</v>
      </c>
      <c r="DA29">
        <v>1.9400000000000002</v>
      </c>
      <c r="DB29">
        <v>0.48124837662063791</v>
      </c>
      <c r="DC29">
        <v>0.2778488797889957</v>
      </c>
      <c r="DD29">
        <v>12.68</v>
      </c>
      <c r="DE29">
        <v>0.30789608636681343</v>
      </c>
      <c r="DF29">
        <v>0.17776388834631202</v>
      </c>
    </row>
    <row r="30" spans="1:110" x14ac:dyDescent="0.25">
      <c r="A30">
        <v>33</v>
      </c>
      <c r="B30" t="s">
        <v>127</v>
      </c>
      <c r="C30">
        <v>110.60000000000001</v>
      </c>
      <c r="D30">
        <v>51.914159918080173</v>
      </c>
      <c r="E30">
        <v>29.972654203456869</v>
      </c>
      <c r="F30">
        <v>106.62</v>
      </c>
      <c r="G30">
        <v>79.663168402970271</v>
      </c>
      <c r="H30">
        <v>45.993551721953381</v>
      </c>
      <c r="I30">
        <v>13.040000000000001</v>
      </c>
      <c r="J30">
        <v>1.0671457257563288</v>
      </c>
      <c r="K30">
        <v>0.616116872029975</v>
      </c>
      <c r="L30">
        <v>100</v>
      </c>
      <c r="M30">
        <v>14.569049385598225</v>
      </c>
      <c r="N30">
        <v>8.411444584612088</v>
      </c>
      <c r="O30">
        <v>37.919999999999995</v>
      </c>
      <c r="P30">
        <v>20.879051702603736</v>
      </c>
      <c r="Q30">
        <v>12.054526120922382</v>
      </c>
      <c r="R30">
        <v>12.979999999999999</v>
      </c>
      <c r="S30">
        <v>1.0822199406774955</v>
      </c>
      <c r="T30">
        <v>0.62481997407253287</v>
      </c>
      <c r="U30">
        <v>74.08</v>
      </c>
      <c r="V30">
        <v>34.677006791244231</v>
      </c>
      <c r="W30">
        <v>20.020779205615337</v>
      </c>
      <c r="X30">
        <v>104</v>
      </c>
      <c r="Y30">
        <v>99.350820832039417</v>
      </c>
      <c r="Z30">
        <v>57.360223151588244</v>
      </c>
      <c r="AA30">
        <v>12.94</v>
      </c>
      <c r="AB30">
        <v>1.2359611644384298</v>
      </c>
      <c r="AC30">
        <v>0.71358251099645087</v>
      </c>
      <c r="AD30">
        <v>61.740000000000009</v>
      </c>
      <c r="AE30">
        <v>33.748013274858103</v>
      </c>
      <c r="AF30">
        <v>19.484424548854392</v>
      </c>
      <c r="AG30">
        <v>32.339999999999996</v>
      </c>
      <c r="AH30">
        <v>14.376480793295693</v>
      </c>
      <c r="AI30">
        <v>8.3002650560087528</v>
      </c>
      <c r="AJ30">
        <v>12.040000000000001</v>
      </c>
      <c r="AK30">
        <v>0.24979991993593631</v>
      </c>
      <c r="AL30">
        <v>0.14422205101855981</v>
      </c>
      <c r="AM30">
        <v>39.72</v>
      </c>
      <c r="AN30">
        <v>8.8452699223935802</v>
      </c>
      <c r="AO30">
        <v>5.1068189707488338</v>
      </c>
      <c r="AP30">
        <v>31.52</v>
      </c>
      <c r="AQ30">
        <v>10.653393825443606</v>
      </c>
      <c r="AR30">
        <v>6.1507397929029635</v>
      </c>
      <c r="AS30">
        <v>12</v>
      </c>
      <c r="AT30">
        <v>0.31749015732775082</v>
      </c>
      <c r="AU30">
        <v>0.18330302779823357</v>
      </c>
      <c r="AV30">
        <v>102.83999999999999</v>
      </c>
      <c r="AW30">
        <v>9.9061798893418072</v>
      </c>
      <c r="AX30">
        <v>5.7193356257523496</v>
      </c>
      <c r="AY30">
        <v>5.8139172107395316</v>
      </c>
      <c r="AZ30">
        <v>1.3031116606031874</v>
      </c>
      <c r="BA30">
        <v>0.75235186803339049</v>
      </c>
      <c r="BB30">
        <v>3.4525546097539617</v>
      </c>
      <c r="BC30">
        <v>5.5677643628300237E-2</v>
      </c>
      <c r="BD30">
        <v>3.2145502536643195E-2</v>
      </c>
      <c r="BE30">
        <v>24.950000000000003</v>
      </c>
      <c r="BF30">
        <v>1.0668294146675934</v>
      </c>
      <c r="BG30">
        <v>0.61593424973774602</v>
      </c>
      <c r="BH30">
        <v>34.659999999999997</v>
      </c>
      <c r="BI30">
        <v>17.010432093277359</v>
      </c>
      <c r="BJ30">
        <v>9.8209775480855335</v>
      </c>
      <c r="BK30">
        <v>14.18</v>
      </c>
      <c r="BL30">
        <v>2.9162304435692374</v>
      </c>
      <c r="BM30">
        <v>1.683686431613681</v>
      </c>
      <c r="BN30">
        <v>24.625</v>
      </c>
      <c r="BO30">
        <v>6.6502349582552371</v>
      </c>
      <c r="BP30">
        <v>3.839514943322921</v>
      </c>
      <c r="BQ30">
        <v>36.360000000000007</v>
      </c>
      <c r="BR30">
        <v>9.8701367771677671</v>
      </c>
      <c r="BS30">
        <v>5.6985261252362358</v>
      </c>
      <c r="BT30">
        <v>12.44</v>
      </c>
      <c r="BU30">
        <v>0.72332565280100558</v>
      </c>
      <c r="BV30">
        <v>0.4176122603564224</v>
      </c>
      <c r="BW30">
        <v>17.925000000000001</v>
      </c>
      <c r="BX30">
        <v>3.1347846816009324</v>
      </c>
      <c r="BY30">
        <v>1.8098687797738138</v>
      </c>
      <c r="BZ30">
        <v>64.38</v>
      </c>
      <c r="CA30">
        <v>26.573227128070108</v>
      </c>
      <c r="CB30">
        <v>15.342059835628344</v>
      </c>
      <c r="CC30">
        <v>12.020000000000001</v>
      </c>
      <c r="CD30">
        <v>9.1651513899117562E-2</v>
      </c>
      <c r="CE30">
        <v>5.2915026221292252E-2</v>
      </c>
      <c r="CF30">
        <v>24.324999999999999</v>
      </c>
      <c r="CG30">
        <v>3.1689903754981859</v>
      </c>
      <c r="CH30">
        <v>1.8296174463532109</v>
      </c>
      <c r="CI30">
        <v>39.24</v>
      </c>
      <c r="CJ30">
        <v>12.019633937853509</v>
      </c>
      <c r="CK30">
        <v>6.9395388895804855</v>
      </c>
      <c r="CL30">
        <v>12.46</v>
      </c>
      <c r="CM30">
        <v>0.91847700025640255</v>
      </c>
      <c r="CN30">
        <v>0.53028294334251402</v>
      </c>
      <c r="CO30">
        <v>16.350000000000001</v>
      </c>
      <c r="CP30">
        <v>2.7041634565979606</v>
      </c>
      <c r="CQ30">
        <v>1.5612494995995816</v>
      </c>
      <c r="CR30">
        <v>20.98</v>
      </c>
      <c r="CS30">
        <v>13.919784481090211</v>
      </c>
      <c r="CT30">
        <v>8.0365913172190098</v>
      </c>
      <c r="CU30">
        <v>12.08</v>
      </c>
      <c r="CV30">
        <v>0.24248711305964227</v>
      </c>
      <c r="CW30">
        <v>0.13999999999999968</v>
      </c>
      <c r="CX30">
        <v>16.425000000000001</v>
      </c>
      <c r="CY30">
        <v>1.7298843892006208</v>
      </c>
      <c r="CZ30">
        <v>0.99874921777190984</v>
      </c>
      <c r="DA30">
        <v>37.74</v>
      </c>
      <c r="DB30">
        <v>11.965751125608456</v>
      </c>
      <c r="DC30">
        <v>6.9084296334261097</v>
      </c>
      <c r="DD30">
        <v>13.280000000000001</v>
      </c>
      <c r="DE30">
        <v>1.4379151574414963</v>
      </c>
      <c r="DF30">
        <v>0.83018070322069104</v>
      </c>
    </row>
    <row r="31" spans="1:110" x14ac:dyDescent="0.25">
      <c r="A31">
        <v>34</v>
      </c>
      <c r="B31" t="s">
        <v>128</v>
      </c>
      <c r="C31">
        <v>127.92</v>
      </c>
      <c r="D31">
        <v>53.015152550945288</v>
      </c>
      <c r="E31">
        <v>30.608312596417338</v>
      </c>
      <c r="F31">
        <v>28.540000000000003</v>
      </c>
      <c r="G31">
        <v>13.901668964552421</v>
      </c>
      <c r="H31">
        <v>8.026132318869406</v>
      </c>
      <c r="I31">
        <v>16.919999999999998</v>
      </c>
      <c r="J31">
        <v>12.670659019956304</v>
      </c>
      <c r="K31">
        <v>7.3154083959817324</v>
      </c>
      <c r="L31">
        <v>140.04</v>
      </c>
      <c r="M31">
        <v>18.733937119570122</v>
      </c>
      <c r="N31">
        <v>10.816043638965333</v>
      </c>
      <c r="O31">
        <v>19.080000000000002</v>
      </c>
      <c r="P31">
        <v>4.1608172274205968</v>
      </c>
      <c r="Q31">
        <v>2.402248946300114</v>
      </c>
      <c r="R31">
        <v>20.74</v>
      </c>
      <c r="S31">
        <v>13.620440521510307</v>
      </c>
      <c r="T31">
        <v>7.8637650015752634</v>
      </c>
      <c r="U31">
        <v>49.859999999999992</v>
      </c>
      <c r="V31">
        <v>50.805121789048016</v>
      </c>
      <c r="W31">
        <v>29.332350741118596</v>
      </c>
      <c r="X31">
        <v>44.5</v>
      </c>
      <c r="Y31">
        <v>25.782505696692862</v>
      </c>
      <c r="Z31">
        <v>14.885536604368685</v>
      </c>
      <c r="AA31">
        <v>41</v>
      </c>
      <c r="AB31">
        <v>35.838102628347947</v>
      </c>
      <c r="AC31">
        <v>20.691138199722122</v>
      </c>
      <c r="AD31">
        <v>97.94</v>
      </c>
      <c r="AE31">
        <v>12.669285694150172</v>
      </c>
      <c r="AF31">
        <v>7.3146155059578772</v>
      </c>
      <c r="AG31">
        <v>18.940000000000001</v>
      </c>
      <c r="AH31">
        <v>7.1160944344492831</v>
      </c>
      <c r="AI31">
        <v>4.1084790373080917</v>
      </c>
      <c r="AJ31">
        <v>13.76</v>
      </c>
      <c r="AK31">
        <v>12.051688678355411</v>
      </c>
      <c r="AL31">
        <v>6.9580457026380627</v>
      </c>
      <c r="AM31">
        <v>46.46</v>
      </c>
      <c r="AN31">
        <v>5.1454445872052714</v>
      </c>
      <c r="AO31">
        <v>2.9707238175232664</v>
      </c>
      <c r="AP31">
        <v>12.64</v>
      </c>
      <c r="AQ31">
        <v>0.46604720790924092</v>
      </c>
      <c r="AR31">
        <v>0.26907248094147374</v>
      </c>
      <c r="AS31">
        <v>26.88</v>
      </c>
      <c r="AT31">
        <v>27.000799988148501</v>
      </c>
      <c r="AU31">
        <v>15.588919141492783</v>
      </c>
      <c r="AV31">
        <v>110.44000000000001</v>
      </c>
      <c r="AW31">
        <v>8.9225332725633422</v>
      </c>
      <c r="AX31">
        <v>5.1514269867678388</v>
      </c>
      <c r="AY31">
        <v>3.5333836474405103</v>
      </c>
      <c r="AZ31">
        <v>2.5537619309559783</v>
      </c>
      <c r="BA31">
        <v>1.4744151382836526</v>
      </c>
      <c r="BB31">
        <v>9.2376043070340117</v>
      </c>
      <c r="BC31">
        <v>5.7134140406590515</v>
      </c>
      <c r="BD31">
        <v>3.2986411343662909</v>
      </c>
      <c r="BE31">
        <v>27.274999999999995</v>
      </c>
      <c r="BF31">
        <v>3.9203794459210766</v>
      </c>
      <c r="BG31">
        <v>2.2634321284280094</v>
      </c>
      <c r="BH31">
        <v>18.340000000000003</v>
      </c>
      <c r="BI31">
        <v>2.0517309765171472</v>
      </c>
      <c r="BJ31">
        <v>1.1845674315968688</v>
      </c>
      <c r="BK31">
        <v>32.74</v>
      </c>
      <c r="BL31">
        <v>35.457529524770891</v>
      </c>
      <c r="BM31">
        <v>20.471414215925577</v>
      </c>
      <c r="BN31">
        <v>24.8</v>
      </c>
      <c r="BO31">
        <v>6.5272984457584009</v>
      </c>
      <c r="BP31">
        <v>3.7685375147396387</v>
      </c>
      <c r="BQ31">
        <v>18.66</v>
      </c>
      <c r="BR31">
        <v>4.2684423388397805</v>
      </c>
      <c r="BS31">
        <v>2.4643863333495433</v>
      </c>
      <c r="BT31">
        <v>14.839999999999998</v>
      </c>
      <c r="BU31">
        <v>19.078238912436341</v>
      </c>
      <c r="BV31">
        <v>11.014826371759115</v>
      </c>
      <c r="BW31">
        <v>17.900000000000002</v>
      </c>
      <c r="BX31">
        <v>6.061713866556218</v>
      </c>
      <c r="BY31">
        <v>3.4997321326067201</v>
      </c>
      <c r="BZ31">
        <v>23.959999999999997</v>
      </c>
      <c r="CA31">
        <v>13.467338267081583</v>
      </c>
      <c r="CB31">
        <v>7.7753713737673005</v>
      </c>
      <c r="CC31">
        <v>4.16</v>
      </c>
      <c r="CD31">
        <v>3.6739080010256102</v>
      </c>
      <c r="CE31">
        <v>2.1211317733700561</v>
      </c>
      <c r="CF31">
        <v>21.849999999999998</v>
      </c>
      <c r="CG31">
        <v>1.5915794042397002</v>
      </c>
      <c r="CH31">
        <v>0.91889879747445513</v>
      </c>
      <c r="CI31">
        <v>20.8</v>
      </c>
      <c r="CJ31">
        <v>8.676658342933651</v>
      </c>
      <c r="CK31">
        <v>5.0094710299591556</v>
      </c>
      <c r="CL31">
        <v>29.060000000000002</v>
      </c>
      <c r="CM31">
        <v>9.9817232981083883</v>
      </c>
      <c r="CN31">
        <v>5.7629506331392371</v>
      </c>
      <c r="CO31">
        <v>16.8</v>
      </c>
      <c r="CP31">
        <v>3.6334384541367779</v>
      </c>
      <c r="CQ31">
        <v>2.0977666695798067</v>
      </c>
      <c r="CR31">
        <v>18.259999999999998</v>
      </c>
      <c r="CS31">
        <v>4.784349485562279</v>
      </c>
      <c r="CT31">
        <v>2.7622454633866296</v>
      </c>
      <c r="CU31">
        <v>63.660000000000004</v>
      </c>
      <c r="CV31">
        <v>57.948352867014258</v>
      </c>
      <c r="CW31">
        <v>33.456497126866104</v>
      </c>
      <c r="CX31">
        <v>15.675000000000002</v>
      </c>
      <c r="CY31">
        <v>0.34369317712168745</v>
      </c>
      <c r="CZ31">
        <v>0.19843134832984399</v>
      </c>
      <c r="DA31">
        <v>26.28</v>
      </c>
      <c r="DB31">
        <v>18.149776858132448</v>
      </c>
      <c r="DC31">
        <v>10.47877855477441</v>
      </c>
      <c r="DD31">
        <v>25.099999999999998</v>
      </c>
      <c r="DE31">
        <v>38.445176550511505</v>
      </c>
      <c r="DF31">
        <v>22.196333030480506</v>
      </c>
    </row>
    <row r="32" spans="1:110" x14ac:dyDescent="0.25">
      <c r="A32">
        <v>35</v>
      </c>
      <c r="B32" t="s">
        <v>129</v>
      </c>
      <c r="C32">
        <v>116.17999999999999</v>
      </c>
      <c r="D32">
        <v>54.571849886182171</v>
      </c>
      <c r="E32">
        <v>31.507072221963128</v>
      </c>
      <c r="F32">
        <v>41.86</v>
      </c>
      <c r="G32">
        <v>10.803554970471533</v>
      </c>
      <c r="H32">
        <v>6.2374353704066587</v>
      </c>
      <c r="I32">
        <v>13.770000000000001</v>
      </c>
      <c r="J32">
        <v>11.370000000000001</v>
      </c>
      <c r="K32">
        <v>6.5644725606860455</v>
      </c>
      <c r="L32">
        <v>111.38</v>
      </c>
      <c r="M32">
        <v>9.3886740277847558</v>
      </c>
      <c r="N32">
        <v>5.4205534772751767</v>
      </c>
      <c r="O32">
        <v>45.06</v>
      </c>
      <c r="P32">
        <v>8.8420133453868459</v>
      </c>
      <c r="Q32">
        <v>5.1049387851373593</v>
      </c>
      <c r="R32">
        <v>6.46</v>
      </c>
      <c r="S32">
        <v>8.8133308119007996</v>
      </c>
      <c r="T32">
        <v>5.0883789167081499</v>
      </c>
      <c r="U32">
        <v>80.94</v>
      </c>
      <c r="V32">
        <v>38.450544859598551</v>
      </c>
      <c r="W32">
        <v>22.199432425177005</v>
      </c>
      <c r="X32">
        <v>37.04</v>
      </c>
      <c r="Y32">
        <v>7.1287306022881491</v>
      </c>
      <c r="Z32">
        <v>4.1157745322113861</v>
      </c>
      <c r="AA32">
        <v>10.94</v>
      </c>
      <c r="AB32">
        <v>18.948635834803518</v>
      </c>
      <c r="AC32">
        <v>10.940000000000001</v>
      </c>
      <c r="AD32">
        <v>83.639999999999986</v>
      </c>
      <c r="AE32">
        <v>11.962591692438574</v>
      </c>
      <c r="AF32">
        <v>6.9066055338349921</v>
      </c>
      <c r="AG32">
        <v>46.66</v>
      </c>
      <c r="AH32">
        <v>25.172651826933137</v>
      </c>
      <c r="AI32">
        <v>14.533437308496572</v>
      </c>
      <c r="AJ32">
        <v>0</v>
      </c>
      <c r="AK32">
        <v>0</v>
      </c>
      <c r="AL32">
        <v>0</v>
      </c>
      <c r="AM32">
        <v>40.78</v>
      </c>
      <c r="AN32">
        <v>5.2135592448921102</v>
      </c>
      <c r="AO32">
        <v>3.0100498334745218</v>
      </c>
      <c r="AP32">
        <v>28.16</v>
      </c>
      <c r="AQ32">
        <v>9.2967736339011502</v>
      </c>
      <c r="AR32">
        <v>5.3674947601278449</v>
      </c>
      <c r="AS32">
        <v>8.68</v>
      </c>
      <c r="AT32">
        <v>11.362094877266252</v>
      </c>
      <c r="AU32">
        <v>6.5599085359477387</v>
      </c>
      <c r="AV32">
        <v>105.46</v>
      </c>
      <c r="AW32">
        <v>9.3579484931260382</v>
      </c>
      <c r="AX32">
        <v>5.4028140815689714</v>
      </c>
      <c r="AY32">
        <v>3.8047382739596336</v>
      </c>
      <c r="AZ32">
        <v>1.1358256908522519</v>
      </c>
      <c r="BA32">
        <v>0.65576926836604033</v>
      </c>
      <c r="BB32">
        <v>2.7943753028777887</v>
      </c>
      <c r="BC32">
        <v>4.0671980527139304</v>
      </c>
      <c r="BD32">
        <v>2.3481978905819094</v>
      </c>
      <c r="BE32">
        <v>25.275000000000002</v>
      </c>
      <c r="BF32">
        <v>4.2973102052330185</v>
      </c>
      <c r="BG32">
        <v>2.4810532037826092</v>
      </c>
      <c r="BH32">
        <v>24.439999999999998</v>
      </c>
      <c r="BI32">
        <v>3.2545967492148873</v>
      </c>
      <c r="BJ32">
        <v>1.8790423092628963</v>
      </c>
      <c r="BK32">
        <v>7.5799999999999992</v>
      </c>
      <c r="BL32">
        <v>9.7211727687558351</v>
      </c>
      <c r="BM32">
        <v>5.6125217148800415</v>
      </c>
      <c r="BN32">
        <v>24.450000000000003</v>
      </c>
      <c r="BO32">
        <v>10.675058547848806</v>
      </c>
      <c r="BP32">
        <v>6.163247926215524</v>
      </c>
      <c r="BQ32">
        <v>18.38</v>
      </c>
      <c r="BR32">
        <v>0.62449979983984127</v>
      </c>
      <c r="BS32">
        <v>0.36055512754639979</v>
      </c>
      <c r="BT32">
        <v>41.04</v>
      </c>
      <c r="BU32">
        <v>18.600000000000001</v>
      </c>
      <c r="BV32">
        <v>10.738715006927041</v>
      </c>
      <c r="BW32">
        <v>16.150000000000002</v>
      </c>
      <c r="BX32">
        <v>5.3018864567246213</v>
      </c>
      <c r="BY32">
        <v>3.0610455730027915</v>
      </c>
      <c r="BZ32">
        <v>24.560000000000002</v>
      </c>
      <c r="CA32">
        <v>15.101933651026274</v>
      </c>
      <c r="CB32">
        <v>8.7191054587038881</v>
      </c>
      <c r="CC32">
        <v>1.72</v>
      </c>
      <c r="CD32">
        <v>2.0718108021728243</v>
      </c>
      <c r="CE32">
        <v>1.1961605243444546</v>
      </c>
      <c r="CF32">
        <v>23.675000000000001</v>
      </c>
      <c r="CG32">
        <v>2.4422069936841981</v>
      </c>
      <c r="CH32">
        <v>1.4100088652203586</v>
      </c>
      <c r="CI32">
        <v>32.6</v>
      </c>
      <c r="CJ32">
        <v>3.34622174997414</v>
      </c>
      <c r="CK32">
        <v>1.9319420281157504</v>
      </c>
      <c r="CL32">
        <v>14.799999999999997</v>
      </c>
      <c r="CM32">
        <v>14.257334954331405</v>
      </c>
      <c r="CN32">
        <v>8.2314761738098987</v>
      </c>
      <c r="CO32">
        <v>16.650000000000002</v>
      </c>
      <c r="CP32">
        <v>3.2249999999999988</v>
      </c>
      <c r="CQ32">
        <v>1.8619546181365425</v>
      </c>
      <c r="CR32">
        <v>13.46</v>
      </c>
      <c r="CS32">
        <v>7.8129891846846942</v>
      </c>
      <c r="CT32">
        <v>4.5108314089533428</v>
      </c>
      <c r="CU32">
        <v>17.400000000000002</v>
      </c>
      <c r="CV32">
        <v>10.874906896153178</v>
      </c>
      <c r="CW32">
        <v>6.2786304239061552</v>
      </c>
      <c r="CX32">
        <v>12.75</v>
      </c>
      <c r="CY32">
        <v>1.1787175234126288</v>
      </c>
      <c r="CZ32">
        <v>0.68053287944081031</v>
      </c>
      <c r="DA32">
        <v>12.82</v>
      </c>
      <c r="DB32">
        <v>4.7420248839498917</v>
      </c>
      <c r="DC32">
        <v>2.737809343252374</v>
      </c>
      <c r="DD32">
        <v>20.68</v>
      </c>
      <c r="DE32">
        <v>2.2524653160481729</v>
      </c>
      <c r="DF32">
        <v>1.3004614565607082</v>
      </c>
    </row>
    <row r="33" spans="1:110" x14ac:dyDescent="0.25">
      <c r="A33">
        <v>36</v>
      </c>
      <c r="B33" t="s">
        <v>130</v>
      </c>
      <c r="C33">
        <v>97.5</v>
      </c>
      <c r="D33">
        <v>70.681146000896149</v>
      </c>
      <c r="E33">
        <v>40.807778670248638</v>
      </c>
      <c r="F33">
        <v>38.659999999999997</v>
      </c>
      <c r="G33">
        <v>32.185363132952233</v>
      </c>
      <c r="H33">
        <v>18.58222806877583</v>
      </c>
      <c r="I33">
        <v>6.919999999999999</v>
      </c>
      <c r="J33">
        <v>2.8777074208473659</v>
      </c>
      <c r="K33">
        <v>1.6614451540752104</v>
      </c>
      <c r="L33">
        <v>73.98</v>
      </c>
      <c r="M33">
        <v>10.874410328840833</v>
      </c>
      <c r="N33">
        <v>6.2783437306347016</v>
      </c>
      <c r="O33">
        <v>17.320000000000004</v>
      </c>
      <c r="P33">
        <v>3.6645872891773204</v>
      </c>
      <c r="Q33">
        <v>2.1157504578754072</v>
      </c>
      <c r="R33">
        <v>12.979999999999999</v>
      </c>
      <c r="S33">
        <v>3.8109841248685452</v>
      </c>
      <c r="T33">
        <v>2.2002727103702449</v>
      </c>
      <c r="U33">
        <v>42.3</v>
      </c>
      <c r="V33">
        <v>18.164944260855854</v>
      </c>
      <c r="W33">
        <v>10.487535458819675</v>
      </c>
      <c r="X33">
        <v>41.5</v>
      </c>
      <c r="Y33">
        <v>19.816387158107297</v>
      </c>
      <c r="Z33">
        <v>11.440996460099091</v>
      </c>
      <c r="AA33">
        <v>15.239999999999997</v>
      </c>
      <c r="AB33">
        <v>7.9426947568190034</v>
      </c>
      <c r="AC33">
        <v>4.5857169559404811</v>
      </c>
      <c r="AD33">
        <v>58.4</v>
      </c>
      <c r="AE33">
        <v>13.504443713089403</v>
      </c>
      <c r="AF33">
        <v>7.7967942130083161</v>
      </c>
      <c r="AG33">
        <v>21.66</v>
      </c>
      <c r="AH33">
        <v>8.2436157115673421</v>
      </c>
      <c r="AI33">
        <v>4.759453750169234</v>
      </c>
      <c r="AJ33">
        <v>8.4</v>
      </c>
      <c r="AK33">
        <v>2.4000000000000012</v>
      </c>
      <c r="AL33">
        <v>1.3856406460551027</v>
      </c>
      <c r="AM33">
        <v>28</v>
      </c>
      <c r="AN33">
        <v>0.99919967974374113</v>
      </c>
      <c r="AO33">
        <v>0.5768882040742368</v>
      </c>
      <c r="AP33">
        <v>14</v>
      </c>
      <c r="AQ33">
        <v>4.3714985988788806</v>
      </c>
      <c r="AR33">
        <v>2.5238858928247936</v>
      </c>
      <c r="AS33">
        <v>13.88</v>
      </c>
      <c r="AT33">
        <v>12.05751218120886</v>
      </c>
      <c r="AU33">
        <v>6.9614079035781273</v>
      </c>
      <c r="AV33">
        <v>40.120000000000005</v>
      </c>
      <c r="AW33">
        <v>10.482041785835387</v>
      </c>
      <c r="AX33">
        <v>6.0518096467089668</v>
      </c>
      <c r="AY33">
        <v>3.8220587820353225</v>
      </c>
      <c r="AZ33">
        <v>1.1816513868311584</v>
      </c>
      <c r="BA33">
        <v>0.68222674627526403</v>
      </c>
      <c r="BB33">
        <v>9.751446046612779</v>
      </c>
      <c r="BC33">
        <v>6.0048230615064773</v>
      </c>
      <c r="BD33">
        <v>3.4668862109968375</v>
      </c>
      <c r="BE33">
        <v>18.100000000000001</v>
      </c>
      <c r="BF33">
        <v>1.7721808598447282</v>
      </c>
      <c r="BG33">
        <v>1.0231690964840563</v>
      </c>
      <c r="BH33">
        <v>29.62</v>
      </c>
      <c r="BI33">
        <v>25.490492345186279</v>
      </c>
      <c r="BJ33">
        <v>14.716942617269394</v>
      </c>
      <c r="BK33">
        <v>19.400000000000002</v>
      </c>
      <c r="BL33">
        <v>13.359446096302046</v>
      </c>
      <c r="BM33">
        <v>7.7130797999242819</v>
      </c>
      <c r="BN33">
        <v>19.425000000000001</v>
      </c>
      <c r="BO33">
        <v>5.6059678022621569</v>
      </c>
      <c r="BP33">
        <v>3.2366070197044312</v>
      </c>
      <c r="BQ33">
        <v>20.88</v>
      </c>
      <c r="BR33">
        <v>9.2195227642215833</v>
      </c>
      <c r="BS33">
        <v>5.3228939497232144</v>
      </c>
      <c r="BT33">
        <v>19.84</v>
      </c>
      <c r="BU33">
        <v>9.4931554290446556</v>
      </c>
      <c r="BV33">
        <v>5.4808758424178894</v>
      </c>
      <c r="BW33">
        <v>12.9</v>
      </c>
      <c r="BX33">
        <v>4.0381771877915362</v>
      </c>
      <c r="BY33">
        <v>2.3314426864068496</v>
      </c>
      <c r="BZ33">
        <v>17.88</v>
      </c>
      <c r="CA33">
        <v>10.392304845413264</v>
      </c>
      <c r="CB33">
        <v>6.0000000000000009</v>
      </c>
      <c r="CC33">
        <v>20.94</v>
      </c>
      <c r="CD33">
        <v>9.3145048177560135</v>
      </c>
      <c r="CE33">
        <v>5.3777318638995011</v>
      </c>
      <c r="CF33">
        <v>18.45</v>
      </c>
      <c r="CG33">
        <v>2.2835006021457533</v>
      </c>
      <c r="CH33">
        <v>1.3183796873435234</v>
      </c>
      <c r="CI33">
        <v>11.420000000000002</v>
      </c>
      <c r="CJ33">
        <v>1.1421033228215394</v>
      </c>
      <c r="CK33">
        <v>0.6593936608733818</v>
      </c>
      <c r="CL33">
        <v>12.36</v>
      </c>
      <c r="CM33">
        <v>6.2917088298808004</v>
      </c>
      <c r="CN33">
        <v>3.6325197865944254</v>
      </c>
      <c r="CO33">
        <v>12.924999999999999</v>
      </c>
      <c r="CP33">
        <v>1.2031209415515958</v>
      </c>
      <c r="CQ33">
        <v>0.69462219947248982</v>
      </c>
      <c r="CR33">
        <v>15.480000000000002</v>
      </c>
      <c r="CS33">
        <v>2.9289588593901223</v>
      </c>
      <c r="CT33">
        <v>1.6910351859142265</v>
      </c>
      <c r="CU33">
        <v>31.980000000000004</v>
      </c>
      <c r="CV33">
        <v>20.0106071871895</v>
      </c>
      <c r="CW33">
        <v>11.553129446171718</v>
      </c>
      <c r="CX33">
        <v>10.375</v>
      </c>
      <c r="CY33">
        <v>2.5393158527445885</v>
      </c>
      <c r="CZ33">
        <v>1.4660746911395723</v>
      </c>
      <c r="DA33">
        <v>10.82</v>
      </c>
      <c r="DB33">
        <v>2.9371414674816063</v>
      </c>
      <c r="DC33">
        <v>1.6957594168985179</v>
      </c>
      <c r="DD33">
        <v>19.66</v>
      </c>
      <c r="DE33">
        <v>5.11456743038939</v>
      </c>
      <c r="DF33">
        <v>2.9528968827238069</v>
      </c>
    </row>
    <row r="34" spans="1:110" x14ac:dyDescent="0.25">
      <c r="A34">
        <v>37</v>
      </c>
      <c r="B34" t="s">
        <v>131</v>
      </c>
      <c r="C34">
        <v>71.459999999999994</v>
      </c>
      <c r="D34">
        <v>23.451021299721639</v>
      </c>
      <c r="E34">
        <v>13.539453460165936</v>
      </c>
      <c r="F34">
        <v>0</v>
      </c>
      <c r="G34">
        <v>0</v>
      </c>
      <c r="H34">
        <v>0</v>
      </c>
      <c r="I34">
        <v>8.4799999999999986</v>
      </c>
      <c r="J34">
        <v>3.4154355505557432</v>
      </c>
      <c r="K34">
        <v>1.971902634513176</v>
      </c>
      <c r="L34">
        <v>98.56</v>
      </c>
      <c r="M34">
        <v>18.554492717398631</v>
      </c>
      <c r="N34">
        <v>10.71244136506705</v>
      </c>
      <c r="O34">
        <v>0</v>
      </c>
      <c r="P34">
        <v>0</v>
      </c>
      <c r="Q34">
        <v>0</v>
      </c>
      <c r="R34">
        <v>22.16</v>
      </c>
      <c r="S34">
        <v>12.202049008260866</v>
      </c>
      <c r="T34">
        <v>7.0448562795844181</v>
      </c>
      <c r="U34">
        <v>65.34</v>
      </c>
      <c r="V34">
        <v>38.084264467099821</v>
      </c>
      <c r="W34">
        <v>21.987960341968982</v>
      </c>
      <c r="X34">
        <v>0</v>
      </c>
      <c r="Y34">
        <v>0</v>
      </c>
      <c r="Z34">
        <v>0</v>
      </c>
      <c r="AA34">
        <v>12.36</v>
      </c>
      <c r="AB34">
        <v>4.9035089476822611</v>
      </c>
      <c r="AC34">
        <v>2.8310422109180924</v>
      </c>
      <c r="AD34">
        <v>89.86</v>
      </c>
      <c r="AE34">
        <v>48.96824685446682</v>
      </c>
      <c r="AF34">
        <v>28.271830503170467</v>
      </c>
      <c r="AG34">
        <v>0</v>
      </c>
      <c r="AH34">
        <v>0</v>
      </c>
      <c r="AI34">
        <v>0</v>
      </c>
      <c r="AJ34">
        <v>9.6600000000000019</v>
      </c>
      <c r="AK34">
        <v>1.5908488300275332</v>
      </c>
      <c r="AL34">
        <v>0.91847700025639756</v>
      </c>
      <c r="AM34">
        <v>33.72</v>
      </c>
      <c r="AN34">
        <v>15.320926864912595</v>
      </c>
      <c r="AO34">
        <v>8.8455412496918555</v>
      </c>
      <c r="AP34">
        <v>0</v>
      </c>
      <c r="AQ34">
        <v>0</v>
      </c>
      <c r="AR34">
        <v>0</v>
      </c>
      <c r="AS34">
        <v>17.12</v>
      </c>
      <c r="AT34">
        <v>6.4806481157365656</v>
      </c>
      <c r="AU34">
        <v>3.7416039341437473</v>
      </c>
      <c r="AV34">
        <v>91.98</v>
      </c>
      <c r="AW34">
        <v>2.2823671921932296</v>
      </c>
      <c r="AX34">
        <v>1.3177253128023314</v>
      </c>
      <c r="BB34">
        <v>5.07490886617681</v>
      </c>
      <c r="BC34">
        <v>0.39038442591886274</v>
      </c>
      <c r="BD34">
        <v>0.22538855339169295</v>
      </c>
      <c r="BE34">
        <v>21.675000000000001</v>
      </c>
      <c r="BF34">
        <v>2.8132499000266491</v>
      </c>
      <c r="BG34">
        <v>1.6242305870780738</v>
      </c>
      <c r="BH34">
        <v>0</v>
      </c>
      <c r="BI34">
        <v>0</v>
      </c>
      <c r="BJ34">
        <v>0</v>
      </c>
      <c r="BK34">
        <v>18.239999999999998</v>
      </c>
      <c r="BL34">
        <v>2.3245644753372829</v>
      </c>
      <c r="BM34">
        <v>1.3420879255846216</v>
      </c>
      <c r="BN34">
        <v>19.150000000000002</v>
      </c>
      <c r="BO34">
        <v>8.2790397993970242</v>
      </c>
      <c r="BP34">
        <v>4.7799058568134978</v>
      </c>
      <c r="BQ34">
        <v>0</v>
      </c>
      <c r="BR34">
        <v>0</v>
      </c>
      <c r="BS34">
        <v>0</v>
      </c>
      <c r="BT34">
        <v>11.040000000000001</v>
      </c>
      <c r="BU34">
        <v>3.06705070059169</v>
      </c>
      <c r="BV34">
        <v>1.7707625476048428</v>
      </c>
      <c r="BW34">
        <v>15.875</v>
      </c>
      <c r="BX34">
        <v>4.2029007839824093</v>
      </c>
      <c r="BY34">
        <v>2.4265458990095334</v>
      </c>
      <c r="BZ34">
        <v>0</v>
      </c>
      <c r="CA34">
        <v>0</v>
      </c>
      <c r="CB34">
        <v>0</v>
      </c>
      <c r="CC34">
        <v>22.72</v>
      </c>
      <c r="CD34">
        <v>8.1355516100630858</v>
      </c>
      <c r="CE34">
        <v>4.6970629120760163</v>
      </c>
      <c r="CF34">
        <v>17.074999999999999</v>
      </c>
      <c r="CG34">
        <v>2.2403961703234598</v>
      </c>
      <c r="CH34">
        <v>1.2934933320276563</v>
      </c>
      <c r="CI34">
        <v>0</v>
      </c>
      <c r="CJ34">
        <v>0</v>
      </c>
      <c r="CK34">
        <v>0</v>
      </c>
      <c r="CL34">
        <v>30.8</v>
      </c>
      <c r="CM34">
        <v>12.90911306016025</v>
      </c>
      <c r="CN34">
        <v>7.4530799002828338</v>
      </c>
      <c r="CO34">
        <v>7.6499999999999995</v>
      </c>
      <c r="CP34">
        <v>5.7530426732295314</v>
      </c>
      <c r="CQ34">
        <v>3.3215207360484742</v>
      </c>
      <c r="CR34">
        <v>0</v>
      </c>
      <c r="CS34">
        <v>0</v>
      </c>
      <c r="CT34">
        <v>0</v>
      </c>
      <c r="CU34">
        <v>16.52</v>
      </c>
      <c r="CV34">
        <v>8.3141325464536617</v>
      </c>
      <c r="CW34">
        <v>4.8001666637732505</v>
      </c>
      <c r="CX34">
        <v>4.45</v>
      </c>
      <c r="CY34">
        <v>6.5126319564366604</v>
      </c>
      <c r="CZ34">
        <v>3.7600698131816652</v>
      </c>
      <c r="DA34">
        <v>0</v>
      </c>
      <c r="DB34">
        <v>0</v>
      </c>
      <c r="DC34">
        <v>0</v>
      </c>
      <c r="DD34">
        <v>24.099999999999998</v>
      </c>
      <c r="DE34">
        <v>8.1441758330723655</v>
      </c>
      <c r="DF34">
        <v>4.7020421095519751</v>
      </c>
    </row>
    <row r="35" spans="1:110" x14ac:dyDescent="0.25">
      <c r="A35">
        <v>38</v>
      </c>
      <c r="B35" t="s">
        <v>132</v>
      </c>
      <c r="C35">
        <v>97.52</v>
      </c>
      <c r="D35">
        <v>55.121563838483375</v>
      </c>
      <c r="E35">
        <v>31.824449720301519</v>
      </c>
      <c r="F35">
        <v>0</v>
      </c>
      <c r="G35">
        <v>0</v>
      </c>
      <c r="H35">
        <v>0</v>
      </c>
      <c r="I35">
        <v>5.6400000000000006</v>
      </c>
      <c r="J35">
        <v>4.8599999999999977</v>
      </c>
      <c r="K35">
        <v>2.8059223082615801</v>
      </c>
      <c r="L35">
        <v>104.62</v>
      </c>
      <c r="M35">
        <v>29.185194876854958</v>
      </c>
      <c r="N35">
        <v>16.850080118503897</v>
      </c>
      <c r="O35">
        <v>0</v>
      </c>
      <c r="P35">
        <v>0</v>
      </c>
      <c r="Q35">
        <v>0</v>
      </c>
      <c r="R35">
        <v>20.7</v>
      </c>
      <c r="S35">
        <v>24.42530654874162</v>
      </c>
      <c r="T35">
        <v>14.101957310955104</v>
      </c>
      <c r="U35">
        <v>88.42</v>
      </c>
      <c r="V35">
        <v>63.795049964711211</v>
      </c>
      <c r="W35">
        <v>36.832089270091643</v>
      </c>
      <c r="X35">
        <v>0</v>
      </c>
      <c r="Y35">
        <v>0</v>
      </c>
      <c r="Z35">
        <v>0</v>
      </c>
      <c r="AA35">
        <v>9.2999999999999989</v>
      </c>
      <c r="AB35">
        <v>2.678581714265972</v>
      </c>
      <c r="AC35">
        <v>1.5464798737778682</v>
      </c>
      <c r="AD35">
        <v>83.86</v>
      </c>
      <c r="AE35">
        <v>30.399184199580116</v>
      </c>
      <c r="AF35">
        <v>17.550977180772598</v>
      </c>
      <c r="AG35">
        <v>0</v>
      </c>
      <c r="AH35">
        <v>0</v>
      </c>
      <c r="AI35">
        <v>0</v>
      </c>
      <c r="AJ35">
        <v>2.14</v>
      </c>
      <c r="AK35">
        <v>2.2580522580312441</v>
      </c>
      <c r="AL35">
        <v>1.3036870790185811</v>
      </c>
      <c r="AM35">
        <v>19.72</v>
      </c>
      <c r="AN35">
        <v>8.4781365877178434</v>
      </c>
      <c r="AO35">
        <v>4.8948544411453128</v>
      </c>
      <c r="AP35">
        <v>0</v>
      </c>
      <c r="AQ35">
        <v>0</v>
      </c>
      <c r="AR35">
        <v>0</v>
      </c>
      <c r="AS35">
        <v>8.2199999999999989</v>
      </c>
      <c r="AT35">
        <v>8.636457607144262</v>
      </c>
      <c r="AU35">
        <v>4.9862611243295314</v>
      </c>
      <c r="AV35">
        <v>94.54</v>
      </c>
      <c r="AW35">
        <v>9.0188469329510106</v>
      </c>
      <c r="AX35">
        <v>5.2070337045192971</v>
      </c>
      <c r="BB35">
        <v>0.98726896031426004</v>
      </c>
      <c r="BC35">
        <v>0.53693575034635221</v>
      </c>
      <c r="BD35">
        <v>0.31000000000000016</v>
      </c>
      <c r="BE35">
        <v>13.199999999999998</v>
      </c>
      <c r="BF35">
        <v>8.9853004958098079</v>
      </c>
      <c r="BG35">
        <v>5.1876656600054707</v>
      </c>
      <c r="BH35">
        <v>0</v>
      </c>
      <c r="BI35">
        <v>0</v>
      </c>
      <c r="BJ35">
        <v>0</v>
      </c>
      <c r="BK35">
        <v>34.359999999999992</v>
      </c>
      <c r="BL35">
        <v>18.823400330439778</v>
      </c>
      <c r="BM35">
        <v>10.867695247843496</v>
      </c>
      <c r="BN35">
        <v>28.725000000000005</v>
      </c>
      <c r="BO35">
        <v>7.3610885743889707</v>
      </c>
      <c r="BP35">
        <v>4.2499264699521513</v>
      </c>
      <c r="BQ35">
        <v>0</v>
      </c>
      <c r="BR35">
        <v>0</v>
      </c>
      <c r="BS35">
        <v>0</v>
      </c>
      <c r="BT35">
        <v>34.46</v>
      </c>
      <c r="BU35">
        <v>11.881565553410866</v>
      </c>
      <c r="BV35">
        <v>6.8598250706559485</v>
      </c>
      <c r="BW35">
        <v>17</v>
      </c>
      <c r="BX35">
        <v>4.0557829083914285</v>
      </c>
      <c r="BY35">
        <v>2.3416073539344748</v>
      </c>
      <c r="BZ35">
        <v>0</v>
      </c>
      <c r="CA35">
        <v>0</v>
      </c>
      <c r="CB35">
        <v>0</v>
      </c>
      <c r="CC35">
        <v>4.18</v>
      </c>
      <c r="CD35">
        <v>4.7594537501692349</v>
      </c>
      <c r="CE35">
        <v>2.7478719038557817</v>
      </c>
      <c r="CF35">
        <v>24.05</v>
      </c>
      <c r="CG35">
        <v>6.6417712246056668</v>
      </c>
      <c r="CH35">
        <v>3.8346284044219923</v>
      </c>
      <c r="CI35">
        <v>0</v>
      </c>
      <c r="CJ35">
        <v>0</v>
      </c>
      <c r="CK35">
        <v>0</v>
      </c>
      <c r="CL35">
        <v>19.180000000000003</v>
      </c>
      <c r="CM35">
        <v>16.81417259338086</v>
      </c>
      <c r="CN35">
        <v>9.7076670729892687</v>
      </c>
      <c r="CO35">
        <v>8.0500000000000007</v>
      </c>
      <c r="CP35">
        <v>10.024875310945271</v>
      </c>
      <c r="CQ35">
        <v>5.7878644593666859</v>
      </c>
      <c r="CR35">
        <v>0</v>
      </c>
      <c r="CS35">
        <v>0</v>
      </c>
      <c r="CT35">
        <v>0</v>
      </c>
      <c r="CU35">
        <v>3.48</v>
      </c>
      <c r="CV35">
        <v>6.0275368103396927</v>
      </c>
      <c r="CW35">
        <v>3.48</v>
      </c>
      <c r="CX35">
        <v>31.700000000000003</v>
      </c>
      <c r="CY35">
        <v>8.0026558091673561</v>
      </c>
      <c r="CZ35">
        <v>4.6203354856546959</v>
      </c>
      <c r="DA35">
        <v>0</v>
      </c>
      <c r="DB35">
        <v>0</v>
      </c>
      <c r="DC35">
        <v>0</v>
      </c>
      <c r="DD35">
        <v>41.22</v>
      </c>
      <c r="DE35">
        <v>12.450108433262761</v>
      </c>
      <c r="DF35">
        <v>7.1880734553842851</v>
      </c>
    </row>
    <row r="36" spans="1:110" x14ac:dyDescent="0.25">
      <c r="A36">
        <v>39</v>
      </c>
      <c r="B36" t="s">
        <v>133</v>
      </c>
      <c r="C36">
        <v>71.180000000000007</v>
      </c>
      <c r="D36">
        <v>29.358174330158867</v>
      </c>
      <c r="E36">
        <v>16.949949852433186</v>
      </c>
      <c r="F36">
        <v>0</v>
      </c>
      <c r="G36">
        <v>0</v>
      </c>
      <c r="H36">
        <v>0</v>
      </c>
      <c r="I36">
        <v>11.13</v>
      </c>
      <c r="J36">
        <v>0.50999999999999979</v>
      </c>
      <c r="K36">
        <v>0.29444863728670906</v>
      </c>
      <c r="L36">
        <v>88.02</v>
      </c>
      <c r="M36">
        <v>12.363931413591631</v>
      </c>
      <c r="N36">
        <v>7.138319129879199</v>
      </c>
      <c r="O36">
        <v>0</v>
      </c>
      <c r="P36">
        <v>0</v>
      </c>
      <c r="Q36">
        <v>0</v>
      </c>
      <c r="R36">
        <v>10.24</v>
      </c>
      <c r="S36">
        <v>11.126616736456773</v>
      </c>
      <c r="T36">
        <v>6.4239551679631139</v>
      </c>
      <c r="U36">
        <v>76.64</v>
      </c>
      <c r="V36">
        <v>30.996974045864523</v>
      </c>
      <c r="W36">
        <v>17.896111309443725</v>
      </c>
      <c r="X36">
        <v>0</v>
      </c>
      <c r="Y36">
        <v>0</v>
      </c>
      <c r="Z36">
        <v>0</v>
      </c>
      <c r="AA36">
        <v>3.36</v>
      </c>
      <c r="AB36">
        <v>3.9695339776855421</v>
      </c>
      <c r="AC36">
        <v>2.2918115105741137</v>
      </c>
      <c r="AD36">
        <v>81.100000000000009</v>
      </c>
      <c r="AE36">
        <v>37.852645878458745</v>
      </c>
      <c r="AF36">
        <v>21.854235287467734</v>
      </c>
      <c r="AG36">
        <v>0</v>
      </c>
      <c r="AH36">
        <v>0</v>
      </c>
      <c r="AI36">
        <v>0</v>
      </c>
      <c r="AJ36">
        <v>14.839999999999998</v>
      </c>
      <c r="AK36">
        <v>14.28231073741221</v>
      </c>
      <c r="AL36">
        <v>8.2458959488948231</v>
      </c>
      <c r="AM36">
        <v>30.38</v>
      </c>
      <c r="AN36">
        <v>11.972117607173752</v>
      </c>
      <c r="AO36">
        <v>6.9121053232716241</v>
      </c>
      <c r="AP36">
        <v>0</v>
      </c>
      <c r="AQ36">
        <v>0</v>
      </c>
      <c r="AR36">
        <v>0</v>
      </c>
      <c r="AS36">
        <v>3.74</v>
      </c>
      <c r="AT36">
        <v>5.0465433714573376</v>
      </c>
      <c r="AU36">
        <v>2.9136231739880154</v>
      </c>
      <c r="AV36">
        <v>92.18</v>
      </c>
      <c r="AW36">
        <v>17.857065828405229</v>
      </c>
      <c r="AX36">
        <v>10.309781762966628</v>
      </c>
      <c r="BB36">
        <v>1.4809034404713897</v>
      </c>
      <c r="BC36">
        <v>0.25114736709748808</v>
      </c>
      <c r="BD36">
        <v>0.14500000000000052</v>
      </c>
      <c r="BE36">
        <v>19.524999999999999</v>
      </c>
      <c r="BF36">
        <v>7.7014203235507219</v>
      </c>
      <c r="BG36">
        <v>4.4464170969444643</v>
      </c>
      <c r="BH36">
        <v>0</v>
      </c>
      <c r="BI36">
        <v>0</v>
      </c>
      <c r="BJ36">
        <v>0</v>
      </c>
      <c r="BK36">
        <v>4.66</v>
      </c>
      <c r="BL36">
        <v>8.0713567632709697</v>
      </c>
      <c r="BM36">
        <v>4.660000000000001</v>
      </c>
      <c r="BN36">
        <v>17.900000000000002</v>
      </c>
      <c r="BO36">
        <v>18.556602598536191</v>
      </c>
      <c r="BP36">
        <v>10.71365950550978</v>
      </c>
      <c r="BQ36">
        <v>0</v>
      </c>
      <c r="BR36">
        <v>0</v>
      </c>
      <c r="BS36">
        <v>0</v>
      </c>
      <c r="BT36">
        <v>6.14</v>
      </c>
      <c r="BU36">
        <v>5.3700279328882452</v>
      </c>
      <c r="BV36">
        <v>3.1003870726088381</v>
      </c>
      <c r="BW36">
        <v>13.825000000000001</v>
      </c>
      <c r="BX36">
        <v>14.822006443123685</v>
      </c>
      <c r="BY36">
        <v>8.5574894098678271</v>
      </c>
      <c r="BZ36">
        <v>0</v>
      </c>
      <c r="CA36">
        <v>0</v>
      </c>
      <c r="CB36">
        <v>0</v>
      </c>
      <c r="CC36">
        <v>7.4399999999999986</v>
      </c>
      <c r="CD36">
        <v>6.5652722715817342</v>
      </c>
      <c r="CE36">
        <v>3.7904617133009002</v>
      </c>
      <c r="CF36">
        <v>12.275</v>
      </c>
      <c r="CG36">
        <v>16.078945860969867</v>
      </c>
      <c r="CH36">
        <v>9.283183721116373</v>
      </c>
      <c r="CI36">
        <v>0</v>
      </c>
      <c r="CJ36">
        <v>0</v>
      </c>
      <c r="CK36">
        <v>0</v>
      </c>
      <c r="CL36">
        <v>5.5399999999999991</v>
      </c>
      <c r="CM36">
        <v>5.9124614163645939</v>
      </c>
      <c r="CN36">
        <v>3.4135611903113743</v>
      </c>
      <c r="CO36">
        <v>4.1000000000000005</v>
      </c>
      <c r="CP36">
        <v>3.9475467065001264</v>
      </c>
      <c r="CQ36">
        <v>2.2791171536364687</v>
      </c>
      <c r="CR36">
        <v>0</v>
      </c>
      <c r="CS36">
        <v>0</v>
      </c>
      <c r="CT36">
        <v>0</v>
      </c>
      <c r="CU36">
        <v>10</v>
      </c>
      <c r="CV36">
        <v>3.1750905498898807</v>
      </c>
      <c r="CW36">
        <v>1.8331393836803596</v>
      </c>
      <c r="CX36">
        <v>2.5</v>
      </c>
      <c r="CY36">
        <v>2.9644771883082521</v>
      </c>
      <c r="CZ36">
        <v>1.7115417026762745</v>
      </c>
      <c r="DA36">
        <v>0</v>
      </c>
      <c r="DB36">
        <v>0</v>
      </c>
      <c r="DC36">
        <v>0</v>
      </c>
      <c r="DD36">
        <v>2.52</v>
      </c>
      <c r="DE36">
        <v>2.2481992794234236</v>
      </c>
      <c r="DF36">
        <v>1.2979984591670364</v>
      </c>
    </row>
    <row r="37" spans="1:110" x14ac:dyDescent="0.25">
      <c r="A37">
        <v>40</v>
      </c>
      <c r="B37" t="s">
        <v>134</v>
      </c>
      <c r="C37">
        <v>115.21999999999998</v>
      </c>
      <c r="D37">
        <v>50.791207900580595</v>
      </c>
      <c r="E37">
        <v>29.324317553866454</v>
      </c>
      <c r="F37">
        <v>0</v>
      </c>
      <c r="G37">
        <v>0</v>
      </c>
      <c r="H37">
        <v>0</v>
      </c>
      <c r="I37">
        <v>0.3</v>
      </c>
      <c r="J37">
        <v>0.51961524227066314</v>
      </c>
      <c r="K37">
        <v>0.3</v>
      </c>
      <c r="L37">
        <v>145</v>
      </c>
      <c r="M37">
        <v>11.822030282485311</v>
      </c>
      <c r="N37">
        <v>6.8254523659608024</v>
      </c>
      <c r="O37">
        <v>0</v>
      </c>
      <c r="P37">
        <v>0</v>
      </c>
      <c r="Q37">
        <v>0</v>
      </c>
      <c r="R37">
        <v>1.3</v>
      </c>
      <c r="S37">
        <v>2.2516660498395407</v>
      </c>
      <c r="T37">
        <v>1.3000000000000003</v>
      </c>
      <c r="U37">
        <v>121.16000000000001</v>
      </c>
      <c r="V37">
        <v>66.346336748911739</v>
      </c>
      <c r="W37">
        <v>38.305075381729758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88.38</v>
      </c>
      <c r="AE37">
        <v>7.7785088545298899</v>
      </c>
      <c r="AF37">
        <v>4.4909241810567195</v>
      </c>
      <c r="AG37">
        <v>0</v>
      </c>
      <c r="AH37">
        <v>0</v>
      </c>
      <c r="AI37">
        <v>0</v>
      </c>
      <c r="AJ37">
        <v>3.22</v>
      </c>
      <c r="AK37">
        <v>2.7900537629228581</v>
      </c>
      <c r="AL37">
        <v>1.6108382910770405</v>
      </c>
      <c r="AM37">
        <v>59.66</v>
      </c>
      <c r="AN37">
        <v>8.6677332677003456</v>
      </c>
      <c r="AO37">
        <v>5.0043181353706689</v>
      </c>
      <c r="AP37">
        <v>0</v>
      </c>
      <c r="AQ37">
        <v>0</v>
      </c>
      <c r="AR37">
        <v>0</v>
      </c>
      <c r="AS37">
        <v>0.54</v>
      </c>
      <c r="AT37">
        <v>0.93530743608719391</v>
      </c>
      <c r="AU37">
        <v>0.54000000000000015</v>
      </c>
      <c r="AV37">
        <v>129.39999999999998</v>
      </c>
      <c r="AW37">
        <v>7.4637524074690349</v>
      </c>
      <c r="AX37">
        <v>4.3091994616169647</v>
      </c>
      <c r="BB37">
        <v>0.84870489570874985</v>
      </c>
      <c r="BC37">
        <v>0.20784609690826505</v>
      </c>
      <c r="BD37">
        <v>0.11999999999999988</v>
      </c>
      <c r="BE37">
        <v>8.6</v>
      </c>
      <c r="BF37">
        <v>5.3257041787917574</v>
      </c>
      <c r="BG37">
        <v>3.0747967412497363</v>
      </c>
      <c r="BH37">
        <v>0</v>
      </c>
      <c r="BI37">
        <v>0</v>
      </c>
      <c r="BJ37">
        <v>0</v>
      </c>
      <c r="BK37">
        <v>7.5399999999999991</v>
      </c>
      <c r="BL37">
        <v>10.521463776490418</v>
      </c>
      <c r="BM37">
        <v>6.0745699436256393</v>
      </c>
      <c r="BN37">
        <v>12.200000000000001</v>
      </c>
      <c r="BO37">
        <v>7.1472022498317447</v>
      </c>
      <c r="BP37">
        <v>4.1264391428930569</v>
      </c>
      <c r="BQ37">
        <v>0</v>
      </c>
      <c r="BR37">
        <v>0</v>
      </c>
      <c r="BS37">
        <v>0</v>
      </c>
      <c r="BT37">
        <v>2.2400000000000002</v>
      </c>
      <c r="BU37">
        <v>3.8797938089542852</v>
      </c>
      <c r="BV37">
        <v>2.2400000000000002</v>
      </c>
      <c r="BW37">
        <v>10.025</v>
      </c>
      <c r="BX37">
        <v>10.74892436479111</v>
      </c>
      <c r="BY37">
        <v>6.2058943755110745</v>
      </c>
      <c r="BZ37">
        <v>0</v>
      </c>
      <c r="CA37">
        <v>0</v>
      </c>
      <c r="CB37">
        <v>0</v>
      </c>
      <c r="CC37">
        <v>2.76</v>
      </c>
      <c r="CD37">
        <v>3.1424194500416394</v>
      </c>
      <c r="CE37">
        <v>1.8142767153882564</v>
      </c>
      <c r="CF37">
        <v>21.625000000000004</v>
      </c>
      <c r="CG37">
        <v>14.298339064380865</v>
      </c>
      <c r="CH37">
        <v>8.2551499077848352</v>
      </c>
      <c r="CI37">
        <v>0</v>
      </c>
      <c r="CJ37">
        <v>0</v>
      </c>
      <c r="CK37">
        <v>0</v>
      </c>
      <c r="CL37">
        <v>4.7</v>
      </c>
      <c r="CM37">
        <v>5.0386903060219925</v>
      </c>
      <c r="CN37">
        <v>2.9090892045449555</v>
      </c>
      <c r="CO37">
        <v>15.35</v>
      </c>
      <c r="CP37">
        <v>4.6483868169505875</v>
      </c>
      <c r="CQ37">
        <v>2.6837473800639295</v>
      </c>
      <c r="CR37">
        <v>0</v>
      </c>
      <c r="CS37">
        <v>0</v>
      </c>
      <c r="CT37">
        <v>0</v>
      </c>
      <c r="CU37">
        <v>4.76</v>
      </c>
      <c r="CV37">
        <v>1.8053254554234812</v>
      </c>
      <c r="CW37">
        <v>1.0423051376636308</v>
      </c>
      <c r="CX37">
        <v>7.8750000000000009</v>
      </c>
      <c r="CY37">
        <v>6.305354867095109</v>
      </c>
      <c r="CZ37">
        <v>3.6403983298534786</v>
      </c>
      <c r="DA37">
        <v>0</v>
      </c>
      <c r="DB37">
        <v>0</v>
      </c>
      <c r="DC37">
        <v>0</v>
      </c>
      <c r="DD37">
        <v>4.16</v>
      </c>
      <c r="DE37">
        <v>5.9537215252310896</v>
      </c>
      <c r="DF37">
        <v>3.4373827252722391</v>
      </c>
    </row>
    <row r="38" spans="1:110" x14ac:dyDescent="0.25">
      <c r="B38" s="20" t="s">
        <v>135</v>
      </c>
      <c r="C38" s="20">
        <v>5422.8400000000029</v>
      </c>
      <c r="D38" s="20">
        <v>2105.2224126023343</v>
      </c>
      <c r="E38" s="20">
        <v>1215.4507266199917</v>
      </c>
      <c r="F38" s="20">
        <v>2709.6000000000004</v>
      </c>
      <c r="G38" s="20">
        <v>490.25043798616582</v>
      </c>
      <c r="H38" s="20">
        <v>283.04622234164486</v>
      </c>
      <c r="I38" s="20">
        <v>1435.4400000000003</v>
      </c>
      <c r="J38" s="20">
        <v>654.24705527229196</v>
      </c>
      <c r="K38" s="20">
        <v>377.72971347797778</v>
      </c>
      <c r="L38" s="20">
        <v>5622.0899999999992</v>
      </c>
      <c r="M38" s="20">
        <v>914.02449353634643</v>
      </c>
      <c r="N38" s="20">
        <v>527.71228738912077</v>
      </c>
      <c r="O38" s="20">
        <v>2958.84</v>
      </c>
      <c r="P38" s="20">
        <v>480.33874225386262</v>
      </c>
      <c r="Q38" s="20">
        <v>277.32370214247385</v>
      </c>
      <c r="R38" s="20">
        <v>1767.88</v>
      </c>
      <c r="S38" s="20">
        <v>455.8929028194118</v>
      </c>
      <c r="T38" s="20">
        <v>263.20989016442735</v>
      </c>
      <c r="U38" s="20">
        <v>5034.9650000000011</v>
      </c>
      <c r="V38" s="20">
        <v>2458.3122721025748</v>
      </c>
      <c r="W38" s="20">
        <v>1419.3072520505821</v>
      </c>
      <c r="X38" s="20">
        <v>2767.4399999999996</v>
      </c>
      <c r="Y38" s="20">
        <v>684.50204565579702</v>
      </c>
      <c r="Z38" s="20">
        <v>395.19744032022396</v>
      </c>
      <c r="AA38" s="20">
        <v>1627.1799999999996</v>
      </c>
      <c r="AB38" s="20">
        <v>525.79660109292547</v>
      </c>
      <c r="AC38" s="20">
        <v>303.56880917999086</v>
      </c>
      <c r="AD38" s="20">
        <v>5153.78</v>
      </c>
      <c r="AE38" s="20">
        <v>644.45618270553189</v>
      </c>
      <c r="AF38" s="20">
        <v>372.07695056595765</v>
      </c>
      <c r="AG38" s="20">
        <v>2504.7800000000002</v>
      </c>
      <c r="AH38" s="20">
        <v>559.57582941810301</v>
      </c>
      <c r="AI38" s="20">
        <v>323.07125574654987</v>
      </c>
      <c r="AJ38" s="20">
        <v>973.56000000000006</v>
      </c>
      <c r="AK38" s="20">
        <v>507.6457873695831</v>
      </c>
      <c r="AL38" s="20">
        <v>293.08943199080841</v>
      </c>
      <c r="AM38" s="20">
        <v>3810.3799999999992</v>
      </c>
      <c r="AN38" s="20">
        <v>579.73798766927121</v>
      </c>
      <c r="AO38" s="20">
        <v>334.71188324030584</v>
      </c>
      <c r="AP38" s="20">
        <v>2355.5399999999995</v>
      </c>
      <c r="AQ38" s="20">
        <v>253.56468703785629</v>
      </c>
      <c r="AR38" s="20">
        <v>146.39564031828951</v>
      </c>
      <c r="AS38" s="20">
        <v>1067.2399999999998</v>
      </c>
      <c r="AT38" s="20">
        <v>419.02866518069061</v>
      </c>
      <c r="AU38" s="20">
        <v>241.92631264024129</v>
      </c>
      <c r="AV38" s="20">
        <v>5612.8999999999987</v>
      </c>
      <c r="AW38" s="20">
        <v>533.27662591839078</v>
      </c>
      <c r="AX38" s="20">
        <v>307.88740352651831</v>
      </c>
      <c r="AY38" s="20">
        <v>962.99773625421392</v>
      </c>
      <c r="AZ38" s="20">
        <v>60.208755698633802</v>
      </c>
      <c r="BA38" s="20">
        <v>34.76154131017865</v>
      </c>
      <c r="BB38" s="20">
        <v>553.48618985697055</v>
      </c>
      <c r="BC38" s="20">
        <v>69.285851671226695</v>
      </c>
      <c r="BD38" s="20">
        <v>40.002205113415215</v>
      </c>
      <c r="BE38" s="20">
        <v>2929.8249999999994</v>
      </c>
      <c r="BF38" s="20">
        <v>167.80347009925822</v>
      </c>
      <c r="BG38" s="20">
        <v>96.881378632760047</v>
      </c>
      <c r="BH38" s="20">
        <v>2267.48</v>
      </c>
      <c r="BI38" s="20">
        <v>377.50937781101288</v>
      </c>
      <c r="BJ38" s="20">
        <v>217.95514090079644</v>
      </c>
      <c r="BK38" s="20">
        <v>1909.1599999999996</v>
      </c>
      <c r="BL38" s="20">
        <v>542.54001296019339</v>
      </c>
      <c r="BM38" s="20">
        <v>313.23562252871068</v>
      </c>
      <c r="BN38" s="20">
        <v>2803.3</v>
      </c>
      <c r="BO38" s="20">
        <v>614.47673043083228</v>
      </c>
      <c r="BP38" s="20">
        <v>354.76830572500216</v>
      </c>
      <c r="BQ38" s="20">
        <v>1961.4000000000003</v>
      </c>
      <c r="BR38" s="20">
        <v>261.54049036612957</v>
      </c>
      <c r="BS38" s="20">
        <v>151.00047251687167</v>
      </c>
      <c r="BT38" s="20">
        <v>1897.54</v>
      </c>
      <c r="BU38" s="20">
        <v>406.83165937064473</v>
      </c>
      <c r="BV38" s="20">
        <v>234.88436805250393</v>
      </c>
      <c r="BW38" s="20">
        <v>2477.0250000000001</v>
      </c>
      <c r="BX38" s="20">
        <v>298.67535299330405</v>
      </c>
      <c r="BY38" s="20">
        <v>172.44029545099065</v>
      </c>
      <c r="BZ38" s="20">
        <v>1954.44</v>
      </c>
      <c r="CA38" s="20">
        <v>193.32704193683384</v>
      </c>
      <c r="CB38" s="20">
        <v>111.6174197038651</v>
      </c>
      <c r="CC38" s="20">
        <v>1295.0400000000006</v>
      </c>
      <c r="CD38" s="20">
        <v>171.23628952210507</v>
      </c>
      <c r="CE38" s="20">
        <v>98.863317850620035</v>
      </c>
      <c r="CF38" s="20">
        <v>2627.6749999999997</v>
      </c>
      <c r="CG38" s="20">
        <v>224.80115238666133</v>
      </c>
      <c r="CH38" s="20">
        <v>129.78900584457702</v>
      </c>
      <c r="CI38" s="20">
        <v>2018.58</v>
      </c>
      <c r="CJ38" s="20">
        <v>269.3584162850355</v>
      </c>
      <c r="CK38" s="20">
        <v>155.51415415065651</v>
      </c>
      <c r="CL38" s="20">
        <v>1795.0999999999997</v>
      </c>
      <c r="CM38" s="20">
        <v>438.35259917782849</v>
      </c>
      <c r="CN38" s="20">
        <v>253.08299113529148</v>
      </c>
      <c r="CO38" s="20">
        <v>2506.150000000001</v>
      </c>
      <c r="CP38" s="20">
        <v>284.72283667466877</v>
      </c>
      <c r="CQ38" s="20">
        <v>164.38480639855385</v>
      </c>
      <c r="CR38" s="20">
        <v>1956.8800000000008</v>
      </c>
      <c r="CS38" s="20">
        <v>411.4738696980807</v>
      </c>
      <c r="CT38" s="20">
        <v>237.56454943468384</v>
      </c>
      <c r="CU38" s="20">
        <v>1791.7199999999998</v>
      </c>
      <c r="CV38" s="20">
        <v>770.80778277673221</v>
      </c>
      <c r="CW38" s="20">
        <v>445.02608087960505</v>
      </c>
      <c r="CX38" s="20">
        <v>3340.7500000000005</v>
      </c>
      <c r="CY38" s="20">
        <v>180.99778785664574</v>
      </c>
      <c r="CZ38" s="20">
        <v>104.49912154176126</v>
      </c>
      <c r="DA38" s="20">
        <v>2480.0800000000008</v>
      </c>
      <c r="DB38" s="20">
        <v>420.92945122422617</v>
      </c>
      <c r="DC38" s="20">
        <v>243.02373197414846</v>
      </c>
      <c r="DD38" s="20">
        <v>2173.9999999999995</v>
      </c>
      <c r="DE38" s="20">
        <v>353.99685524611573</v>
      </c>
      <c r="DF38" s="20">
        <v>204.38017966862589</v>
      </c>
    </row>
    <row r="41" spans="1:110" ht="21" x14ac:dyDescent="0.35">
      <c r="A41" s="31" t="s">
        <v>137</v>
      </c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32"/>
      <c r="AZ41" s="32"/>
      <c r="BA41" s="32"/>
      <c r="BB41" s="32"/>
      <c r="BC41" s="32"/>
      <c r="BD41" s="32"/>
      <c r="BE41" s="32"/>
      <c r="BF41" s="32"/>
      <c r="BG41" s="32"/>
      <c r="BH41" s="32"/>
      <c r="BI41" s="32"/>
      <c r="BJ41" s="32"/>
      <c r="BK41" s="32"/>
      <c r="BL41" s="32"/>
      <c r="BM41" s="32"/>
      <c r="BN41" s="32"/>
      <c r="BO41" s="32"/>
      <c r="BP41" s="32"/>
      <c r="BQ41" s="32"/>
      <c r="BR41" s="32"/>
      <c r="BS41" s="32"/>
      <c r="BT41" s="32"/>
      <c r="BU41" s="32"/>
      <c r="BV41" s="32"/>
      <c r="BW41" s="32"/>
      <c r="BX41" s="32"/>
      <c r="BY41" s="32"/>
      <c r="BZ41" s="32"/>
      <c r="CA41" s="32"/>
      <c r="CB41" s="32"/>
      <c r="CC41" s="32"/>
      <c r="CD41" s="32"/>
      <c r="CE41" s="32"/>
      <c r="CF41" s="32"/>
      <c r="CG41" s="32"/>
      <c r="CH41" s="32"/>
      <c r="CI41" s="32"/>
      <c r="CJ41" s="32"/>
      <c r="CK41" s="32"/>
      <c r="CL41" s="32"/>
      <c r="CM41" s="32"/>
      <c r="CN41" s="32"/>
      <c r="CO41" s="32"/>
      <c r="CP41" s="32"/>
      <c r="CQ41" s="32"/>
      <c r="CR41" s="32"/>
      <c r="CS41" s="32"/>
      <c r="CT41" s="32"/>
      <c r="CU41" s="32"/>
      <c r="CV41" s="32"/>
      <c r="CW41" s="32"/>
      <c r="CX41" s="32"/>
      <c r="CY41" s="32"/>
      <c r="CZ41" s="32"/>
      <c r="DA41" s="32"/>
      <c r="DB41" s="32"/>
      <c r="DC41" s="32"/>
      <c r="DD41" s="32"/>
      <c r="DE41" s="32"/>
      <c r="DF41" s="32"/>
    </row>
    <row r="42" spans="1:110" x14ac:dyDescent="0.25">
      <c r="C42" s="19" t="s">
        <v>138</v>
      </c>
      <c r="D42" s="19"/>
      <c r="E42" s="19"/>
      <c r="F42" s="5" t="s">
        <v>139</v>
      </c>
      <c r="G42" s="5"/>
      <c r="H42" s="5"/>
      <c r="I42" s="20" t="s">
        <v>140</v>
      </c>
      <c r="J42" s="20"/>
      <c r="K42" s="20"/>
      <c r="L42" s="19" t="s">
        <v>138</v>
      </c>
      <c r="M42" s="19"/>
      <c r="N42" s="19"/>
      <c r="O42" s="5" t="s">
        <v>139</v>
      </c>
      <c r="P42" s="5"/>
      <c r="Q42" s="5"/>
      <c r="R42" s="20" t="s">
        <v>140</v>
      </c>
      <c r="S42" s="20"/>
      <c r="T42" s="20"/>
      <c r="U42" s="19" t="s">
        <v>138</v>
      </c>
      <c r="V42" s="19"/>
      <c r="W42" s="19"/>
      <c r="X42" s="5" t="s">
        <v>139</v>
      </c>
      <c r="Y42" s="5"/>
      <c r="Z42" s="5"/>
      <c r="AA42" s="20" t="s">
        <v>140</v>
      </c>
      <c r="AB42" s="20"/>
      <c r="AC42" s="20"/>
      <c r="AD42" s="19" t="s">
        <v>138</v>
      </c>
      <c r="AE42" s="19"/>
      <c r="AF42" s="19"/>
      <c r="AG42" s="5" t="s">
        <v>139</v>
      </c>
      <c r="AH42" s="5"/>
      <c r="AI42" s="5"/>
      <c r="AJ42" s="20" t="s">
        <v>140</v>
      </c>
      <c r="AK42" s="20"/>
      <c r="AL42" s="20"/>
      <c r="AM42" s="19" t="s">
        <v>138</v>
      </c>
      <c r="AN42" s="19"/>
      <c r="AO42" s="19"/>
      <c r="AP42" s="5" t="s">
        <v>139</v>
      </c>
      <c r="AQ42" s="5"/>
      <c r="AR42" s="5"/>
      <c r="AS42" s="20" t="s">
        <v>140</v>
      </c>
      <c r="AT42" s="20"/>
      <c r="AU42" s="20"/>
      <c r="AV42" s="19" t="s">
        <v>138</v>
      </c>
      <c r="AW42" s="19"/>
      <c r="AX42" s="19"/>
      <c r="AY42" s="5" t="s">
        <v>139</v>
      </c>
      <c r="AZ42" s="5"/>
      <c r="BA42" s="5"/>
      <c r="BB42" s="20" t="s">
        <v>140</v>
      </c>
      <c r="BC42" s="20"/>
      <c r="BD42" s="20"/>
      <c r="BE42" s="19" t="s">
        <v>138</v>
      </c>
      <c r="BF42" s="19"/>
      <c r="BG42" s="19"/>
      <c r="BH42" s="5" t="s">
        <v>139</v>
      </c>
      <c r="BI42" s="5"/>
      <c r="BJ42" s="5"/>
      <c r="BK42" s="20" t="s">
        <v>140</v>
      </c>
      <c r="BL42" s="20"/>
      <c r="BM42" s="20"/>
      <c r="BN42" s="19" t="s">
        <v>138</v>
      </c>
      <c r="BO42" s="19"/>
      <c r="BP42" s="19"/>
      <c r="BQ42" s="5" t="s">
        <v>139</v>
      </c>
      <c r="BR42" s="5"/>
      <c r="BS42" s="5"/>
      <c r="BT42" s="20" t="s">
        <v>140</v>
      </c>
      <c r="BU42" s="20"/>
      <c r="BV42" s="20"/>
      <c r="BW42" s="19" t="s">
        <v>138</v>
      </c>
      <c r="BX42" s="19"/>
      <c r="BY42" s="19"/>
      <c r="BZ42" s="5" t="s">
        <v>139</v>
      </c>
      <c r="CA42" s="5"/>
      <c r="CB42" s="5"/>
      <c r="CC42" s="20" t="s">
        <v>140</v>
      </c>
      <c r="CD42" s="20"/>
      <c r="CE42" s="20"/>
      <c r="CF42" s="19" t="s">
        <v>138</v>
      </c>
      <c r="CG42" s="19"/>
      <c r="CH42" s="19"/>
      <c r="CI42" s="5" t="s">
        <v>139</v>
      </c>
      <c r="CJ42" s="5"/>
      <c r="CK42" s="5"/>
      <c r="CL42" s="20" t="s">
        <v>140</v>
      </c>
      <c r="CM42" s="20"/>
      <c r="CN42" s="20"/>
      <c r="CO42" s="19" t="s">
        <v>138</v>
      </c>
      <c r="CP42" s="19"/>
      <c r="CQ42" s="19"/>
      <c r="CR42" s="5" t="s">
        <v>139</v>
      </c>
      <c r="CS42" s="5"/>
      <c r="CT42" s="5"/>
      <c r="CU42" s="20" t="s">
        <v>140</v>
      </c>
      <c r="CV42" s="20"/>
      <c r="CW42" s="20"/>
      <c r="CX42" s="19" t="s">
        <v>138</v>
      </c>
      <c r="CY42" s="19"/>
      <c r="CZ42" s="19"/>
      <c r="DA42" s="5" t="s">
        <v>139</v>
      </c>
      <c r="DB42" s="5"/>
      <c r="DC42" s="5"/>
      <c r="DD42" s="20" t="s">
        <v>140</v>
      </c>
      <c r="DE42" s="20"/>
      <c r="DF42" s="20"/>
    </row>
    <row r="43" spans="1:110" x14ac:dyDescent="0.25">
      <c r="C43" t="s">
        <v>87</v>
      </c>
      <c r="F43" t="s">
        <v>87</v>
      </c>
      <c r="I43" t="s">
        <v>87</v>
      </c>
      <c r="L43" t="s">
        <v>88</v>
      </c>
      <c r="O43" t="s">
        <v>88</v>
      </c>
      <c r="R43" t="s">
        <v>88</v>
      </c>
      <c r="U43" t="s">
        <v>89</v>
      </c>
      <c r="X43" t="s">
        <v>89</v>
      </c>
      <c r="AA43" t="s">
        <v>89</v>
      </c>
      <c r="AD43" t="s">
        <v>90</v>
      </c>
      <c r="AG43" t="s">
        <v>90</v>
      </c>
      <c r="AJ43" t="s">
        <v>90</v>
      </c>
      <c r="AM43" t="s">
        <v>91</v>
      </c>
      <c r="AP43" t="s">
        <v>91</v>
      </c>
      <c r="AS43" t="s">
        <v>91</v>
      </c>
      <c r="AV43" t="s">
        <v>92</v>
      </c>
      <c r="AY43" t="s">
        <v>92</v>
      </c>
      <c r="BB43" t="s">
        <v>92</v>
      </c>
      <c r="BE43" t="s">
        <v>93</v>
      </c>
      <c r="BH43" t="s">
        <v>93</v>
      </c>
      <c r="BK43" t="s">
        <v>93</v>
      </c>
      <c r="BN43" t="s">
        <v>94</v>
      </c>
      <c r="BQ43" t="s">
        <v>94</v>
      </c>
      <c r="BT43" t="s">
        <v>94</v>
      </c>
      <c r="BW43" t="s">
        <v>95</v>
      </c>
      <c r="BZ43" t="s">
        <v>95</v>
      </c>
      <c r="CC43" t="s">
        <v>95</v>
      </c>
      <c r="CF43" t="s">
        <v>96</v>
      </c>
      <c r="CI43" t="s">
        <v>96</v>
      </c>
      <c r="CL43" t="s">
        <v>96</v>
      </c>
      <c r="CO43" t="s">
        <v>97</v>
      </c>
      <c r="CR43" t="s">
        <v>97</v>
      </c>
      <c r="CU43" t="s">
        <v>97</v>
      </c>
      <c r="CX43" t="s">
        <v>98</v>
      </c>
      <c r="DA43" t="s">
        <v>98</v>
      </c>
      <c r="DD43" t="s">
        <v>98</v>
      </c>
    </row>
    <row r="44" spans="1:110" x14ac:dyDescent="0.25">
      <c r="A44" s="5" t="s">
        <v>155</v>
      </c>
      <c r="B44" t="s">
        <v>156</v>
      </c>
      <c r="C44" t="s">
        <v>99</v>
      </c>
      <c r="D44" t="s">
        <v>100</v>
      </c>
      <c r="E44" t="s">
        <v>101</v>
      </c>
      <c r="F44" t="s">
        <v>99</v>
      </c>
      <c r="G44" t="s">
        <v>100</v>
      </c>
      <c r="H44" t="s">
        <v>101</v>
      </c>
      <c r="I44" t="s">
        <v>99</v>
      </c>
      <c r="J44" t="s">
        <v>100</v>
      </c>
      <c r="K44" t="s">
        <v>101</v>
      </c>
      <c r="L44" t="s">
        <v>99</v>
      </c>
      <c r="M44" t="s">
        <v>100</v>
      </c>
      <c r="N44" t="s">
        <v>101</v>
      </c>
      <c r="O44" t="s">
        <v>99</v>
      </c>
      <c r="P44" t="s">
        <v>100</v>
      </c>
      <c r="Q44" t="s">
        <v>101</v>
      </c>
      <c r="R44" t="s">
        <v>99</v>
      </c>
      <c r="S44" t="s">
        <v>100</v>
      </c>
      <c r="T44" t="s">
        <v>101</v>
      </c>
      <c r="U44" t="s">
        <v>99</v>
      </c>
      <c r="V44" t="s">
        <v>100</v>
      </c>
      <c r="W44" t="s">
        <v>101</v>
      </c>
      <c r="X44" t="s">
        <v>99</v>
      </c>
      <c r="Y44" t="s">
        <v>100</v>
      </c>
      <c r="Z44" t="s">
        <v>101</v>
      </c>
      <c r="AA44" t="s">
        <v>99</v>
      </c>
      <c r="AB44" t="s">
        <v>100</v>
      </c>
      <c r="AC44" t="s">
        <v>101</v>
      </c>
      <c r="AD44" t="s">
        <v>99</v>
      </c>
      <c r="AE44" t="s">
        <v>100</v>
      </c>
      <c r="AF44" t="s">
        <v>101</v>
      </c>
      <c r="AG44" t="s">
        <v>99</v>
      </c>
      <c r="AH44" t="s">
        <v>100</v>
      </c>
      <c r="AI44" t="s">
        <v>101</v>
      </c>
      <c r="AJ44" t="s">
        <v>99</v>
      </c>
      <c r="AK44" t="s">
        <v>100</v>
      </c>
      <c r="AL44" t="s">
        <v>101</v>
      </c>
      <c r="AM44" t="s">
        <v>99</v>
      </c>
      <c r="AN44" t="s">
        <v>100</v>
      </c>
      <c r="AO44" t="s">
        <v>101</v>
      </c>
      <c r="AP44" t="s">
        <v>99</v>
      </c>
      <c r="AQ44" t="s">
        <v>100</v>
      </c>
      <c r="AR44" t="s">
        <v>101</v>
      </c>
      <c r="AS44" t="s">
        <v>99</v>
      </c>
      <c r="AT44" t="s">
        <v>100</v>
      </c>
      <c r="AU44" t="s">
        <v>101</v>
      </c>
      <c r="AV44" t="s">
        <v>99</v>
      </c>
      <c r="AW44" t="s">
        <v>100</v>
      </c>
      <c r="AX44" t="s">
        <v>101</v>
      </c>
      <c r="AY44" t="s">
        <v>99</v>
      </c>
      <c r="AZ44" t="s">
        <v>100</v>
      </c>
      <c r="BA44" t="s">
        <v>101</v>
      </c>
      <c r="BB44" t="s">
        <v>99</v>
      </c>
      <c r="BC44" t="s">
        <v>100</v>
      </c>
      <c r="BD44" t="s">
        <v>101</v>
      </c>
      <c r="BE44" t="s">
        <v>99</v>
      </c>
      <c r="BF44" t="s">
        <v>100</v>
      </c>
      <c r="BG44" t="s">
        <v>101</v>
      </c>
      <c r="BH44" t="s">
        <v>99</v>
      </c>
      <c r="BI44" t="s">
        <v>100</v>
      </c>
      <c r="BJ44" t="s">
        <v>101</v>
      </c>
      <c r="BK44" t="s">
        <v>99</v>
      </c>
      <c r="BL44" t="s">
        <v>100</v>
      </c>
      <c r="BM44" t="s">
        <v>101</v>
      </c>
      <c r="BN44" t="s">
        <v>99</v>
      </c>
      <c r="BO44" t="s">
        <v>100</v>
      </c>
      <c r="BP44" t="s">
        <v>101</v>
      </c>
      <c r="BQ44" t="s">
        <v>99</v>
      </c>
      <c r="BR44" t="s">
        <v>100</v>
      </c>
      <c r="BS44" t="s">
        <v>101</v>
      </c>
      <c r="BT44" t="s">
        <v>99</v>
      </c>
      <c r="BU44" t="s">
        <v>100</v>
      </c>
      <c r="BV44" t="s">
        <v>101</v>
      </c>
      <c r="BW44" t="s">
        <v>99</v>
      </c>
      <c r="BX44" t="s">
        <v>100</v>
      </c>
      <c r="BY44" t="s">
        <v>101</v>
      </c>
      <c r="BZ44" t="s">
        <v>99</v>
      </c>
      <c r="CA44" t="s">
        <v>100</v>
      </c>
      <c r="CB44" t="s">
        <v>101</v>
      </c>
      <c r="CC44" t="s">
        <v>99</v>
      </c>
      <c r="CD44" t="s">
        <v>100</v>
      </c>
      <c r="CE44" t="s">
        <v>101</v>
      </c>
      <c r="CF44" t="s">
        <v>99</v>
      </c>
      <c r="CG44" t="s">
        <v>100</v>
      </c>
      <c r="CH44" t="s">
        <v>101</v>
      </c>
      <c r="CI44" t="s">
        <v>99</v>
      </c>
      <c r="CJ44" t="s">
        <v>100</v>
      </c>
      <c r="CK44" t="s">
        <v>101</v>
      </c>
      <c r="CL44" t="s">
        <v>99</v>
      </c>
      <c r="CM44" t="s">
        <v>100</v>
      </c>
      <c r="CN44" t="s">
        <v>101</v>
      </c>
      <c r="CO44" t="s">
        <v>99</v>
      </c>
      <c r="CP44" t="s">
        <v>100</v>
      </c>
      <c r="CQ44" t="s">
        <v>101</v>
      </c>
      <c r="CR44" t="s">
        <v>99</v>
      </c>
      <c r="CS44" t="s">
        <v>100</v>
      </c>
      <c r="CT44" t="s">
        <v>101</v>
      </c>
      <c r="CU44" t="s">
        <v>99</v>
      </c>
      <c r="CV44" t="s">
        <v>100</v>
      </c>
      <c r="CW44" t="s">
        <v>101</v>
      </c>
      <c r="CX44" t="s">
        <v>99</v>
      </c>
      <c r="CY44" t="s">
        <v>100</v>
      </c>
      <c r="CZ44" t="s">
        <v>101</v>
      </c>
      <c r="DA44" t="s">
        <v>99</v>
      </c>
      <c r="DB44" t="s">
        <v>100</v>
      </c>
      <c r="DC44" t="s">
        <v>101</v>
      </c>
      <c r="DD44" t="s">
        <v>99</v>
      </c>
      <c r="DE44" t="s">
        <v>100</v>
      </c>
      <c r="DF44" t="s">
        <v>101</v>
      </c>
    </row>
    <row r="45" spans="1:110" x14ac:dyDescent="0.25">
      <c r="A45" s="8">
        <v>12</v>
      </c>
      <c r="B45" t="s">
        <v>141</v>
      </c>
      <c r="C45">
        <v>1.1399999999999999</v>
      </c>
      <c r="D45">
        <v>1.111215550647128</v>
      </c>
      <c r="E45">
        <v>0.64156059729381754</v>
      </c>
      <c r="F45">
        <v>0.06</v>
      </c>
      <c r="G45">
        <v>0.10392304845413264</v>
      </c>
      <c r="H45">
        <v>6.0000000000000005E-2</v>
      </c>
      <c r="I45">
        <v>0.06</v>
      </c>
      <c r="J45">
        <v>0.06</v>
      </c>
      <c r="K45">
        <v>3.4641016151377546E-2</v>
      </c>
      <c r="L45">
        <v>1.32</v>
      </c>
      <c r="M45">
        <v>0.26153393661244045</v>
      </c>
      <c r="N45">
        <v>0.15099668870541502</v>
      </c>
      <c r="O45">
        <v>0.12</v>
      </c>
      <c r="P45">
        <v>6.0000000000000019E-2</v>
      </c>
      <c r="Q45">
        <v>3.464101615137756E-2</v>
      </c>
      <c r="R45">
        <v>0.12</v>
      </c>
      <c r="S45">
        <v>0.12</v>
      </c>
      <c r="T45">
        <v>6.9282032302755092E-2</v>
      </c>
      <c r="U45">
        <v>2.2399999999999998</v>
      </c>
      <c r="V45">
        <v>2.3882210952924776</v>
      </c>
      <c r="W45">
        <v>1.378840092251455</v>
      </c>
      <c r="X45">
        <v>0.06</v>
      </c>
      <c r="Y45">
        <v>0.06</v>
      </c>
      <c r="Z45">
        <v>3.4641016151377546E-2</v>
      </c>
      <c r="AA45">
        <v>0.02</v>
      </c>
      <c r="AB45">
        <v>3.4641016151377546E-2</v>
      </c>
      <c r="AC45">
        <v>0.02</v>
      </c>
      <c r="AD45" s="22">
        <v>1.7400000000000002</v>
      </c>
      <c r="AE45" s="22">
        <v>0.57236352085016695</v>
      </c>
      <c r="AF45" s="22">
        <v>0.33045423283716591</v>
      </c>
      <c r="AG45">
        <v>0.04</v>
      </c>
      <c r="AH45">
        <v>3.4641016151377546E-2</v>
      </c>
      <c r="AI45">
        <v>0.02</v>
      </c>
      <c r="AJ45">
        <v>0.02</v>
      </c>
      <c r="AK45">
        <v>3.4641016151377546E-2</v>
      </c>
      <c r="AL45">
        <v>0.02</v>
      </c>
      <c r="AM45">
        <v>0.94000000000000006</v>
      </c>
      <c r="AN45">
        <v>0.2424871130596423</v>
      </c>
      <c r="AO45">
        <v>0.13999999999999971</v>
      </c>
      <c r="AP45">
        <v>0.02</v>
      </c>
      <c r="AQ45">
        <v>3.4641016151377546E-2</v>
      </c>
      <c r="AR45">
        <v>0.02</v>
      </c>
      <c r="AS45">
        <v>0.06</v>
      </c>
      <c r="AT45">
        <v>0</v>
      </c>
      <c r="AU45">
        <v>0</v>
      </c>
      <c r="AV45">
        <v>1.6600000000000001</v>
      </c>
      <c r="AW45">
        <v>0.46604720790924087</v>
      </c>
      <c r="AX45">
        <v>0.26907248094147374</v>
      </c>
      <c r="AY45">
        <v>0</v>
      </c>
      <c r="AZ45">
        <v>0</v>
      </c>
      <c r="BA45">
        <v>0</v>
      </c>
      <c r="BB45">
        <v>0.02</v>
      </c>
      <c r="BC45">
        <v>3.4641016151377546E-2</v>
      </c>
      <c r="BD45">
        <v>0.02</v>
      </c>
      <c r="BE45" s="22">
        <v>0.625</v>
      </c>
      <c r="BF45" s="22">
        <v>0.58255900988655229</v>
      </c>
      <c r="BG45" s="22">
        <v>0.33634060117684283</v>
      </c>
      <c r="BH45">
        <v>0.06</v>
      </c>
      <c r="BI45">
        <v>0.06</v>
      </c>
      <c r="BJ45">
        <v>3.4641016151377546E-2</v>
      </c>
      <c r="BK45">
        <v>0.08</v>
      </c>
      <c r="BL45">
        <v>3.4641016151377539E-2</v>
      </c>
      <c r="BM45">
        <v>1.9999999999999997E-2</v>
      </c>
      <c r="BN45">
        <v>0.6</v>
      </c>
      <c r="BO45">
        <v>0.34369317712168823</v>
      </c>
      <c r="BP45">
        <v>0.19843134832984444</v>
      </c>
      <c r="BQ45">
        <v>0.08</v>
      </c>
      <c r="BR45">
        <v>9.1651513899116799E-2</v>
      </c>
      <c r="BS45">
        <v>5.2915026221291815E-2</v>
      </c>
      <c r="BT45">
        <v>0.06</v>
      </c>
      <c r="BU45">
        <v>0</v>
      </c>
      <c r="BV45">
        <v>0</v>
      </c>
      <c r="BW45">
        <v>0.27499999999999997</v>
      </c>
      <c r="BX45">
        <v>0.18874586088176876</v>
      </c>
      <c r="BY45">
        <v>0.10897247358851685</v>
      </c>
      <c r="BZ45">
        <v>0.06</v>
      </c>
      <c r="CA45">
        <v>0.06</v>
      </c>
      <c r="CB45">
        <v>3.4641016151377546E-2</v>
      </c>
      <c r="CC45">
        <v>0</v>
      </c>
      <c r="CF45">
        <v>0.82500000000000007</v>
      </c>
      <c r="CG45">
        <v>0.19843134832984413</v>
      </c>
      <c r="CH45">
        <v>0.11456439237389592</v>
      </c>
      <c r="CI45">
        <v>0.13999999999999999</v>
      </c>
      <c r="CJ45">
        <v>3.4641016151377539E-2</v>
      </c>
      <c r="CK45">
        <v>1.9999999999999997E-2</v>
      </c>
      <c r="CL45">
        <v>0.04</v>
      </c>
      <c r="CM45">
        <v>6.9282032302755092E-2</v>
      </c>
      <c r="CN45">
        <v>0.04</v>
      </c>
      <c r="CO45">
        <v>0.375</v>
      </c>
      <c r="CP45">
        <v>0.19843134832984427</v>
      </c>
      <c r="CQ45">
        <v>0.114564392373896</v>
      </c>
      <c r="CR45">
        <v>0.04</v>
      </c>
      <c r="CS45">
        <v>3.4641016151377546E-2</v>
      </c>
      <c r="CT45">
        <v>0.02</v>
      </c>
      <c r="CU45">
        <v>0.04</v>
      </c>
      <c r="CV45">
        <v>3.4641016151377546E-2</v>
      </c>
      <c r="CW45">
        <v>0.02</v>
      </c>
      <c r="CX45">
        <v>0.32499999999999996</v>
      </c>
      <c r="CY45">
        <v>0.11456439237389611</v>
      </c>
      <c r="CZ45">
        <v>6.6143782776614826E-2</v>
      </c>
      <c r="DA45">
        <v>0.04</v>
      </c>
      <c r="DB45">
        <v>3.4641016151377546E-2</v>
      </c>
      <c r="DC45">
        <v>0.02</v>
      </c>
      <c r="DD45">
        <v>0.06</v>
      </c>
      <c r="DE45">
        <v>0</v>
      </c>
      <c r="DF45">
        <v>0</v>
      </c>
    </row>
    <row r="46" spans="1:110" x14ac:dyDescent="0.25">
      <c r="A46" s="8">
        <v>13</v>
      </c>
      <c r="B46" t="s">
        <v>142</v>
      </c>
      <c r="C46">
        <v>21.02</v>
      </c>
      <c r="D46">
        <v>2.5669437079920558</v>
      </c>
      <c r="E46">
        <v>1.4820256408038297</v>
      </c>
      <c r="F46">
        <v>1.1000000000000001</v>
      </c>
      <c r="G46">
        <v>0.13856406460550896</v>
      </c>
      <c r="H46">
        <v>7.9999999999999294E-2</v>
      </c>
      <c r="I46">
        <v>0.34</v>
      </c>
      <c r="J46">
        <v>3.4641016151377511E-2</v>
      </c>
      <c r="K46">
        <v>1.999999999999998E-2</v>
      </c>
      <c r="L46">
        <v>24.379999999999995</v>
      </c>
      <c r="M46">
        <v>4.4740585601889604</v>
      </c>
      <c r="N46">
        <v>2.5830989140952458</v>
      </c>
      <c r="O46">
        <v>1.22</v>
      </c>
      <c r="P46">
        <v>0.27055498516937354</v>
      </c>
      <c r="Q46">
        <v>0.15620499351813302</v>
      </c>
      <c r="R46">
        <v>0.36000000000000004</v>
      </c>
      <c r="S46">
        <v>0.21633307652783945</v>
      </c>
      <c r="T46">
        <v>0.12489995996796803</v>
      </c>
      <c r="U46">
        <v>22</v>
      </c>
      <c r="V46">
        <v>9.7813496001318807</v>
      </c>
      <c r="W46">
        <v>5.6472648246739796</v>
      </c>
      <c r="X46">
        <v>1.0600000000000003</v>
      </c>
      <c r="Y46">
        <v>0.19287301521985825</v>
      </c>
      <c r="Z46">
        <v>0.11135528725659996</v>
      </c>
      <c r="AA46">
        <v>0.36000000000000004</v>
      </c>
      <c r="AB46">
        <v>0.11999999999999987</v>
      </c>
      <c r="AC46">
        <v>6.9282032302755023E-2</v>
      </c>
      <c r="AD46" s="22">
        <v>20.3</v>
      </c>
      <c r="AE46" s="22">
        <v>4.5260578873894186</v>
      </c>
      <c r="AF46" s="22">
        <v>2.6131207396521097</v>
      </c>
      <c r="AG46">
        <v>0.52</v>
      </c>
      <c r="AH46">
        <v>0.15099668870541494</v>
      </c>
      <c r="AI46">
        <v>8.7177978870813438E-2</v>
      </c>
      <c r="AJ46">
        <v>0.06</v>
      </c>
      <c r="AK46">
        <v>0</v>
      </c>
      <c r="AL46">
        <v>0</v>
      </c>
      <c r="AM46">
        <v>19.2</v>
      </c>
      <c r="AN46">
        <v>2.6420446627564855</v>
      </c>
      <c r="AO46">
        <v>1.5253851972534711</v>
      </c>
      <c r="AP46">
        <v>0.13999999999999999</v>
      </c>
      <c r="AQ46">
        <v>3.4641016151377595E-2</v>
      </c>
      <c r="AR46">
        <v>2.0000000000000028E-2</v>
      </c>
      <c r="AS46">
        <v>9.9999999999999992E-2</v>
      </c>
      <c r="AT46">
        <v>6.9282032302755078E-2</v>
      </c>
      <c r="AU46">
        <v>3.9999999999999994E-2</v>
      </c>
      <c r="AV46">
        <v>6.3797204745453646</v>
      </c>
      <c r="AW46">
        <v>1.5224651063324881</v>
      </c>
      <c r="AX46">
        <v>0.87899563897287425</v>
      </c>
      <c r="AY46">
        <v>2.3094010767585032E-2</v>
      </c>
      <c r="AZ46">
        <v>1.0000000000000002E-2</v>
      </c>
      <c r="BA46">
        <v>5.7735026918962588E-3</v>
      </c>
      <c r="BB46">
        <v>2.3094010767585032E-2</v>
      </c>
      <c r="BC46">
        <v>9.9999999999999967E-3</v>
      </c>
      <c r="BD46">
        <v>5.7735026918962562E-3</v>
      </c>
      <c r="BE46" s="22">
        <v>6.5250000000000012</v>
      </c>
      <c r="BF46" s="22">
        <v>4.4173662967881642</v>
      </c>
      <c r="BG46" s="22">
        <v>2.5503676205598271</v>
      </c>
      <c r="BH46">
        <v>1.26</v>
      </c>
      <c r="BI46">
        <v>0.21633307652783976</v>
      </c>
      <c r="BJ46">
        <v>0.1248999599679682</v>
      </c>
      <c r="BK46">
        <v>0.48</v>
      </c>
      <c r="BL46">
        <v>0.30000000000000004</v>
      </c>
      <c r="BM46">
        <v>0.17320508075688776</v>
      </c>
      <c r="BN46">
        <v>8.4499999999999993</v>
      </c>
      <c r="BO46">
        <v>2.3047505287991554</v>
      </c>
      <c r="BP46">
        <v>1.3306483382171248</v>
      </c>
      <c r="BQ46">
        <v>1.36</v>
      </c>
      <c r="BR46">
        <v>0.13856406460551005</v>
      </c>
      <c r="BS46">
        <v>7.9999999999999918E-2</v>
      </c>
      <c r="BT46">
        <v>0.3</v>
      </c>
      <c r="BU46">
        <v>0.10392304845413265</v>
      </c>
      <c r="BV46">
        <v>6.0000000000000012E-2</v>
      </c>
      <c r="BW46">
        <v>4.6499999999999995</v>
      </c>
      <c r="BX46">
        <v>3.2092639343002012</v>
      </c>
      <c r="BY46">
        <v>1.8528693963687788</v>
      </c>
      <c r="BZ46">
        <v>0.76000000000000012</v>
      </c>
      <c r="CA46">
        <v>0.18330302779823321</v>
      </c>
      <c r="CB46">
        <v>0.10583005244258341</v>
      </c>
      <c r="CC46">
        <v>0.08</v>
      </c>
      <c r="CD46">
        <v>3.4641016151377567E-2</v>
      </c>
      <c r="CE46">
        <v>2.0000000000000014E-2</v>
      </c>
      <c r="CF46">
        <v>7.3250000000000002</v>
      </c>
      <c r="CG46">
        <v>0.67221648298743819</v>
      </c>
      <c r="CH46">
        <v>0.38810436740650095</v>
      </c>
      <c r="CI46">
        <v>0.73999999999999988</v>
      </c>
      <c r="CJ46">
        <v>6.9282032302755092E-2</v>
      </c>
      <c r="CK46">
        <v>0.04</v>
      </c>
      <c r="CL46">
        <v>0.18000000000000002</v>
      </c>
      <c r="CM46">
        <v>5.9999999999999935E-2</v>
      </c>
      <c r="CN46">
        <v>3.4641016151377511E-2</v>
      </c>
      <c r="CO46">
        <v>3.6749999999999994</v>
      </c>
      <c r="CP46">
        <v>2.5500000000000003</v>
      </c>
      <c r="CQ46">
        <v>1.4722431864335459</v>
      </c>
      <c r="CR46">
        <v>0.52</v>
      </c>
      <c r="CS46">
        <v>0.3994996871087636</v>
      </c>
      <c r="CT46">
        <v>0.23065125189341595</v>
      </c>
      <c r="CU46">
        <v>0.36000000000000004</v>
      </c>
      <c r="CV46">
        <v>0.15874507866387544</v>
      </c>
      <c r="CW46">
        <v>9.1651513899116813E-2</v>
      </c>
      <c r="CX46">
        <v>5.5500000000000007</v>
      </c>
      <c r="CY46">
        <v>0.52500000000000024</v>
      </c>
      <c r="CZ46">
        <v>0.30310889132455371</v>
      </c>
      <c r="DA46">
        <v>0.4200000000000001</v>
      </c>
      <c r="DB46">
        <v>0.11999999999999963</v>
      </c>
      <c r="DC46">
        <v>6.9282032302754884E-2</v>
      </c>
      <c r="DD46">
        <v>0.72000000000000008</v>
      </c>
      <c r="DE46">
        <v>0.11999999999999987</v>
      </c>
      <c r="DF46">
        <v>6.9282032302755023E-2</v>
      </c>
    </row>
    <row r="47" spans="1:110" x14ac:dyDescent="0.25">
      <c r="A47" s="8">
        <v>14</v>
      </c>
      <c r="B47" t="s">
        <v>143</v>
      </c>
      <c r="C47">
        <v>46.06</v>
      </c>
      <c r="D47">
        <v>4.230886431943075</v>
      </c>
      <c r="E47">
        <v>2.44270342039307</v>
      </c>
      <c r="F47">
        <v>1.9399999999999997</v>
      </c>
      <c r="G47">
        <v>0.45431266766402228</v>
      </c>
      <c r="H47">
        <v>0.26229754097208025</v>
      </c>
      <c r="I47">
        <v>0.40000000000000008</v>
      </c>
      <c r="J47">
        <v>3.4641016151377574E-2</v>
      </c>
      <c r="K47">
        <v>2.0000000000000018E-2</v>
      </c>
      <c r="L47">
        <v>54.98</v>
      </c>
      <c r="M47">
        <v>9.981362632426487</v>
      </c>
      <c r="N47">
        <v>5.7627424027107041</v>
      </c>
      <c r="O47">
        <v>2</v>
      </c>
      <c r="P47">
        <v>0.48497422611928642</v>
      </c>
      <c r="Q47">
        <v>0.28000000000000047</v>
      </c>
      <c r="R47">
        <v>0.76000000000000012</v>
      </c>
      <c r="S47">
        <v>0.38574603043971811</v>
      </c>
      <c r="T47">
        <v>0.22271057451320084</v>
      </c>
      <c r="U47">
        <v>28.959999999999997</v>
      </c>
      <c r="V47">
        <v>27.64960759215219</v>
      </c>
      <c r="W47">
        <v>15.963508386316589</v>
      </c>
      <c r="X47">
        <v>1.96</v>
      </c>
      <c r="Y47">
        <v>0.72083285163760435</v>
      </c>
      <c r="Z47">
        <v>0.41617304093369645</v>
      </c>
      <c r="AA47">
        <v>0.66</v>
      </c>
      <c r="AB47">
        <v>5.9999999999999942E-2</v>
      </c>
      <c r="AC47">
        <v>3.4641016151377511E-2</v>
      </c>
      <c r="AD47" s="22">
        <v>48.800000000000004</v>
      </c>
      <c r="AE47" s="22">
        <v>5.3377523359556491</v>
      </c>
      <c r="AF47" s="22">
        <v>3.0817527480315481</v>
      </c>
      <c r="AG47">
        <v>1.02</v>
      </c>
      <c r="AH47">
        <v>0.30000000000000016</v>
      </c>
      <c r="AI47">
        <v>0.17320508075688784</v>
      </c>
      <c r="AJ47">
        <v>9.9999999999999992E-2</v>
      </c>
      <c r="AK47">
        <v>6.9282032302755078E-2</v>
      </c>
      <c r="AL47">
        <v>3.9999999999999994E-2</v>
      </c>
      <c r="AM47">
        <v>45.54</v>
      </c>
      <c r="AN47">
        <v>5.9726376082932964</v>
      </c>
      <c r="AO47">
        <v>3.4483039309202175</v>
      </c>
      <c r="AP47">
        <v>0.26</v>
      </c>
      <c r="AQ47">
        <v>0.13856406460551021</v>
      </c>
      <c r="AR47">
        <v>8.0000000000000016E-2</v>
      </c>
      <c r="AS47">
        <v>0.24</v>
      </c>
      <c r="AT47">
        <v>0.12000000000000004</v>
      </c>
      <c r="AU47">
        <v>6.928203230275512E-2</v>
      </c>
      <c r="AV47">
        <v>14.514585767427191</v>
      </c>
      <c r="AW47">
        <v>3.1030791159749689</v>
      </c>
      <c r="AX47">
        <v>1.7915635629248543</v>
      </c>
      <c r="AY47">
        <v>4.6188021535170064E-2</v>
      </c>
      <c r="AZ47">
        <v>2.0000000000000004E-2</v>
      </c>
      <c r="BA47">
        <v>1.1547005383792518E-2</v>
      </c>
      <c r="BB47">
        <v>5.1961524227066319E-2</v>
      </c>
      <c r="BC47">
        <v>1.732050807568877E-2</v>
      </c>
      <c r="BD47">
        <v>9.9999999999999985E-3</v>
      </c>
      <c r="BE47" s="22">
        <v>15.625</v>
      </c>
      <c r="BF47" s="22">
        <v>10.999545445153634</v>
      </c>
      <c r="BG47" s="22">
        <v>6.3505905237229729</v>
      </c>
      <c r="BH47">
        <v>1.8399999999999999</v>
      </c>
      <c r="BI47">
        <v>0.34117444218463905</v>
      </c>
      <c r="BJ47">
        <v>0.19697715603592178</v>
      </c>
      <c r="BK47">
        <v>1</v>
      </c>
      <c r="BL47">
        <v>0.33045423283716641</v>
      </c>
      <c r="BM47">
        <v>0.1907878402833893</v>
      </c>
      <c r="BN47">
        <v>20.275000000000002</v>
      </c>
      <c r="BO47">
        <v>7.1664583303051508</v>
      </c>
      <c r="BP47">
        <v>4.1375566461379147</v>
      </c>
      <c r="BQ47">
        <v>2.0199999999999996</v>
      </c>
      <c r="BR47">
        <v>0.24979991993593817</v>
      </c>
      <c r="BS47">
        <v>0.14422205101856087</v>
      </c>
      <c r="BT47">
        <v>0.92</v>
      </c>
      <c r="BU47">
        <v>0.30199337741082988</v>
      </c>
      <c r="BV47">
        <v>0.17435595774162688</v>
      </c>
      <c r="BW47">
        <v>10.924999999999999</v>
      </c>
      <c r="BX47">
        <v>7.304065648664448</v>
      </c>
      <c r="BY47">
        <v>4.2170042684351179</v>
      </c>
      <c r="BZ47">
        <v>1.1000000000000001</v>
      </c>
      <c r="CA47">
        <v>0.2497999199359355</v>
      </c>
      <c r="CB47">
        <v>0.14422205101855934</v>
      </c>
      <c r="CC47">
        <v>0.22</v>
      </c>
      <c r="CD47">
        <v>9.1651513899116827E-2</v>
      </c>
      <c r="CE47">
        <v>5.2915026221291829E-2</v>
      </c>
      <c r="CF47">
        <v>18.299999999999997</v>
      </c>
      <c r="CG47">
        <v>1.8201991649267406</v>
      </c>
      <c r="CH47">
        <v>1.0508924778491857</v>
      </c>
      <c r="CI47">
        <v>1.08</v>
      </c>
      <c r="CJ47">
        <v>0.12000000000000011</v>
      </c>
      <c r="CK47">
        <v>6.9282032302755162E-2</v>
      </c>
      <c r="CL47">
        <v>0.52</v>
      </c>
      <c r="CM47">
        <v>0.22715633383201089</v>
      </c>
      <c r="CN47">
        <v>0.13114877048603998</v>
      </c>
      <c r="CO47">
        <v>9.1749999999999989</v>
      </c>
      <c r="CP47">
        <v>6.5668200066698947</v>
      </c>
      <c r="CQ47">
        <v>3.791355298570684</v>
      </c>
      <c r="CR47">
        <v>1.6600000000000001</v>
      </c>
      <c r="CS47">
        <v>1.4126570709128241</v>
      </c>
      <c r="CT47">
        <v>0.81559794016414733</v>
      </c>
      <c r="CU47">
        <v>0.48</v>
      </c>
      <c r="CV47">
        <v>0.26153393661244057</v>
      </c>
      <c r="CW47">
        <v>0.15099668870541508</v>
      </c>
      <c r="CX47">
        <v>13.550000000000002</v>
      </c>
      <c r="CY47">
        <v>1.5773791554347349</v>
      </c>
      <c r="CZ47">
        <v>0.91070028000434877</v>
      </c>
      <c r="DA47">
        <v>0.62</v>
      </c>
      <c r="DB47">
        <v>0.19287301521985914</v>
      </c>
      <c r="DC47">
        <v>0.11135528725660047</v>
      </c>
      <c r="DD47">
        <v>1.26</v>
      </c>
      <c r="DE47">
        <v>0.3174901573277516</v>
      </c>
      <c r="DF47">
        <v>0.18330302779823404</v>
      </c>
    </row>
    <row r="48" spans="1:110" x14ac:dyDescent="0.25">
      <c r="A48" s="8">
        <v>14</v>
      </c>
      <c r="B48" t="s">
        <v>144</v>
      </c>
      <c r="C48">
        <v>24.2</v>
      </c>
      <c r="D48">
        <v>1.6555361669259896</v>
      </c>
      <c r="E48">
        <v>0.95582425162788132</v>
      </c>
      <c r="F48">
        <v>0</v>
      </c>
      <c r="G48">
        <v>0</v>
      </c>
      <c r="H48">
        <v>0</v>
      </c>
      <c r="I48">
        <v>0.36000000000000004</v>
      </c>
      <c r="J48">
        <v>0.15874507866387544</v>
      </c>
      <c r="K48">
        <v>9.1651513899116813E-2</v>
      </c>
      <c r="L48">
        <v>28.3</v>
      </c>
      <c r="M48">
        <v>5.4578017552856988</v>
      </c>
      <c r="N48">
        <v>3.1510633125978105</v>
      </c>
      <c r="O48">
        <v>0</v>
      </c>
      <c r="P48">
        <v>0</v>
      </c>
      <c r="Q48">
        <v>0</v>
      </c>
      <c r="R48">
        <v>0.80000000000000016</v>
      </c>
      <c r="S48">
        <v>0.35156791662493897</v>
      </c>
      <c r="T48">
        <v>0.20297783130184444</v>
      </c>
      <c r="U48">
        <v>25.86</v>
      </c>
      <c r="V48">
        <v>10.252277795690098</v>
      </c>
      <c r="W48">
        <v>5.9191553451485017</v>
      </c>
      <c r="X48">
        <v>0.14000000000000001</v>
      </c>
      <c r="Y48">
        <v>0.24248711305964282</v>
      </c>
      <c r="Z48">
        <v>0.14000000000000001</v>
      </c>
      <c r="AA48">
        <v>0.72000000000000008</v>
      </c>
      <c r="AB48">
        <v>0.10392304845413279</v>
      </c>
      <c r="AC48">
        <v>6.0000000000000095E-2</v>
      </c>
      <c r="AD48" s="22">
        <v>24.040000000000003</v>
      </c>
      <c r="AE48" s="22">
        <v>3.7085307063579767</v>
      </c>
      <c r="AF48" s="22">
        <v>2.1411212016137711</v>
      </c>
      <c r="AG48">
        <v>0</v>
      </c>
      <c r="AH48">
        <v>0</v>
      </c>
      <c r="AI48">
        <v>0</v>
      </c>
      <c r="AJ48">
        <v>0.12</v>
      </c>
      <c r="AK48">
        <v>6.0000000000000019E-2</v>
      </c>
      <c r="AL48">
        <v>3.464101615137756E-2</v>
      </c>
      <c r="AM48">
        <v>21.900000000000002</v>
      </c>
      <c r="AN48">
        <v>2.016035713969373</v>
      </c>
      <c r="AO48">
        <v>1.1639587621561169</v>
      </c>
      <c r="AP48">
        <v>0</v>
      </c>
      <c r="AQ48">
        <v>0</v>
      </c>
      <c r="AR48">
        <v>0</v>
      </c>
      <c r="AS48">
        <v>0.34</v>
      </c>
      <c r="AT48">
        <v>0.12489995996796797</v>
      </c>
      <c r="AU48">
        <v>7.2111025509279794E-2</v>
      </c>
      <c r="AV48">
        <v>6.9570707437349908</v>
      </c>
      <c r="AW48">
        <v>1.359448417557646</v>
      </c>
      <c r="AX48">
        <v>0.78487790982631778</v>
      </c>
      <c r="BB48">
        <v>6.9282032302755092E-2</v>
      </c>
      <c r="BC48">
        <v>1.7320508075688745E-2</v>
      </c>
      <c r="BD48">
        <v>9.9999999999999846E-3</v>
      </c>
      <c r="BE48" s="22">
        <v>6.95</v>
      </c>
      <c r="BF48" s="22">
        <v>6.0566079615573578</v>
      </c>
      <c r="BG48" s="22">
        <v>3.4967842369811715</v>
      </c>
      <c r="BH48">
        <v>0</v>
      </c>
      <c r="BI48">
        <v>0</v>
      </c>
      <c r="BJ48">
        <v>0</v>
      </c>
      <c r="BK48">
        <v>1.1399999999999999</v>
      </c>
      <c r="BL48">
        <v>0.39344631145812037</v>
      </c>
      <c r="BM48">
        <v>0.22715633383201114</v>
      </c>
      <c r="BN48">
        <v>10.4</v>
      </c>
      <c r="BO48">
        <v>3.6560737136988863</v>
      </c>
      <c r="BP48">
        <v>2.1108351427811671</v>
      </c>
      <c r="BQ48">
        <v>0</v>
      </c>
      <c r="BR48">
        <v>0</v>
      </c>
      <c r="BS48">
        <v>0</v>
      </c>
      <c r="BT48">
        <v>1.02</v>
      </c>
      <c r="BU48">
        <v>0.39344631145811981</v>
      </c>
      <c r="BV48">
        <v>0.22715633383201084</v>
      </c>
      <c r="BW48">
        <v>5.625</v>
      </c>
      <c r="BX48">
        <v>3.7251677814562938</v>
      </c>
      <c r="BY48">
        <v>2.1507266214003122</v>
      </c>
      <c r="BZ48">
        <v>0</v>
      </c>
      <c r="CA48">
        <v>0</v>
      </c>
      <c r="CB48">
        <v>0</v>
      </c>
      <c r="CC48">
        <v>0.30000000000000004</v>
      </c>
      <c r="CD48">
        <v>0.11999999999999998</v>
      </c>
      <c r="CE48">
        <v>6.9282032302755078E-2</v>
      </c>
      <c r="CF48">
        <v>9.15</v>
      </c>
      <c r="CG48">
        <v>0.79017403146395504</v>
      </c>
      <c r="CH48">
        <v>0.45620718977236629</v>
      </c>
      <c r="CI48">
        <v>0</v>
      </c>
      <c r="CJ48">
        <v>0</v>
      </c>
      <c r="CK48">
        <v>0</v>
      </c>
      <c r="CL48">
        <v>0.56000000000000005</v>
      </c>
      <c r="CM48">
        <v>0.19287301521985897</v>
      </c>
      <c r="CN48">
        <v>0.11135528725660038</v>
      </c>
      <c r="CO48">
        <v>4.3250000000000002</v>
      </c>
      <c r="CP48">
        <v>3.9218139935494141</v>
      </c>
      <c r="CQ48">
        <v>2.2642603648873956</v>
      </c>
      <c r="CR48">
        <v>0.3</v>
      </c>
      <c r="CS48">
        <v>0.2749545416973504</v>
      </c>
      <c r="CT48">
        <v>0.15874507866387544</v>
      </c>
      <c r="CU48">
        <v>0.56000000000000005</v>
      </c>
      <c r="CV48">
        <v>0.19287301521985897</v>
      </c>
      <c r="CW48">
        <v>0.11135528725660038</v>
      </c>
      <c r="CX48">
        <v>7.1000000000000005</v>
      </c>
      <c r="CY48">
        <v>0.72067676526997859</v>
      </c>
      <c r="CZ48">
        <v>0.41608292442733091</v>
      </c>
      <c r="DA48">
        <v>0</v>
      </c>
      <c r="DB48">
        <v>0</v>
      </c>
      <c r="DC48">
        <v>0</v>
      </c>
      <c r="DD48">
        <v>1.42</v>
      </c>
      <c r="DE48">
        <v>0.30199337741083099</v>
      </c>
      <c r="DF48">
        <v>0.17435595774162754</v>
      </c>
    </row>
    <row r="49" spans="1:110" x14ac:dyDescent="0.25">
      <c r="A49" s="8">
        <v>16</v>
      </c>
      <c r="B49" t="s">
        <v>145</v>
      </c>
      <c r="C49">
        <v>5.26</v>
      </c>
      <c r="D49">
        <v>1.0223502335305652</v>
      </c>
      <c r="E49">
        <v>0.59025418253494866</v>
      </c>
      <c r="F49">
        <v>0.76000000000000012</v>
      </c>
      <c r="G49">
        <v>6.9282032302755148E-2</v>
      </c>
      <c r="H49">
        <v>4.0000000000000036E-2</v>
      </c>
      <c r="I49">
        <v>0.52</v>
      </c>
      <c r="J49">
        <v>3.4641016151377574E-2</v>
      </c>
      <c r="K49">
        <v>2.0000000000000018E-2</v>
      </c>
      <c r="L49">
        <v>6.5</v>
      </c>
      <c r="M49">
        <v>0.9340235543068488</v>
      </c>
      <c r="N49">
        <v>0.53925875050851024</v>
      </c>
      <c r="O49">
        <v>0.66</v>
      </c>
      <c r="P49">
        <v>0.10392304845413279</v>
      </c>
      <c r="Q49">
        <v>6.0000000000000095E-2</v>
      </c>
      <c r="R49">
        <v>0.62</v>
      </c>
      <c r="S49">
        <v>0.3078960863668132</v>
      </c>
      <c r="T49">
        <v>0.17776388834631188</v>
      </c>
      <c r="U49">
        <v>6.34</v>
      </c>
      <c r="V49">
        <v>3.1523324697753585</v>
      </c>
      <c r="W49">
        <v>1.8200000000000012</v>
      </c>
      <c r="X49">
        <v>0.98000000000000009</v>
      </c>
      <c r="Y49">
        <v>0.52421369688324604</v>
      </c>
      <c r="Z49">
        <v>0.302654919008431</v>
      </c>
      <c r="AA49">
        <v>0.43999999999999995</v>
      </c>
      <c r="AB49">
        <v>6.9282032302755689E-2</v>
      </c>
      <c r="AC49">
        <v>4.0000000000000348E-2</v>
      </c>
      <c r="AD49" s="22">
        <v>5.3</v>
      </c>
      <c r="AE49" s="22">
        <v>0.94170058935948853</v>
      </c>
      <c r="AF49" s="22">
        <v>0.54369108876272998</v>
      </c>
      <c r="AG49">
        <v>0.76000000000000012</v>
      </c>
      <c r="AH49">
        <v>0.30789608636681287</v>
      </c>
      <c r="AI49">
        <v>0.17776388834631168</v>
      </c>
      <c r="AJ49">
        <v>0.26</v>
      </c>
      <c r="AK49">
        <v>0.15099668870541499</v>
      </c>
      <c r="AL49">
        <v>8.717797887081348E-2</v>
      </c>
      <c r="AM49">
        <v>4.2</v>
      </c>
      <c r="AN49">
        <v>0.3746998799039038</v>
      </c>
      <c r="AO49">
        <v>0.21633307652783931</v>
      </c>
      <c r="AP49">
        <v>0.40000000000000008</v>
      </c>
      <c r="AQ49">
        <v>0.38574603043971817</v>
      </c>
      <c r="AR49">
        <v>0.22271057451320087</v>
      </c>
      <c r="AS49">
        <v>0.27999999999999997</v>
      </c>
      <c r="AT49">
        <v>6.9282032302755078E-2</v>
      </c>
      <c r="AU49">
        <v>3.9999999999999994E-2</v>
      </c>
      <c r="AV49">
        <v>1.5934867429633668</v>
      </c>
      <c r="AW49">
        <v>0.37509998667022137</v>
      </c>
      <c r="AX49">
        <v>0.21656407827707735</v>
      </c>
      <c r="AY49">
        <v>2.8867513459481287E-2</v>
      </c>
      <c r="AZ49">
        <v>1.0000000000000002E-2</v>
      </c>
      <c r="BA49">
        <v>5.7735026918962588E-3</v>
      </c>
      <c r="BB49">
        <v>4.0414518843273801E-2</v>
      </c>
      <c r="BC49">
        <v>1.9999999999999993E-2</v>
      </c>
      <c r="BD49">
        <v>1.1547005383792512E-2</v>
      </c>
      <c r="BE49" s="22">
        <v>0.875</v>
      </c>
      <c r="BF49" s="22">
        <v>0.75869954527467598</v>
      </c>
      <c r="BG49" s="22">
        <v>0.43803538669838088</v>
      </c>
      <c r="BH49">
        <v>0.28000000000000003</v>
      </c>
      <c r="BI49">
        <v>3.4641016151377442E-2</v>
      </c>
      <c r="BJ49">
        <v>1.9999999999999941E-2</v>
      </c>
      <c r="BK49">
        <v>0.40000000000000008</v>
      </c>
      <c r="BL49">
        <v>9.1651513899116452E-2</v>
      </c>
      <c r="BM49">
        <v>5.2915026221291614E-2</v>
      </c>
      <c r="BN49">
        <v>1.2749999999999999</v>
      </c>
      <c r="BO49">
        <v>0.78302298816829108</v>
      </c>
      <c r="BP49">
        <v>0.45207853300062806</v>
      </c>
      <c r="BQ49">
        <v>0.34</v>
      </c>
      <c r="BR49">
        <v>3.4641016151377511E-2</v>
      </c>
      <c r="BS49">
        <v>1.999999999999998E-2</v>
      </c>
      <c r="BT49">
        <v>0.22</v>
      </c>
      <c r="BU49">
        <v>6.9282032302755078E-2</v>
      </c>
      <c r="BV49">
        <v>3.9999999999999994E-2</v>
      </c>
      <c r="BW49">
        <v>0.52500000000000002</v>
      </c>
      <c r="BX49">
        <v>0.32691742076555053</v>
      </c>
      <c r="BY49">
        <v>0.18874586088176876</v>
      </c>
      <c r="BZ49">
        <v>0.26</v>
      </c>
      <c r="CA49">
        <v>3.4641016151377442E-2</v>
      </c>
      <c r="CB49">
        <v>1.9999999999999941E-2</v>
      </c>
      <c r="CC49">
        <v>0.22</v>
      </c>
      <c r="CD49">
        <v>0.17320508075688773</v>
      </c>
      <c r="CE49">
        <v>0.1</v>
      </c>
      <c r="CF49">
        <v>1.25</v>
      </c>
      <c r="CG49">
        <v>0.49937460888595414</v>
      </c>
      <c r="CH49">
        <v>0.28831406486676975</v>
      </c>
      <c r="CI49">
        <v>0.50000000000000011</v>
      </c>
      <c r="CJ49">
        <v>0.24979991993593562</v>
      </c>
      <c r="CK49">
        <v>0.14422205101855939</v>
      </c>
      <c r="CL49">
        <v>0.24</v>
      </c>
      <c r="CM49">
        <v>0</v>
      </c>
      <c r="CN49">
        <v>0</v>
      </c>
      <c r="CO49">
        <v>0.47499999999999992</v>
      </c>
      <c r="CP49">
        <v>0.41306779104645769</v>
      </c>
      <c r="CQ49">
        <v>0.23848480035423644</v>
      </c>
      <c r="CR49">
        <v>1</v>
      </c>
      <c r="CS49">
        <v>0.77149206087943656</v>
      </c>
      <c r="CT49">
        <v>0.4454211490264019</v>
      </c>
      <c r="CU49">
        <v>0.19999999999999998</v>
      </c>
      <c r="CV49">
        <v>3.4641016151377539E-2</v>
      </c>
      <c r="CW49">
        <v>1.9999999999999997E-2</v>
      </c>
      <c r="CX49">
        <v>0.79999999999999993</v>
      </c>
      <c r="CY49">
        <v>0.2839454172900136</v>
      </c>
      <c r="CZ49">
        <v>0.16393596310754999</v>
      </c>
      <c r="DA49">
        <v>9.9999999999999992E-2</v>
      </c>
      <c r="DB49">
        <v>3.4641016151377539E-2</v>
      </c>
      <c r="DC49">
        <v>1.9999999999999997E-2</v>
      </c>
      <c r="DD49">
        <v>0.26</v>
      </c>
      <c r="DE49">
        <v>9.1651513899116743E-2</v>
      </c>
      <c r="DF49">
        <v>5.291502622129178E-2</v>
      </c>
    </row>
    <row r="50" spans="1:110" x14ac:dyDescent="0.25">
      <c r="A50" s="8">
        <v>18</v>
      </c>
      <c r="B50" t="s">
        <v>146</v>
      </c>
      <c r="C50">
        <v>9.9599999999999991</v>
      </c>
      <c r="D50">
        <v>2.1624985549128057</v>
      </c>
      <c r="E50">
        <v>1.2485191228010852</v>
      </c>
      <c r="F50">
        <v>0.42</v>
      </c>
      <c r="G50">
        <v>5.9999999999999935E-2</v>
      </c>
      <c r="H50">
        <v>3.4641016151377511E-2</v>
      </c>
      <c r="I50">
        <v>0.24</v>
      </c>
      <c r="J50">
        <v>6.0000000000000046E-2</v>
      </c>
      <c r="K50">
        <v>3.4641016151377574E-2</v>
      </c>
      <c r="L50">
        <v>13.700000000000001</v>
      </c>
      <c r="M50">
        <v>2.5753446371311197</v>
      </c>
      <c r="N50">
        <v>1.4868759195037111</v>
      </c>
      <c r="O50">
        <v>0.39999999999999997</v>
      </c>
      <c r="P50">
        <v>6.9282032302755078E-2</v>
      </c>
      <c r="Q50">
        <v>3.9999999999999994E-2</v>
      </c>
      <c r="R50">
        <v>0.36000000000000004</v>
      </c>
      <c r="S50">
        <v>0.21633307652783945</v>
      </c>
      <c r="T50">
        <v>0.12489995996796803</v>
      </c>
      <c r="U50">
        <v>11.799999999999999</v>
      </c>
      <c r="V50">
        <v>4.4149292180056525</v>
      </c>
      <c r="W50">
        <v>2.5489605724687077</v>
      </c>
      <c r="X50">
        <v>0.57999999999999996</v>
      </c>
      <c r="Y50">
        <v>0.28354893757515676</v>
      </c>
      <c r="Z50">
        <v>0.16370705543744915</v>
      </c>
      <c r="AA50">
        <v>0.16</v>
      </c>
      <c r="AB50">
        <v>9.1651513899116785E-2</v>
      </c>
      <c r="AC50">
        <v>5.2915026221291808E-2</v>
      </c>
      <c r="AD50" s="22">
        <v>11.479999999999999</v>
      </c>
      <c r="AE50" s="22">
        <v>1.1483901775964471</v>
      </c>
      <c r="AF50" s="22">
        <v>0.66302337817003087</v>
      </c>
      <c r="AG50">
        <v>0.5</v>
      </c>
      <c r="AH50">
        <v>0.21071307505705478</v>
      </c>
      <c r="AI50">
        <v>0.1216552506059644</v>
      </c>
      <c r="AJ50">
        <v>0.12</v>
      </c>
      <c r="AK50">
        <v>0.10392304845413264</v>
      </c>
      <c r="AL50">
        <v>6.0000000000000005E-2</v>
      </c>
      <c r="AM50">
        <v>8.6800000000000015</v>
      </c>
      <c r="AN50">
        <v>0.57026309717532953</v>
      </c>
      <c r="AO50">
        <v>0.32924155266308625</v>
      </c>
      <c r="AP50">
        <v>0.20000000000000004</v>
      </c>
      <c r="AQ50">
        <v>0.19287301521985908</v>
      </c>
      <c r="AR50">
        <v>0.11135528725660043</v>
      </c>
      <c r="AS50">
        <v>0.12</v>
      </c>
      <c r="AT50">
        <v>6.0000000000000019E-2</v>
      </c>
      <c r="AU50">
        <v>3.464101615137756E-2</v>
      </c>
      <c r="AV50">
        <v>3.7123622308892936</v>
      </c>
      <c r="AW50">
        <v>1.3150285168010611</v>
      </c>
      <c r="AX50">
        <v>0.75923206816712696</v>
      </c>
      <c r="AY50">
        <v>1.7320508075688773E-2</v>
      </c>
      <c r="AZ50">
        <v>0</v>
      </c>
      <c r="BA50">
        <v>0</v>
      </c>
      <c r="BB50">
        <v>2.3094010767585032E-2</v>
      </c>
      <c r="BC50">
        <v>9.9999999999999967E-3</v>
      </c>
      <c r="BD50">
        <v>5.7735026918962562E-3</v>
      </c>
      <c r="BE50" s="22">
        <v>1.4500000000000002</v>
      </c>
      <c r="BF50" s="22">
        <v>1.264663986994174</v>
      </c>
      <c r="BG50" s="22">
        <v>0.73015409332551184</v>
      </c>
      <c r="BH50">
        <v>0.18000000000000002</v>
      </c>
      <c r="BI50">
        <v>3.3993498887762956E-17</v>
      </c>
      <c r="BJ50">
        <v>1.9626155733547187E-17</v>
      </c>
      <c r="BK50">
        <v>0.19999999999999998</v>
      </c>
      <c r="BL50">
        <v>6.9282032302755078E-2</v>
      </c>
      <c r="BM50">
        <v>3.9999999999999994E-2</v>
      </c>
      <c r="BN50">
        <v>2.2749999999999999</v>
      </c>
      <c r="BO50">
        <v>1.5024979201316717</v>
      </c>
      <c r="BP50">
        <v>0.86746757864487356</v>
      </c>
      <c r="BQ50">
        <v>0.18000000000000002</v>
      </c>
      <c r="BR50">
        <v>3.3993498887762956E-17</v>
      </c>
      <c r="BS50">
        <v>1.9626155733547187E-17</v>
      </c>
      <c r="BT50">
        <v>9.9999999999999992E-2</v>
      </c>
      <c r="BU50">
        <v>3.4641016151377539E-2</v>
      </c>
      <c r="BV50">
        <v>1.9999999999999997E-2</v>
      </c>
      <c r="BW50">
        <v>0.92499999999999993</v>
      </c>
      <c r="BX50">
        <v>0.69686799323831772</v>
      </c>
      <c r="BY50">
        <v>0.40233692348577704</v>
      </c>
      <c r="BZ50">
        <v>0.13999999999999999</v>
      </c>
      <c r="CA50">
        <v>3.4641016151377539E-2</v>
      </c>
      <c r="CB50">
        <v>1.9999999999999997E-2</v>
      </c>
      <c r="CC50">
        <v>0.08</v>
      </c>
      <c r="CD50">
        <v>3.4641016151377567E-2</v>
      </c>
      <c r="CE50">
        <v>2.0000000000000014E-2</v>
      </c>
      <c r="CF50">
        <v>1.95</v>
      </c>
      <c r="CG50">
        <v>0.61390145789043449</v>
      </c>
      <c r="CH50">
        <v>0.35443617196894606</v>
      </c>
      <c r="CI50">
        <v>0.32</v>
      </c>
      <c r="CJ50">
        <v>9.1651513899116743E-2</v>
      </c>
      <c r="CK50">
        <v>5.291502622129178E-2</v>
      </c>
      <c r="CL50">
        <v>0.12</v>
      </c>
      <c r="CM50">
        <v>0</v>
      </c>
      <c r="CN50">
        <v>0</v>
      </c>
      <c r="CO50">
        <v>0.9</v>
      </c>
      <c r="CP50">
        <v>0.79372539331937708</v>
      </c>
      <c r="CQ50">
        <v>0.45825756949558399</v>
      </c>
      <c r="CR50">
        <v>0.44</v>
      </c>
      <c r="CS50">
        <v>0.38105117766515301</v>
      </c>
      <c r="CT50">
        <v>0.22</v>
      </c>
      <c r="CU50">
        <v>0.06</v>
      </c>
      <c r="CV50">
        <v>0</v>
      </c>
      <c r="CW50">
        <v>0</v>
      </c>
      <c r="CX50">
        <v>1.1500000000000001</v>
      </c>
      <c r="CY50">
        <v>0.17320508075688654</v>
      </c>
      <c r="CZ50">
        <v>9.9999999999999312E-2</v>
      </c>
      <c r="DA50">
        <v>0.06</v>
      </c>
      <c r="DB50">
        <v>0</v>
      </c>
      <c r="DC50">
        <v>0</v>
      </c>
      <c r="DD50">
        <v>9.9999999999999992E-2</v>
      </c>
      <c r="DE50">
        <v>3.4641016151377539E-2</v>
      </c>
      <c r="DF50">
        <v>1.9999999999999997E-2</v>
      </c>
    </row>
    <row r="51" spans="1:110" x14ac:dyDescent="0.25">
      <c r="A51" s="8">
        <v>18</v>
      </c>
      <c r="B51" t="s">
        <v>147</v>
      </c>
      <c r="C51">
        <v>39.86</v>
      </c>
      <c r="D51">
        <v>7.5297808733057048</v>
      </c>
      <c r="E51">
        <v>4.3473210141419445</v>
      </c>
      <c r="F51">
        <v>53.080000000000005</v>
      </c>
      <c r="G51">
        <v>9.2704045219180973</v>
      </c>
      <c r="H51">
        <v>5.352270546226138</v>
      </c>
      <c r="I51">
        <v>58.660000000000004</v>
      </c>
      <c r="J51">
        <v>10.273207872908994</v>
      </c>
      <c r="K51">
        <v>5.9312393308649911</v>
      </c>
      <c r="L51">
        <v>43.800000000000004</v>
      </c>
      <c r="M51">
        <v>9.8202240300310848</v>
      </c>
      <c r="N51">
        <v>5.6697089872408784</v>
      </c>
      <c r="O51">
        <v>56.04</v>
      </c>
      <c r="P51">
        <v>3.3260787723684504</v>
      </c>
      <c r="Q51">
        <v>1.9203124745728251</v>
      </c>
      <c r="R51">
        <v>46.84</v>
      </c>
      <c r="S51">
        <v>22.166028060976558</v>
      </c>
      <c r="T51">
        <v>12.797562267869615</v>
      </c>
      <c r="U51">
        <v>37.580000000000005</v>
      </c>
      <c r="V51">
        <v>10.081666528902842</v>
      </c>
      <c r="W51">
        <v>5.8206528843420964</v>
      </c>
      <c r="X51">
        <v>39.6</v>
      </c>
      <c r="Y51">
        <v>15.584646290500155</v>
      </c>
      <c r="Z51">
        <v>8.997799731045367</v>
      </c>
      <c r="AA51">
        <v>49.4</v>
      </c>
      <c r="AB51">
        <v>7.107742257566743</v>
      </c>
      <c r="AC51">
        <v>4.1036569057366377</v>
      </c>
      <c r="AD51" s="22">
        <v>50.080000000000005</v>
      </c>
      <c r="AE51" s="22">
        <v>10.908840451670347</v>
      </c>
      <c r="AF51" s="22">
        <v>6.2982219713185543</v>
      </c>
      <c r="AG51">
        <v>58.819999999999993</v>
      </c>
      <c r="AH51">
        <v>14.406290292785322</v>
      </c>
      <c r="AI51">
        <v>8.3174755785634993</v>
      </c>
      <c r="AJ51">
        <v>50.699999999999996</v>
      </c>
      <c r="AK51">
        <v>1.9672315572906032</v>
      </c>
      <c r="AL51">
        <v>1.1357816691600564</v>
      </c>
      <c r="AM51">
        <v>38.879999999999995</v>
      </c>
      <c r="AN51">
        <v>2.00708744204133</v>
      </c>
      <c r="AO51">
        <v>1.1587924749496794</v>
      </c>
      <c r="AP51">
        <v>32.080000000000005</v>
      </c>
      <c r="AQ51">
        <v>4.7854780325480197</v>
      </c>
      <c r="AR51">
        <v>2.7628970302926401</v>
      </c>
      <c r="AS51">
        <v>22.439999999999998</v>
      </c>
      <c r="AT51">
        <v>2.7019992598074514</v>
      </c>
      <c r="AU51">
        <v>1.5600000000000016</v>
      </c>
      <c r="AV51">
        <v>12.459218809112125</v>
      </c>
      <c r="AW51">
        <v>3.6648465179322218</v>
      </c>
      <c r="AX51">
        <v>2.1159001236668309</v>
      </c>
      <c r="AY51">
        <v>12.014659101836111</v>
      </c>
      <c r="AZ51">
        <v>4.080600446012812</v>
      </c>
      <c r="BA51">
        <v>2.3559357659608042</v>
      </c>
      <c r="BB51">
        <v>22.447378466092648</v>
      </c>
      <c r="BC51">
        <v>2.7008887426178809</v>
      </c>
      <c r="BD51">
        <v>1.5593588426016636</v>
      </c>
      <c r="BE51" s="22">
        <v>26.7</v>
      </c>
      <c r="BF51" s="22">
        <v>4.409719378826737</v>
      </c>
      <c r="BG51" s="22">
        <v>2.5459526704163262</v>
      </c>
      <c r="BH51">
        <v>24.74</v>
      </c>
      <c r="BI51">
        <v>0.70313583324987627</v>
      </c>
      <c r="BJ51">
        <v>0.40595566260368793</v>
      </c>
      <c r="BK51">
        <v>19.48</v>
      </c>
      <c r="BL51">
        <v>7.2969308616705542</v>
      </c>
      <c r="BM51">
        <v>4.2128849972435827</v>
      </c>
      <c r="BN51">
        <v>22.025000000000002</v>
      </c>
      <c r="BO51">
        <v>3.6158505223529245</v>
      </c>
      <c r="BP51">
        <v>2.0876122724299102</v>
      </c>
      <c r="BQ51">
        <v>23.28</v>
      </c>
      <c r="BR51">
        <v>4.3304041381838676</v>
      </c>
      <c r="BS51">
        <v>2.5001599948803253</v>
      </c>
      <c r="BT51">
        <v>28.74</v>
      </c>
      <c r="BU51">
        <v>5.5385557684291493</v>
      </c>
      <c r="BV51">
        <v>3.197686663824324</v>
      </c>
      <c r="BW51">
        <v>22.824999999999999</v>
      </c>
      <c r="BX51">
        <v>4.3901167410445989</v>
      </c>
      <c r="BY51">
        <v>2.5346350822159818</v>
      </c>
      <c r="BZ51">
        <v>26.840000000000003</v>
      </c>
      <c r="CA51">
        <v>2.7002222130780291</v>
      </c>
      <c r="CB51">
        <v>1.5589740215924073</v>
      </c>
      <c r="CC51">
        <v>28.060000000000002</v>
      </c>
      <c r="CD51">
        <v>5.1412449854096547</v>
      </c>
      <c r="CE51">
        <v>2.9682991762960778</v>
      </c>
      <c r="CF51">
        <v>23.225000000000005</v>
      </c>
      <c r="CG51">
        <v>2.6646997954741538</v>
      </c>
      <c r="CH51">
        <v>1.5384651442265436</v>
      </c>
      <c r="CI51">
        <v>29.24</v>
      </c>
      <c r="CJ51">
        <v>14.071545757307543</v>
      </c>
      <c r="CK51">
        <v>8.1242107308956477</v>
      </c>
      <c r="CL51">
        <v>22.72</v>
      </c>
      <c r="CM51">
        <v>4.0757330628980046</v>
      </c>
      <c r="CN51">
        <v>2.3531255810092211</v>
      </c>
      <c r="CO51">
        <v>26.75</v>
      </c>
      <c r="CP51">
        <v>0.18874586088176695</v>
      </c>
      <c r="CQ51">
        <v>0.10897247358851581</v>
      </c>
      <c r="CR51">
        <v>28.14</v>
      </c>
      <c r="CS51">
        <v>5.1038808763528225</v>
      </c>
      <c r="CT51">
        <v>2.9467269978740851</v>
      </c>
      <c r="CU51">
        <v>32.639999999999993</v>
      </c>
      <c r="CV51">
        <v>9.306965133704983</v>
      </c>
      <c r="CW51">
        <v>5.3733788252830337</v>
      </c>
      <c r="CX51">
        <v>26.55</v>
      </c>
      <c r="CY51">
        <v>5.5251131210138844</v>
      </c>
      <c r="CZ51">
        <v>3.1899255477204997</v>
      </c>
      <c r="DA51">
        <v>54.98</v>
      </c>
      <c r="DB51">
        <v>5.9234111793796691</v>
      </c>
      <c r="DC51">
        <v>3.4198830389356907</v>
      </c>
      <c r="DD51">
        <v>30.2</v>
      </c>
      <c r="DE51">
        <v>5.7026309717533197</v>
      </c>
      <c r="DF51">
        <v>3.2924155266308763</v>
      </c>
    </row>
    <row r="52" spans="1:110" x14ac:dyDescent="0.25">
      <c r="A52" s="8">
        <v>20</v>
      </c>
      <c r="B52" t="s">
        <v>148</v>
      </c>
      <c r="C52">
        <v>8.3800000000000008</v>
      </c>
      <c r="D52">
        <v>7.7328649283431794</v>
      </c>
      <c r="E52">
        <v>4.4645716479859514</v>
      </c>
      <c r="F52">
        <v>38.199999999999996</v>
      </c>
      <c r="G52">
        <v>3.1796226191169281</v>
      </c>
      <c r="H52">
        <v>1.8357559750685815</v>
      </c>
      <c r="I52">
        <v>27.76</v>
      </c>
      <c r="J52">
        <v>8.0804950343403945</v>
      </c>
      <c r="K52">
        <v>4.6652759832618615</v>
      </c>
      <c r="L52">
        <v>8.4599999999999991</v>
      </c>
      <c r="M52">
        <v>5.7009472897054625</v>
      </c>
      <c r="N52">
        <v>3.2914434523473162</v>
      </c>
      <c r="O52">
        <v>36.94</v>
      </c>
      <c r="P52">
        <v>7.1441164604169307</v>
      </c>
      <c r="Q52">
        <v>4.124657561543752</v>
      </c>
      <c r="R52">
        <v>19.460000000000004</v>
      </c>
      <c r="S52">
        <v>3.527435328960693</v>
      </c>
      <c r="T52">
        <v>2.0365657367244525</v>
      </c>
      <c r="U52">
        <v>9.0599999999999987</v>
      </c>
      <c r="V52">
        <v>8.4774288554962212</v>
      </c>
      <c r="W52">
        <v>4.894445831756645</v>
      </c>
      <c r="X52">
        <v>35.14</v>
      </c>
      <c r="Y52">
        <v>16.157759745707317</v>
      </c>
      <c r="Z52">
        <v>9.3286869386854185</v>
      </c>
      <c r="AA52">
        <v>24.959999999999997</v>
      </c>
      <c r="AB52">
        <v>15.734764059241567</v>
      </c>
      <c r="AC52">
        <v>9.0844702652383678</v>
      </c>
      <c r="AD52" s="22">
        <v>10.979999999999999</v>
      </c>
      <c r="AE52" s="22">
        <v>1.3362634470792047</v>
      </c>
      <c r="AF52" s="22">
        <v>0.77149206087943611</v>
      </c>
      <c r="AG52">
        <v>41.72</v>
      </c>
      <c r="AH52">
        <v>11.633864362283099</v>
      </c>
      <c r="AI52">
        <v>6.7168147212797411</v>
      </c>
      <c r="AJ52">
        <v>23.02</v>
      </c>
      <c r="AK52">
        <v>2.8588808999326707</v>
      </c>
      <c r="AL52">
        <v>1.650575657157207</v>
      </c>
      <c r="AM52">
        <v>16.459999999999997</v>
      </c>
      <c r="AN52">
        <v>3.2722469344473399</v>
      </c>
      <c r="AO52">
        <v>1.8892326484580995</v>
      </c>
      <c r="AP52">
        <v>25.459999999999997</v>
      </c>
      <c r="AQ52">
        <v>26.494014418354951</v>
      </c>
      <c r="AR52">
        <v>15.296326356351058</v>
      </c>
      <c r="AS52">
        <v>5.1800000000000006</v>
      </c>
      <c r="AT52">
        <v>3.6325197865944241</v>
      </c>
      <c r="AU52">
        <v>2.097236276626933</v>
      </c>
      <c r="AV52">
        <v>3.0599564267050159</v>
      </c>
      <c r="AW52">
        <v>0.82437855382099723</v>
      </c>
      <c r="AX52">
        <v>0.47595517996270714</v>
      </c>
      <c r="AY52">
        <v>12.297560733739028</v>
      </c>
      <c r="AZ52">
        <v>3.1178357878502747</v>
      </c>
      <c r="BA52">
        <v>1.8000833314044051</v>
      </c>
      <c r="BB52">
        <v>7.5921560398435792</v>
      </c>
      <c r="BC52">
        <v>4.7271450157573955</v>
      </c>
      <c r="BD52">
        <v>2.72921844734593</v>
      </c>
      <c r="BE52" s="22">
        <v>28.099999999999998</v>
      </c>
      <c r="BF52" s="22">
        <v>10.008871065210091</v>
      </c>
      <c r="BG52" s="22">
        <v>5.7786244037833026</v>
      </c>
      <c r="BH52">
        <v>11.839999999999998</v>
      </c>
      <c r="BI52">
        <v>3.1847134878981018</v>
      </c>
      <c r="BJ52">
        <v>1.8386951895298012</v>
      </c>
      <c r="BK52">
        <v>11.36</v>
      </c>
      <c r="BL52">
        <v>8.3234367901726785</v>
      </c>
      <c r="BM52">
        <v>4.8055384713890312</v>
      </c>
      <c r="BN52">
        <v>6.6500000000000012</v>
      </c>
      <c r="BO52">
        <v>0.76607767230222779</v>
      </c>
      <c r="BP52">
        <v>0.44229515032385314</v>
      </c>
      <c r="BQ52">
        <v>7.68</v>
      </c>
      <c r="BR52">
        <v>1.4987995196156183</v>
      </c>
      <c r="BS52">
        <v>0.86533230611135903</v>
      </c>
      <c r="BT52">
        <v>1.2999999999999998</v>
      </c>
      <c r="BU52">
        <v>1.1357816691600546</v>
      </c>
      <c r="BV52">
        <v>0.65574385243020006</v>
      </c>
      <c r="BW52">
        <v>8.5250000000000004</v>
      </c>
      <c r="BX52">
        <v>8.8716895234222424</v>
      </c>
      <c r="BY52">
        <v>5.1220723345146144</v>
      </c>
      <c r="BZ52">
        <v>6.84</v>
      </c>
      <c r="CA52">
        <v>1.6177762515255305</v>
      </c>
      <c r="CB52">
        <v>0.9340235543068488</v>
      </c>
      <c r="CC52">
        <v>6.8999999999999986</v>
      </c>
      <c r="CD52">
        <v>5.6702380902392449</v>
      </c>
      <c r="CE52">
        <v>3.2737134877688976</v>
      </c>
      <c r="CF52">
        <v>6.2250000000000005</v>
      </c>
      <c r="CG52">
        <v>5.1016541435107117</v>
      </c>
      <c r="CH52">
        <v>2.945441393068279</v>
      </c>
      <c r="CI52">
        <v>8.24</v>
      </c>
      <c r="CJ52">
        <v>6.7109760839985118</v>
      </c>
      <c r="CK52">
        <v>3.8745838486216817</v>
      </c>
      <c r="CL52">
        <v>10.46</v>
      </c>
      <c r="CM52">
        <v>9.0777309940314943</v>
      </c>
      <c r="CN52">
        <v>5.2410304330350925</v>
      </c>
      <c r="CO52">
        <v>7.8999999999999995</v>
      </c>
      <c r="CP52">
        <v>5.2587427204608534</v>
      </c>
      <c r="CQ52">
        <v>3.0361365252570587</v>
      </c>
      <c r="CR52">
        <v>1.1599999999999999</v>
      </c>
      <c r="CS52">
        <v>1.309503722789668</v>
      </c>
      <c r="CT52">
        <v>0.75604232685743189</v>
      </c>
      <c r="CU52">
        <v>1.32</v>
      </c>
      <c r="CV52">
        <v>1.3509996299037246</v>
      </c>
      <c r="CW52">
        <v>0.78000000000000025</v>
      </c>
      <c r="CX52">
        <v>5.8499999999999988</v>
      </c>
      <c r="CY52">
        <v>0.71545440106270941</v>
      </c>
      <c r="CZ52">
        <v>0.4130677910464578</v>
      </c>
      <c r="DA52">
        <v>0.38000000000000006</v>
      </c>
      <c r="DB52">
        <v>0.65817930687617343</v>
      </c>
      <c r="DC52">
        <v>0.38000000000000006</v>
      </c>
      <c r="DD52">
        <v>11.82</v>
      </c>
      <c r="DE52">
        <v>6.2026768414935169</v>
      </c>
      <c r="DF52">
        <v>3.58111714413254</v>
      </c>
    </row>
    <row r="53" spans="1:110" x14ac:dyDescent="0.25">
      <c r="A53" s="8">
        <v>20</v>
      </c>
      <c r="B53" t="s">
        <v>149</v>
      </c>
      <c r="C53">
        <v>26.34</v>
      </c>
      <c r="D53">
        <v>11.327612281500462</v>
      </c>
      <c r="E53">
        <v>6.5400000000000027</v>
      </c>
      <c r="F53">
        <v>38.300000000000004</v>
      </c>
      <c r="G53">
        <v>5.7704072646564057</v>
      </c>
      <c r="H53">
        <v>3.331546187583148</v>
      </c>
      <c r="I53">
        <v>2.56</v>
      </c>
      <c r="J53">
        <v>2.2683915006012518</v>
      </c>
      <c r="K53">
        <v>1.3096564434995919</v>
      </c>
      <c r="L53">
        <v>25.819999999999997</v>
      </c>
      <c r="M53">
        <v>6.7670673116202975</v>
      </c>
      <c r="N53">
        <v>3.906968133988296</v>
      </c>
      <c r="O53">
        <v>31.080000000000002</v>
      </c>
      <c r="P53">
        <v>14.398624934347032</v>
      </c>
      <c r="Q53">
        <v>8.3130499818057171</v>
      </c>
      <c r="R53">
        <v>7.6400000000000015</v>
      </c>
      <c r="S53">
        <v>8.3571047618179346</v>
      </c>
      <c r="T53">
        <v>4.8249766838814878</v>
      </c>
      <c r="U53">
        <v>14.18</v>
      </c>
      <c r="V53">
        <v>7.246185203263857</v>
      </c>
      <c r="W53">
        <v>4.1835869777022712</v>
      </c>
      <c r="X53">
        <v>44.54</v>
      </c>
      <c r="Y53">
        <v>2.7823012058366361</v>
      </c>
      <c r="Z53">
        <v>1.6063623501564024</v>
      </c>
      <c r="AA53">
        <v>17.419999999999998</v>
      </c>
      <c r="AB53">
        <v>13.703838878212196</v>
      </c>
      <c r="AC53">
        <v>7.9119150652670704</v>
      </c>
      <c r="AD53" s="22">
        <v>20.52</v>
      </c>
      <c r="AE53" s="22">
        <v>3.1269154129908929</v>
      </c>
      <c r="AF53" s="22">
        <v>1.8053254554234819</v>
      </c>
      <c r="AG53">
        <v>28.599999999999998</v>
      </c>
      <c r="AH53">
        <v>14.127717437717964</v>
      </c>
      <c r="AI53">
        <v>8.156641465701437</v>
      </c>
      <c r="AJ53">
        <v>3.66</v>
      </c>
      <c r="AK53">
        <v>0.9822423326246924</v>
      </c>
      <c r="AL53">
        <v>0.56709787515031207</v>
      </c>
      <c r="AM53">
        <v>21.2</v>
      </c>
      <c r="AN53">
        <v>15.443717169127391</v>
      </c>
      <c r="AO53">
        <v>8.9164342648841455</v>
      </c>
      <c r="AP53">
        <v>17.440000000000001</v>
      </c>
      <c r="AQ53">
        <v>23.229946190208878</v>
      </c>
      <c r="AR53">
        <v>13.411815686177619</v>
      </c>
      <c r="AS53">
        <v>6.080000000000001</v>
      </c>
      <c r="AT53">
        <v>3.5406779011934981</v>
      </c>
      <c r="AU53">
        <v>2.0442113393678256</v>
      </c>
      <c r="AV53">
        <v>4.5495201212142513</v>
      </c>
      <c r="AW53">
        <v>2.6620856485094535</v>
      </c>
      <c r="AX53">
        <v>1.5369558657727727</v>
      </c>
      <c r="AY53">
        <v>19.901263778966399</v>
      </c>
      <c r="AZ53">
        <v>3.7803571259869124</v>
      </c>
      <c r="BA53">
        <v>2.182590204321464</v>
      </c>
      <c r="BB53">
        <v>1.1489270356873551</v>
      </c>
      <c r="BC53">
        <v>1.99</v>
      </c>
      <c r="BD53">
        <v>1.1489270356873553</v>
      </c>
      <c r="BE53" s="22">
        <v>30.049999999999997</v>
      </c>
      <c r="BF53" s="22">
        <v>3.3552198139615239</v>
      </c>
      <c r="BG53" s="22">
        <v>1.937137062781052</v>
      </c>
      <c r="BH53">
        <v>7.7800000000000011</v>
      </c>
      <c r="BI53">
        <v>3.9171928724534313</v>
      </c>
      <c r="BJ53">
        <v>2.261592359378672</v>
      </c>
      <c r="BK53">
        <v>4.82</v>
      </c>
      <c r="BL53">
        <v>2.0082828486047477</v>
      </c>
      <c r="BM53">
        <v>1.1594826432508596</v>
      </c>
      <c r="BN53">
        <v>7.3250000000000002</v>
      </c>
      <c r="BO53">
        <v>5.1637559005049782</v>
      </c>
      <c r="BP53">
        <v>2.9812958591860679</v>
      </c>
      <c r="BQ53">
        <v>10.24</v>
      </c>
      <c r="BR53">
        <v>2.1232993194554539</v>
      </c>
      <c r="BS53">
        <v>1.2258874336577557</v>
      </c>
      <c r="BT53">
        <v>1.1399999999999999</v>
      </c>
      <c r="BU53">
        <v>1.9745379206285201</v>
      </c>
      <c r="BV53">
        <v>1.1400000000000001</v>
      </c>
      <c r="BW53">
        <v>4.0249999999999995</v>
      </c>
      <c r="BX53">
        <v>4.5745901455758853</v>
      </c>
      <c r="BY53">
        <v>2.6411408519804467</v>
      </c>
      <c r="BZ53">
        <v>7.34</v>
      </c>
      <c r="CA53">
        <v>1.822196476782894</v>
      </c>
      <c r="CB53">
        <v>1.0520456263869915</v>
      </c>
      <c r="CC53">
        <v>4.2</v>
      </c>
      <c r="CD53">
        <v>0.27495454169734995</v>
      </c>
      <c r="CE53">
        <v>0.15874507866387519</v>
      </c>
      <c r="CF53">
        <v>5.6000000000000005</v>
      </c>
      <c r="CG53">
        <v>4.4067419938090309</v>
      </c>
      <c r="CH53">
        <v>2.5442336763748723</v>
      </c>
      <c r="CI53">
        <v>5.44</v>
      </c>
      <c r="CJ53">
        <v>3.6369767664916415</v>
      </c>
      <c r="CK53">
        <v>2.0998095151703642</v>
      </c>
      <c r="CL53">
        <v>2.8200000000000003</v>
      </c>
      <c r="CM53">
        <v>2.4643863333495419</v>
      </c>
      <c r="CN53">
        <v>1.422814112946593</v>
      </c>
      <c r="CO53">
        <v>11.625</v>
      </c>
      <c r="CP53">
        <v>15.919092310807169</v>
      </c>
      <c r="CQ53">
        <v>9.1908922308990206</v>
      </c>
      <c r="CR53">
        <v>8.44</v>
      </c>
      <c r="CS53">
        <v>2.2243201208459169</v>
      </c>
      <c r="CT53">
        <v>1.2842118205342912</v>
      </c>
      <c r="CU53">
        <v>0</v>
      </c>
      <c r="CV53">
        <v>0</v>
      </c>
      <c r="CW53">
        <v>0</v>
      </c>
      <c r="CX53">
        <v>10.625</v>
      </c>
      <c r="CY53">
        <v>1.1771257366993553</v>
      </c>
      <c r="CZ53">
        <v>0.67961386095340937</v>
      </c>
      <c r="DA53">
        <v>2.7999999999999994</v>
      </c>
      <c r="DB53">
        <v>4.8497422611928549</v>
      </c>
      <c r="DC53">
        <v>2.7999999999999994</v>
      </c>
      <c r="DD53">
        <v>5.8999999999999995</v>
      </c>
      <c r="DE53">
        <v>0.79899937421753431</v>
      </c>
      <c r="DF53">
        <v>0.46130250378683602</v>
      </c>
    </row>
    <row r="54" spans="1:110" x14ac:dyDescent="0.25">
      <c r="A54" s="8">
        <v>20</v>
      </c>
      <c r="B54" t="s">
        <v>150</v>
      </c>
      <c r="C54">
        <v>25.3</v>
      </c>
      <c r="D54">
        <v>5.0575883581010892</v>
      </c>
      <c r="E54">
        <v>2.9199999999999813</v>
      </c>
      <c r="F54">
        <v>15.58</v>
      </c>
      <c r="G54">
        <v>8.3035173270126919</v>
      </c>
      <c r="H54">
        <v>4.7940379639714994</v>
      </c>
      <c r="I54">
        <v>7.080000000000001</v>
      </c>
      <c r="J54">
        <v>7.7108754366803245</v>
      </c>
      <c r="K54">
        <v>4.4518760090550584</v>
      </c>
      <c r="L54">
        <v>27.900000000000002</v>
      </c>
      <c r="M54">
        <v>7.1882403966478385</v>
      </c>
      <c r="N54">
        <v>4.1501325280043719</v>
      </c>
      <c r="O54">
        <v>15.520000000000001</v>
      </c>
      <c r="P54">
        <v>7.443950564048631</v>
      </c>
      <c r="Q54">
        <v>4.2977668619877436</v>
      </c>
      <c r="R54">
        <v>24.28</v>
      </c>
      <c r="S54">
        <v>1.4701020372749665</v>
      </c>
      <c r="T54">
        <v>0.84876380695691922</v>
      </c>
      <c r="U54">
        <v>22.540000000000003</v>
      </c>
      <c r="V54">
        <v>3.548295365383189</v>
      </c>
      <c r="W54">
        <v>2.0486092843682857</v>
      </c>
      <c r="X54">
        <v>17.900000000000002</v>
      </c>
      <c r="Y54">
        <v>23.885903792823083</v>
      </c>
      <c r="Z54">
        <v>13.79053298462391</v>
      </c>
      <c r="AA54">
        <v>8.7200000000000006</v>
      </c>
      <c r="AB54">
        <v>2.0082828486047424</v>
      </c>
      <c r="AC54">
        <v>1.1594826432508565</v>
      </c>
      <c r="AD54" s="22">
        <v>20.86</v>
      </c>
      <c r="AE54" s="22">
        <v>13.514969478322913</v>
      </c>
      <c r="AF54" s="22">
        <v>7.8028712663993103</v>
      </c>
      <c r="AG54">
        <v>20.86</v>
      </c>
      <c r="AH54">
        <v>8.1843020472120891</v>
      </c>
      <c r="AI54">
        <v>4.725208990087105</v>
      </c>
      <c r="AJ54">
        <v>25.72</v>
      </c>
      <c r="AK54">
        <v>0.434050688284213</v>
      </c>
      <c r="AL54">
        <v>0.25059928172283275</v>
      </c>
      <c r="AM54">
        <v>14.819999999999999</v>
      </c>
      <c r="AN54">
        <v>6.4132674979295894</v>
      </c>
      <c r="AO54">
        <v>3.7027017163147264</v>
      </c>
      <c r="AP54">
        <v>9.24</v>
      </c>
      <c r="AQ54">
        <v>8.875742222484833</v>
      </c>
      <c r="AR54">
        <v>5.1244121614093459</v>
      </c>
      <c r="AS54">
        <v>17.62</v>
      </c>
      <c r="AT54">
        <v>5.3800743489286411</v>
      </c>
      <c r="AU54">
        <v>3.1061873736141519</v>
      </c>
      <c r="AV54">
        <v>6.9859382571944719</v>
      </c>
      <c r="AW54">
        <v>2.7996249748850275</v>
      </c>
      <c r="AX54">
        <v>1.61636423287987</v>
      </c>
      <c r="AY54">
        <v>4.4975585969871856</v>
      </c>
      <c r="AZ54">
        <v>2.3970189819857475</v>
      </c>
      <c r="BA54">
        <v>1.3839195545021141</v>
      </c>
      <c r="BB54">
        <v>2.4421916386721167</v>
      </c>
      <c r="BC54">
        <v>1.1781765572273113</v>
      </c>
      <c r="BD54">
        <v>0.68022055246809476</v>
      </c>
      <c r="BE54" s="22">
        <v>9.2250000000000014</v>
      </c>
      <c r="BF54" s="22">
        <v>2.4727262282751767</v>
      </c>
      <c r="BG54" s="22">
        <v>1.4276291535269214</v>
      </c>
      <c r="BH54">
        <v>1.7400000000000002</v>
      </c>
      <c r="BI54">
        <v>0.5332916650389351</v>
      </c>
      <c r="BJ54">
        <v>0.30789608636681293</v>
      </c>
      <c r="BK54">
        <v>3.9</v>
      </c>
      <c r="BL54">
        <v>1.3509996299037252</v>
      </c>
      <c r="BM54">
        <v>0.78000000000000058</v>
      </c>
      <c r="BN54">
        <v>5.6499999999999995</v>
      </c>
      <c r="BO54">
        <v>2.2126059296675513</v>
      </c>
      <c r="BP54">
        <v>1.2774486291041229</v>
      </c>
      <c r="BQ54">
        <v>3.1199999999999997</v>
      </c>
      <c r="BR54">
        <v>2.6318054639353572</v>
      </c>
      <c r="BS54">
        <v>1.5194735930578065</v>
      </c>
      <c r="BT54">
        <v>1.58</v>
      </c>
      <c r="BU54">
        <v>1.8003333024748502</v>
      </c>
      <c r="BV54">
        <v>1.0394229168149027</v>
      </c>
      <c r="BW54">
        <v>6.3999999999999995</v>
      </c>
      <c r="BX54">
        <v>3.4470095735289172</v>
      </c>
      <c r="BY54">
        <v>1.9901319051761377</v>
      </c>
      <c r="BZ54">
        <v>1.1800000000000002</v>
      </c>
      <c r="CA54">
        <v>1.2004998958767137</v>
      </c>
      <c r="CB54">
        <v>0.69310893804653839</v>
      </c>
      <c r="CC54">
        <v>1.86</v>
      </c>
      <c r="CD54">
        <v>3.2216145020781122</v>
      </c>
      <c r="CE54">
        <v>1.8600000000000003</v>
      </c>
      <c r="CF54">
        <v>4.6499999999999995</v>
      </c>
      <c r="CG54">
        <v>3.6956054984264748</v>
      </c>
      <c r="CH54">
        <v>2.1336588293351864</v>
      </c>
      <c r="CI54">
        <v>4.5200000000000005</v>
      </c>
      <c r="CJ54">
        <v>2.3155129021450067</v>
      </c>
      <c r="CK54">
        <v>1.3368619973654712</v>
      </c>
      <c r="CL54">
        <v>2.5</v>
      </c>
      <c r="CM54">
        <v>1.2831211945876357</v>
      </c>
      <c r="CN54">
        <v>0.74081036709808568</v>
      </c>
      <c r="CO54">
        <v>4.2249999999999996</v>
      </c>
      <c r="CP54">
        <v>3.7964621689146321</v>
      </c>
      <c r="CQ54">
        <v>2.1918884551910933</v>
      </c>
      <c r="CR54">
        <v>5.919999999999999</v>
      </c>
      <c r="CS54">
        <v>1.4177446878757869</v>
      </c>
      <c r="CT54">
        <v>0.81853527718724761</v>
      </c>
      <c r="CU54">
        <v>7.5000000000000009</v>
      </c>
      <c r="CV54">
        <v>9.1536877814354156</v>
      </c>
      <c r="CW54">
        <v>5.2848841046895254</v>
      </c>
      <c r="CX54">
        <v>8.4749999999999996</v>
      </c>
      <c r="CY54">
        <v>3.266592261057383</v>
      </c>
      <c r="CZ54">
        <v>1.8859679212542284</v>
      </c>
      <c r="DA54">
        <v>1.92</v>
      </c>
      <c r="DB54">
        <v>3.3255375505322444</v>
      </c>
      <c r="DC54">
        <v>1.9200000000000002</v>
      </c>
      <c r="DD54">
        <v>4.38</v>
      </c>
      <c r="DE54">
        <v>6.7720307146379657</v>
      </c>
      <c r="DF54">
        <v>3.9098337560566434</v>
      </c>
    </row>
    <row r="55" spans="1:110" x14ac:dyDescent="0.25">
      <c r="A55" s="8">
        <v>22</v>
      </c>
      <c r="B55" t="s">
        <v>151</v>
      </c>
      <c r="C55">
        <v>2.8200000000000003</v>
      </c>
      <c r="D55">
        <v>2.761955828756137</v>
      </c>
      <c r="E55">
        <v>1.5946159412222116</v>
      </c>
      <c r="F55">
        <v>0.3</v>
      </c>
      <c r="G55">
        <v>0.26153393661244045</v>
      </c>
      <c r="H55">
        <v>0.15099668870541502</v>
      </c>
      <c r="I55">
        <v>0.18000000000000002</v>
      </c>
      <c r="J55">
        <v>0.15874507866387544</v>
      </c>
      <c r="K55">
        <v>9.1651513899116813E-2</v>
      </c>
      <c r="L55">
        <v>7.3400000000000007</v>
      </c>
      <c r="M55">
        <v>2.7964978097613438</v>
      </c>
      <c r="N55">
        <v>1.6145587632539107</v>
      </c>
      <c r="O55">
        <v>0.36000000000000004</v>
      </c>
      <c r="P55">
        <v>0.20784609690826525</v>
      </c>
      <c r="Q55">
        <v>0.12</v>
      </c>
      <c r="R55">
        <v>0.24</v>
      </c>
      <c r="S55">
        <v>0.24</v>
      </c>
      <c r="T55">
        <v>0.13856406460551018</v>
      </c>
      <c r="U55">
        <v>46.74</v>
      </c>
      <c r="V55">
        <v>73.236654757027225</v>
      </c>
      <c r="W55">
        <v>42.283202338517356</v>
      </c>
      <c r="X55">
        <v>0.43999999999999995</v>
      </c>
      <c r="Y55">
        <v>0.48497422611928565</v>
      </c>
      <c r="Z55">
        <v>0.28000000000000003</v>
      </c>
      <c r="AA55">
        <v>0.08</v>
      </c>
      <c r="AB55">
        <v>0.13856406460551018</v>
      </c>
      <c r="AC55">
        <v>0.08</v>
      </c>
      <c r="AD55" s="22">
        <v>5.96</v>
      </c>
      <c r="AE55" s="22">
        <v>3.608157424503537</v>
      </c>
      <c r="AF55" s="22">
        <v>2.0831706603156639</v>
      </c>
      <c r="AG55">
        <v>0.3</v>
      </c>
      <c r="AH55">
        <v>0.2078460969082653</v>
      </c>
      <c r="AI55">
        <v>0.12000000000000002</v>
      </c>
      <c r="AJ55">
        <v>0</v>
      </c>
      <c r="AK55">
        <v>0</v>
      </c>
      <c r="AL55">
        <v>0</v>
      </c>
      <c r="AM55">
        <v>3.6400000000000006</v>
      </c>
      <c r="AN55">
        <v>0.3903844259188628</v>
      </c>
      <c r="AO55">
        <v>0.22538855339169298</v>
      </c>
      <c r="AP55">
        <v>0.16</v>
      </c>
      <c r="AQ55">
        <v>0.22715633383201095</v>
      </c>
      <c r="AR55">
        <v>0.13114877048604001</v>
      </c>
      <c r="AS55">
        <v>0.02</v>
      </c>
      <c r="AT55">
        <v>3.4641016151377546E-2</v>
      </c>
      <c r="AU55">
        <v>0.02</v>
      </c>
      <c r="AV55">
        <v>1.6223542564228481</v>
      </c>
      <c r="AW55">
        <v>0.87401372986927384</v>
      </c>
      <c r="AX55">
        <v>0.50461206221545418</v>
      </c>
      <c r="AY55">
        <v>0.12990381056766578</v>
      </c>
      <c r="AZ55">
        <v>8.6602540378443865E-3</v>
      </c>
      <c r="BA55">
        <v>5.0000000000000001E-3</v>
      </c>
      <c r="BB55">
        <v>5.773502691896258E-3</v>
      </c>
      <c r="BC55">
        <v>0.01</v>
      </c>
      <c r="BD55">
        <v>5.773502691896258E-3</v>
      </c>
      <c r="BE55" s="22">
        <v>0.42499999999999999</v>
      </c>
      <c r="BF55" s="22">
        <v>0.22912878474779186</v>
      </c>
      <c r="BG55" s="22">
        <v>0.13228756555322946</v>
      </c>
      <c r="BH55">
        <v>0.06</v>
      </c>
      <c r="BI55">
        <v>0.10392304845413264</v>
      </c>
      <c r="BJ55">
        <v>6.0000000000000005E-2</v>
      </c>
      <c r="BK55">
        <v>0.16</v>
      </c>
      <c r="BL55">
        <v>0.15099668870541499</v>
      </c>
      <c r="BM55">
        <v>8.717797887081348E-2</v>
      </c>
      <c r="BN55">
        <v>0.65</v>
      </c>
      <c r="BO55">
        <v>1.1258330249197703</v>
      </c>
      <c r="BP55">
        <v>0.65000000000000013</v>
      </c>
      <c r="BQ55">
        <v>0.02</v>
      </c>
      <c r="BR55">
        <v>3.4641016151377546E-2</v>
      </c>
      <c r="BS55">
        <v>0.02</v>
      </c>
      <c r="BT55">
        <v>0.04</v>
      </c>
      <c r="BU55">
        <v>6.9282032302755092E-2</v>
      </c>
      <c r="BV55">
        <v>0.04</v>
      </c>
      <c r="BW55">
        <v>1.325</v>
      </c>
      <c r="BX55">
        <v>1.7816775802596834</v>
      </c>
      <c r="BY55">
        <v>1.0286520305720492</v>
      </c>
      <c r="BZ55">
        <v>0.06</v>
      </c>
      <c r="CA55">
        <v>0.10392304845413264</v>
      </c>
      <c r="CB55">
        <v>6.0000000000000005E-2</v>
      </c>
      <c r="CC55">
        <v>0</v>
      </c>
      <c r="CD55">
        <v>0</v>
      </c>
      <c r="CE55">
        <v>0</v>
      </c>
      <c r="CF55">
        <v>0.375</v>
      </c>
      <c r="CG55">
        <v>0.375</v>
      </c>
      <c r="CH55">
        <v>0.21650635094610968</v>
      </c>
      <c r="CI55">
        <v>0.14000000000000001</v>
      </c>
      <c r="CJ55">
        <v>0.24248711305964282</v>
      </c>
      <c r="CK55">
        <v>0.14000000000000001</v>
      </c>
      <c r="CL55">
        <v>0</v>
      </c>
      <c r="CM55">
        <v>0</v>
      </c>
      <c r="CN55">
        <v>0</v>
      </c>
      <c r="CO55">
        <v>0.15</v>
      </c>
      <c r="CP55">
        <v>0.19843134832984427</v>
      </c>
      <c r="CQ55">
        <v>0.114564392373896</v>
      </c>
      <c r="CR55">
        <v>0.24000000000000002</v>
      </c>
      <c r="CS55">
        <v>0.2163330765278394</v>
      </c>
      <c r="CT55">
        <v>0.12489995996796799</v>
      </c>
      <c r="CU55">
        <v>0.02</v>
      </c>
      <c r="CV55">
        <v>3.4641016151377546E-2</v>
      </c>
      <c r="CW55">
        <v>0.02</v>
      </c>
      <c r="CX55">
        <v>0.32500000000000001</v>
      </c>
      <c r="CY55">
        <v>0.56291651245988517</v>
      </c>
      <c r="CZ55">
        <v>0.32500000000000007</v>
      </c>
      <c r="DA55">
        <v>0</v>
      </c>
      <c r="DB55">
        <v>0</v>
      </c>
      <c r="DC55">
        <v>0</v>
      </c>
      <c r="DD55">
        <v>0.18000000000000002</v>
      </c>
      <c r="DE55">
        <v>0.12000000000000004</v>
      </c>
      <c r="DF55">
        <v>6.928203230275512E-2</v>
      </c>
    </row>
    <row r="56" spans="1:110" x14ac:dyDescent="0.25">
      <c r="A56" s="8">
        <v>22</v>
      </c>
      <c r="B56" t="s">
        <v>152</v>
      </c>
      <c r="C56">
        <v>0.64</v>
      </c>
      <c r="D56">
        <v>0.56709787515031296</v>
      </c>
      <c r="E56">
        <v>0.32741411087489797</v>
      </c>
      <c r="F56">
        <v>1.0599999999999998</v>
      </c>
      <c r="G56">
        <v>1.0501428474260059</v>
      </c>
      <c r="H56">
        <v>0.60630025564896461</v>
      </c>
      <c r="I56">
        <v>0</v>
      </c>
      <c r="J56">
        <v>0</v>
      </c>
      <c r="K56">
        <v>0</v>
      </c>
      <c r="L56">
        <v>1.4800000000000002</v>
      </c>
      <c r="M56">
        <v>1.6555361669259905</v>
      </c>
      <c r="N56">
        <v>0.95582425162788187</v>
      </c>
      <c r="O56">
        <v>0.32</v>
      </c>
      <c r="P56">
        <v>0.55425625842204074</v>
      </c>
      <c r="Q56">
        <v>0.32</v>
      </c>
      <c r="R56">
        <v>1.2000000000000002</v>
      </c>
      <c r="S56">
        <v>1.2000000000000002</v>
      </c>
      <c r="T56">
        <v>0.69282032302755103</v>
      </c>
      <c r="U56">
        <v>0.64</v>
      </c>
      <c r="V56">
        <v>1.1085125168440815</v>
      </c>
      <c r="W56">
        <v>0.64</v>
      </c>
      <c r="X56">
        <v>0.3</v>
      </c>
      <c r="Y56">
        <v>0.51961524227066314</v>
      </c>
      <c r="Z56">
        <v>0.3</v>
      </c>
      <c r="AA56">
        <v>1.4400000000000002</v>
      </c>
      <c r="AB56">
        <v>1.2528367810692662</v>
      </c>
      <c r="AC56">
        <v>0.72332565280100514</v>
      </c>
      <c r="AD56" s="22">
        <v>0.38000000000000006</v>
      </c>
      <c r="AE56" s="22">
        <v>0.33045423283716618</v>
      </c>
      <c r="AF56" s="22">
        <v>0.19078784028338919</v>
      </c>
      <c r="AG56">
        <v>0.16</v>
      </c>
      <c r="AH56">
        <v>0.27712812921102037</v>
      </c>
      <c r="AI56">
        <v>0.16</v>
      </c>
      <c r="AJ56">
        <v>0.92</v>
      </c>
      <c r="AK56">
        <v>1.5934867429633672</v>
      </c>
      <c r="AL56">
        <v>0.92000000000000015</v>
      </c>
      <c r="AM56">
        <v>0.54</v>
      </c>
      <c r="AN56">
        <v>0.46861498055439921</v>
      </c>
      <c r="AO56">
        <v>0.27055498516937365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0.16743157806499145</v>
      </c>
      <c r="AW56">
        <v>6.5574385243020047E-2</v>
      </c>
      <c r="AX56">
        <v>3.7859388972001848E-2</v>
      </c>
      <c r="AY56">
        <v>0.94396769012503812</v>
      </c>
      <c r="AZ56">
        <v>0.43482755202493795</v>
      </c>
      <c r="BA56">
        <v>0.25104780421266393</v>
      </c>
      <c r="BE56" s="22">
        <v>0.47499999999999992</v>
      </c>
      <c r="BF56" s="22">
        <v>0.11456439237389623</v>
      </c>
      <c r="BG56" s="22">
        <v>6.6143782776614909E-2</v>
      </c>
      <c r="BH56">
        <v>0</v>
      </c>
      <c r="BI56">
        <v>0</v>
      </c>
      <c r="BJ56">
        <v>0</v>
      </c>
      <c r="BK56">
        <v>0.72000000000000008</v>
      </c>
      <c r="BL56">
        <v>0.63498031465550175</v>
      </c>
      <c r="BM56">
        <v>0.36660605559646725</v>
      </c>
      <c r="BN56">
        <v>0.47500000000000003</v>
      </c>
      <c r="BO56">
        <v>0.30310889132455343</v>
      </c>
      <c r="BP56">
        <v>0.17499999999999996</v>
      </c>
      <c r="BQ56">
        <v>0.56000000000000005</v>
      </c>
      <c r="BR56">
        <v>0.57026309717533019</v>
      </c>
      <c r="BS56">
        <v>0.32924155266308663</v>
      </c>
      <c r="BT56">
        <v>0.54</v>
      </c>
      <c r="BU56">
        <v>0.93530743608719391</v>
      </c>
      <c r="BV56">
        <v>0.54000000000000015</v>
      </c>
      <c r="BW56">
        <v>0.22500000000000001</v>
      </c>
      <c r="BX56">
        <v>0.19843134832984427</v>
      </c>
      <c r="BY56">
        <v>0.114564392373896</v>
      </c>
      <c r="BZ56">
        <v>0.22</v>
      </c>
      <c r="CA56">
        <v>0.38105117766515301</v>
      </c>
      <c r="CB56">
        <v>0.22</v>
      </c>
      <c r="CC56">
        <v>0</v>
      </c>
      <c r="CD56">
        <v>0</v>
      </c>
      <c r="CE56">
        <v>0</v>
      </c>
      <c r="CF56">
        <v>0.3</v>
      </c>
      <c r="CG56">
        <v>0.27041634565979916</v>
      </c>
      <c r="CH56">
        <v>0.15612494995995996</v>
      </c>
      <c r="CI56">
        <v>0.14000000000000001</v>
      </c>
      <c r="CJ56">
        <v>0.24248711305964282</v>
      </c>
      <c r="CK56">
        <v>0.14000000000000001</v>
      </c>
      <c r="CL56">
        <v>0.68</v>
      </c>
      <c r="CM56">
        <v>0.63592452382338593</v>
      </c>
      <c r="CN56">
        <v>0.36715119501371646</v>
      </c>
      <c r="CO56">
        <v>0.375</v>
      </c>
      <c r="CP56">
        <v>0.649519052838329</v>
      </c>
      <c r="CQ56">
        <v>0.37500000000000006</v>
      </c>
      <c r="CR56">
        <v>0.08</v>
      </c>
      <c r="CS56">
        <v>0.13856406460551018</v>
      </c>
      <c r="CT56">
        <v>0.08</v>
      </c>
      <c r="CU56">
        <v>0</v>
      </c>
      <c r="CV56">
        <v>0</v>
      </c>
      <c r="CW56">
        <v>0</v>
      </c>
      <c r="CX56">
        <v>0.45</v>
      </c>
      <c r="CY56">
        <v>0.39686269665968854</v>
      </c>
      <c r="CZ56">
        <v>0.229128784747792</v>
      </c>
      <c r="DA56">
        <v>0</v>
      </c>
      <c r="DB56">
        <v>0</v>
      </c>
      <c r="DC56">
        <v>0</v>
      </c>
      <c r="DD56">
        <v>1.08</v>
      </c>
      <c r="DE56">
        <v>0.12000000000000011</v>
      </c>
      <c r="DF56">
        <v>6.9282032302755162E-2</v>
      </c>
    </row>
    <row r="57" spans="1:110" x14ac:dyDescent="0.25">
      <c r="A57" s="8">
        <v>22</v>
      </c>
      <c r="B57" t="s">
        <v>153</v>
      </c>
      <c r="C57">
        <v>9.7799999999999994</v>
      </c>
      <c r="D57">
        <v>16.939456898023618</v>
      </c>
      <c r="E57">
        <v>9.7799999999999994</v>
      </c>
      <c r="F57">
        <v>0.28000000000000003</v>
      </c>
      <c r="G57">
        <v>9.1651513899116674E-2</v>
      </c>
      <c r="H57">
        <v>5.2915026221291739E-2</v>
      </c>
      <c r="I57">
        <v>0</v>
      </c>
      <c r="J57">
        <v>0</v>
      </c>
      <c r="K57">
        <v>0</v>
      </c>
      <c r="L57">
        <v>35.72</v>
      </c>
      <c r="M57">
        <v>31.774933516846271</v>
      </c>
      <c r="N57">
        <v>18.345266419433656</v>
      </c>
      <c r="O57">
        <v>0.24</v>
      </c>
      <c r="P57">
        <v>0.18000000000000008</v>
      </c>
      <c r="Q57">
        <v>0.10392304845413269</v>
      </c>
      <c r="R57">
        <v>3.8800000000000003</v>
      </c>
      <c r="S57">
        <v>4.5045310521740207</v>
      </c>
      <c r="T57">
        <v>2.6006922155456991</v>
      </c>
      <c r="U57">
        <v>12.1</v>
      </c>
      <c r="V57">
        <v>12.799609369039354</v>
      </c>
      <c r="W57">
        <v>7.3898579147369272</v>
      </c>
      <c r="X57">
        <v>0.21999999999999997</v>
      </c>
      <c r="Y57">
        <v>3.4641016151377844E-2</v>
      </c>
      <c r="Z57">
        <v>2.0000000000000174E-2</v>
      </c>
      <c r="AA57">
        <v>0.5</v>
      </c>
      <c r="AB57">
        <v>0.8660254037844386</v>
      </c>
      <c r="AC57">
        <v>0.5</v>
      </c>
      <c r="AD57" s="22">
        <v>37.24</v>
      </c>
      <c r="AE57" s="22">
        <v>42.189956150723845</v>
      </c>
      <c r="AF57" s="22">
        <v>24.358382540718921</v>
      </c>
      <c r="AG57">
        <v>0.54</v>
      </c>
      <c r="AH57">
        <v>0.33406586176980146</v>
      </c>
      <c r="AI57">
        <v>0.1928730152198592</v>
      </c>
      <c r="AJ57">
        <v>0</v>
      </c>
      <c r="AK57">
        <v>0</v>
      </c>
      <c r="AL57">
        <v>0</v>
      </c>
      <c r="AM57">
        <v>11.88</v>
      </c>
      <c r="AN57">
        <v>20.576763593918265</v>
      </c>
      <c r="AO57">
        <v>11.880000000000003</v>
      </c>
      <c r="AP57">
        <v>0.21999999999999997</v>
      </c>
      <c r="AQ57">
        <v>0.15099668870541505</v>
      </c>
      <c r="AR57">
        <v>8.7177978870813508E-2</v>
      </c>
      <c r="AS57">
        <v>1.38</v>
      </c>
      <c r="AT57">
        <v>2.3902301144450502</v>
      </c>
      <c r="AU57">
        <v>1.38</v>
      </c>
      <c r="AV57">
        <v>1.0911920087683926</v>
      </c>
      <c r="AW57">
        <v>1.89</v>
      </c>
      <c r="AX57">
        <v>1.0911920087683926</v>
      </c>
      <c r="AY57">
        <v>0.12701705922171766</v>
      </c>
      <c r="AZ57">
        <v>0.11532562594670794</v>
      </c>
      <c r="BA57">
        <v>6.6583281184793924E-2</v>
      </c>
      <c r="BE57" s="22">
        <v>3.2999999999999994</v>
      </c>
      <c r="BF57" s="22">
        <v>0.15000000000000013</v>
      </c>
      <c r="BG57" s="22">
        <v>8.6602540378443948E-2</v>
      </c>
      <c r="BH57">
        <v>0.06</v>
      </c>
      <c r="BI57">
        <v>0.10392304845413264</v>
      </c>
      <c r="BJ57">
        <v>6.0000000000000005E-2</v>
      </c>
      <c r="BK57">
        <v>0</v>
      </c>
      <c r="BL57">
        <v>0</v>
      </c>
      <c r="BM57">
        <v>0</v>
      </c>
      <c r="BN57">
        <v>1.2750000000000001</v>
      </c>
      <c r="BO57">
        <v>2.2083647796503185</v>
      </c>
      <c r="BP57">
        <v>1.2750000000000001</v>
      </c>
      <c r="BQ57">
        <v>0.02</v>
      </c>
      <c r="BR57">
        <v>3.4641016151377546E-2</v>
      </c>
      <c r="BS57">
        <v>0.02</v>
      </c>
      <c r="BT57">
        <v>0.42</v>
      </c>
      <c r="BU57">
        <v>0.72746133917892852</v>
      </c>
      <c r="BV57">
        <v>0.42000000000000004</v>
      </c>
      <c r="BW57">
        <v>8</v>
      </c>
      <c r="BX57">
        <v>13.856406460551018</v>
      </c>
      <c r="BY57">
        <v>8</v>
      </c>
      <c r="BZ57">
        <v>0.06</v>
      </c>
      <c r="CA57">
        <v>0.10392304845413264</v>
      </c>
      <c r="CB57">
        <v>6.0000000000000005E-2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0.13999999999999999</v>
      </c>
      <c r="CJ57">
        <v>0.19287301521985908</v>
      </c>
      <c r="CK57">
        <v>0.11135528725660043</v>
      </c>
      <c r="CL57">
        <v>0.32</v>
      </c>
      <c r="CM57">
        <v>0.55425625842204074</v>
      </c>
      <c r="CN57">
        <v>0.32</v>
      </c>
      <c r="CO57">
        <v>0</v>
      </c>
      <c r="CP57">
        <v>0</v>
      </c>
      <c r="CQ57">
        <v>0</v>
      </c>
      <c r="CR57">
        <v>0.3</v>
      </c>
      <c r="CS57">
        <v>0.26153393661244045</v>
      </c>
      <c r="CT57">
        <v>0.15099668870541502</v>
      </c>
      <c r="CU57">
        <v>0</v>
      </c>
      <c r="CV57">
        <v>0</v>
      </c>
      <c r="CW57">
        <v>0</v>
      </c>
      <c r="CX57">
        <v>0</v>
      </c>
      <c r="CY57">
        <v>0</v>
      </c>
      <c r="CZ57">
        <v>0</v>
      </c>
      <c r="DA57">
        <v>0</v>
      </c>
      <c r="DB57">
        <v>0</v>
      </c>
      <c r="DC57">
        <v>0</v>
      </c>
      <c r="DD57">
        <v>1.58</v>
      </c>
      <c r="DE57">
        <v>2.736640275958826</v>
      </c>
      <c r="DF57">
        <v>1.58</v>
      </c>
    </row>
    <row r="58" spans="1:110" x14ac:dyDescent="0.25">
      <c r="A58" s="18">
        <v>14</v>
      </c>
      <c r="B58" s="23" t="s">
        <v>154</v>
      </c>
      <c r="C58" s="20">
        <v>220.76</v>
      </c>
      <c r="D58" s="20">
        <v>64.665787689132117</v>
      </c>
      <c r="E58" s="20">
        <v>37.334809929679622</v>
      </c>
      <c r="F58" s="20">
        <v>151.08000000000004</v>
      </c>
      <c r="G58" s="20">
        <v>28.753361843668106</v>
      </c>
      <c r="H58" s="20">
        <v>16.600761200548497</v>
      </c>
      <c r="I58" s="20">
        <v>98.160000000000011</v>
      </c>
      <c r="J58" s="20">
        <v>28.874383050312847</v>
      </c>
      <c r="K58" s="20">
        <v>16.670632826782491</v>
      </c>
      <c r="L58" s="20">
        <v>279.7</v>
      </c>
      <c r="M58" s="20">
        <v>89.387571597489838</v>
      </c>
      <c r="N58" s="20">
        <v>51.607938524017705</v>
      </c>
      <c r="O58" s="20">
        <v>144.90000000000003</v>
      </c>
      <c r="P58" s="20">
        <v>34.243607378556902</v>
      </c>
      <c r="Q58" s="20">
        <v>19.770555938033681</v>
      </c>
      <c r="R58" s="20">
        <v>106.56</v>
      </c>
      <c r="S58" s="20">
        <v>43.063077427691333</v>
      </c>
      <c r="T58" s="20">
        <v>24.862479345011284</v>
      </c>
      <c r="U58" s="20">
        <v>240.04</v>
      </c>
      <c r="V58" s="20">
        <v>174.13707036700444</v>
      </c>
      <c r="W58" s="20">
        <v>100.5380844522828</v>
      </c>
      <c r="X58" s="20">
        <v>142.92000000000002</v>
      </c>
      <c r="Y58" s="20">
        <v>61.473797133784018</v>
      </c>
      <c r="Z58" s="20">
        <v>35.491913323298654</v>
      </c>
      <c r="AA58" s="20">
        <v>104.88</v>
      </c>
      <c r="AB58" s="20">
        <v>41.29155190389185</v>
      </c>
      <c r="AC58" s="20">
        <v>23.839688606969361</v>
      </c>
      <c r="AD58" s="20">
        <v>257.68</v>
      </c>
      <c r="AE58" s="20">
        <v>91.25035181563706</v>
      </c>
      <c r="AF58" s="20">
        <v>52.683415184406115</v>
      </c>
      <c r="AG58" s="20">
        <v>153.83999999999997</v>
      </c>
      <c r="AH58" s="20">
        <v>50.17546109416822</v>
      </c>
      <c r="AI58" s="20">
        <v>28.968815969431621</v>
      </c>
      <c r="AJ58" s="20">
        <v>104.69999999999999</v>
      </c>
      <c r="AK58" s="20">
        <v>8.2547350067092271</v>
      </c>
      <c r="AL58" s="20">
        <v>4.7658734782125993</v>
      </c>
      <c r="AM58" s="20">
        <v>207.88000000000002</v>
      </c>
      <c r="AN58" s="20">
        <v>60.390250119095207</v>
      </c>
      <c r="AO58" s="20">
        <v>34.866327162688449</v>
      </c>
      <c r="AP58" s="20">
        <v>85.61999999999999</v>
      </c>
      <c r="AQ58" s="20">
        <v>64.549799028701955</v>
      </c>
      <c r="AR58" s="20">
        <v>37.267843845357319</v>
      </c>
      <c r="AS58" s="20">
        <v>53.86</v>
      </c>
      <c r="AT58" s="20">
        <v>18.12360645169392</v>
      </c>
      <c r="AU58" s="20">
        <v>10.463669063572322</v>
      </c>
      <c r="AV58" s="20">
        <v>64.752837417042286</v>
      </c>
      <c r="AW58" s="20">
        <v>20.921692161505621</v>
      </c>
      <c r="AX58" s="20">
        <v>12.079144601347753</v>
      </c>
      <c r="AY58" s="20">
        <v>50.027400825281063</v>
      </c>
      <c r="AZ58" s="20">
        <v>13.974625773845236</v>
      </c>
      <c r="BA58" s="20">
        <v>8.0682539523538299</v>
      </c>
      <c r="BB58" s="20">
        <v>33.864272779895856</v>
      </c>
      <c r="BC58" s="20">
        <v>10.715492347905343</v>
      </c>
      <c r="BD58" s="20">
        <v>6.1865923915625256</v>
      </c>
      <c r="BE58" s="20">
        <v>130.32499999999999</v>
      </c>
      <c r="BF58" s="20">
        <v>134.79374704381345</v>
      </c>
      <c r="BG58" s="20">
        <v>77.823206140824013</v>
      </c>
      <c r="BH58" s="20">
        <v>49.84</v>
      </c>
      <c r="BI58" s="20">
        <v>9.1983284904124663</v>
      </c>
      <c r="BJ58" s="20">
        <v>5.3106574300342411</v>
      </c>
      <c r="BK58" s="20">
        <v>43.739999999999995</v>
      </c>
      <c r="BL58" s="20">
        <v>20.985102240361158</v>
      </c>
      <c r="BM58" s="20">
        <v>12.115754427444337</v>
      </c>
      <c r="BN58" s="20">
        <v>87.325000000000017</v>
      </c>
      <c r="BO58" s="20">
        <v>31.152093378947164</v>
      </c>
      <c r="BP58" s="20">
        <v>17.985669498155506</v>
      </c>
      <c r="BQ58" s="20">
        <v>48.900000000000006</v>
      </c>
      <c r="BR58" s="20">
        <v>11.738510085260325</v>
      </c>
      <c r="BS58" s="20">
        <v>6.7772319576101854</v>
      </c>
      <c r="BT58" s="20">
        <v>36.379999999999995</v>
      </c>
      <c r="BU58" s="20">
        <v>13.08454525403867</v>
      </c>
      <c r="BV58" s="20">
        <v>7.5543657246430644</v>
      </c>
      <c r="BW58" s="20">
        <v>74.25</v>
      </c>
      <c r="BX58" s="20">
        <v>52.570950012018756</v>
      </c>
      <c r="BY58" s="20">
        <v>30.351852140993397</v>
      </c>
      <c r="BZ58" s="20">
        <v>44.860000000000007</v>
      </c>
      <c r="CA58" s="20">
        <v>8.49197709187351</v>
      </c>
      <c r="CB58" s="20">
        <v>4.9028452599453054</v>
      </c>
      <c r="CC58" s="20">
        <v>41.92</v>
      </c>
      <c r="CD58" s="20">
        <v>14.762190746383123</v>
      </c>
      <c r="CE58" s="20">
        <v>8.5229548012528973</v>
      </c>
      <c r="CF58" s="20">
        <v>79.174999999999997</v>
      </c>
      <c r="CG58" s="20">
        <v>21.108414871364538</v>
      </c>
      <c r="CH58" s="20">
        <v>12.186949008148616</v>
      </c>
      <c r="CI58" s="20">
        <v>50.64</v>
      </c>
      <c r="CJ58" s="20">
        <v>27.978233233571032</v>
      </c>
      <c r="CK58" s="20">
        <v>16.153240488852372</v>
      </c>
      <c r="CL58" s="20">
        <v>41.160000000000004</v>
      </c>
      <c r="CM58" s="20">
        <v>18.640463748466729</v>
      </c>
      <c r="CN58" s="20">
        <v>10.762076762996728</v>
      </c>
      <c r="CO58" s="20">
        <v>69.949999999999989</v>
      </c>
      <c r="CP58" s="20">
        <v>40.454851995147578</v>
      </c>
      <c r="CQ58" s="20">
        <v>23.356619689424925</v>
      </c>
      <c r="CR58" s="20">
        <v>48.239999999999995</v>
      </c>
      <c r="CS58" s="20">
        <v>13.94617604002489</v>
      </c>
      <c r="CT58" s="20">
        <v>8.0518284908742785</v>
      </c>
      <c r="CU58" s="20">
        <v>43.18</v>
      </c>
      <c r="CV58" s="20">
        <v>20.528727623994428</v>
      </c>
      <c r="CW58" s="20">
        <v>11.852266419833692</v>
      </c>
      <c r="CX58" s="20">
        <v>80.75</v>
      </c>
      <c r="CY58" s="20">
        <v>15.038835540078418</v>
      </c>
      <c r="CZ58" s="20">
        <v>8.6826757473627829</v>
      </c>
      <c r="DA58" s="20">
        <v>61.32</v>
      </c>
      <c r="DB58" s="20">
        <v>15.139025345503555</v>
      </c>
      <c r="DC58" s="20">
        <v>8.7405203584950453</v>
      </c>
      <c r="DD58" s="20">
        <v>58.959999999999994</v>
      </c>
      <c r="DE58" s="20">
        <v>23.31875424285024</v>
      </c>
      <c r="DF58" s="20">
        <v>13.463089039276316</v>
      </c>
    </row>
    <row r="60" spans="1:110" ht="21" x14ac:dyDescent="0.35">
      <c r="A60" s="31" t="s">
        <v>157</v>
      </c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</row>
    <row r="61" spans="1:110" x14ac:dyDescent="0.25">
      <c r="B61" t="s">
        <v>158</v>
      </c>
      <c r="D61" t="s">
        <v>159</v>
      </c>
      <c r="N61" s="24" t="s">
        <v>160</v>
      </c>
      <c r="O61" s="24"/>
      <c r="P61" s="24" t="s">
        <v>159</v>
      </c>
      <c r="Q61" s="24"/>
    </row>
    <row r="62" spans="1:110" x14ac:dyDescent="0.25">
      <c r="B62" t="s">
        <v>161</v>
      </c>
      <c r="C62" t="s">
        <v>19</v>
      </c>
      <c r="D62" t="s">
        <v>161</v>
      </c>
      <c r="E62" t="s">
        <v>19</v>
      </c>
      <c r="M62" s="24"/>
      <c r="N62" s="24" t="s">
        <v>161</v>
      </c>
      <c r="O62" s="24" t="s">
        <v>19</v>
      </c>
      <c r="P62" s="24" t="s">
        <v>161</v>
      </c>
      <c r="Q62" s="24" t="s">
        <v>19</v>
      </c>
    </row>
    <row r="63" spans="1:110" x14ac:dyDescent="0.25">
      <c r="A63" t="s">
        <v>162</v>
      </c>
      <c r="B63" s="25">
        <v>5422.84</v>
      </c>
      <c r="C63" s="25">
        <v>2929.8250000000003</v>
      </c>
      <c r="D63" s="25">
        <v>5612.9000000000015</v>
      </c>
      <c r="E63" s="25">
        <v>3340.75</v>
      </c>
      <c r="M63" s="24" t="s">
        <v>162</v>
      </c>
      <c r="N63" s="26">
        <v>5622.09</v>
      </c>
      <c r="O63" s="26">
        <v>2803.3000000000006</v>
      </c>
      <c r="P63" s="26">
        <v>5612.9000000000015</v>
      </c>
      <c r="Q63" s="26">
        <v>3340.75</v>
      </c>
    </row>
    <row r="64" spans="1:110" x14ac:dyDescent="0.25">
      <c r="A64" t="s">
        <v>163</v>
      </c>
      <c r="B64" s="25">
        <v>2709.6000000000004</v>
      </c>
      <c r="C64" s="25">
        <v>2834.35</v>
      </c>
      <c r="D64" s="25">
        <v>3104.7400000000002</v>
      </c>
      <c r="E64" s="25">
        <v>3100.1</v>
      </c>
      <c r="M64" s="24" t="s">
        <v>163</v>
      </c>
      <c r="N64" s="26">
        <v>2958.84</v>
      </c>
      <c r="O64" s="26">
        <v>2451.75</v>
      </c>
      <c r="P64" s="26">
        <v>3104.7400000000002</v>
      </c>
      <c r="Q64" s="26">
        <v>3100.1</v>
      </c>
    </row>
    <row r="65" spans="1:21" x14ac:dyDescent="0.25">
      <c r="A65" t="s">
        <v>164</v>
      </c>
      <c r="B65" s="25">
        <v>1435.4399999999998</v>
      </c>
      <c r="C65" s="25">
        <v>2386.4499999999998</v>
      </c>
      <c r="D65" s="25">
        <v>1901.7099999999998</v>
      </c>
      <c r="E65" s="25">
        <v>2717.5</v>
      </c>
      <c r="M65" s="24" t="s">
        <v>164</v>
      </c>
      <c r="N65" s="26">
        <v>1767.8800000000003</v>
      </c>
      <c r="O65" s="24">
        <v>2371.9250000000006</v>
      </c>
      <c r="P65" s="26">
        <v>1901.7099999999998</v>
      </c>
      <c r="Q65" s="26">
        <v>2717.5</v>
      </c>
    </row>
    <row r="66" spans="1:21" x14ac:dyDescent="0.25">
      <c r="A66" t="s">
        <v>165</v>
      </c>
      <c r="B66" s="25"/>
      <c r="C66" s="25"/>
      <c r="D66" s="25"/>
      <c r="E66" s="25"/>
      <c r="M66" s="24" t="s">
        <v>165</v>
      </c>
      <c r="N66" s="24"/>
      <c r="O66" s="24"/>
      <c r="P66" s="24"/>
      <c r="Q66" s="24"/>
    </row>
    <row r="67" spans="1:21" x14ac:dyDescent="0.25">
      <c r="A67" t="s">
        <v>166</v>
      </c>
      <c r="B67" s="25">
        <v>572.35601752755258</v>
      </c>
      <c r="C67" s="25">
        <v>62.038168694763911</v>
      </c>
      <c r="D67" s="25">
        <v>27.25661020743426</v>
      </c>
      <c r="E67" s="25">
        <v>67.185159261551021</v>
      </c>
      <c r="M67" s="24" t="s">
        <v>166</v>
      </c>
      <c r="N67" s="26">
        <v>76.157115885516362</v>
      </c>
      <c r="O67" s="26">
        <v>340.02214909473173</v>
      </c>
      <c r="P67" s="26">
        <v>27.25661020743426</v>
      </c>
      <c r="Q67" s="26">
        <v>67.185159261551021</v>
      </c>
    </row>
    <row r="68" spans="1:21" x14ac:dyDescent="0.25">
      <c r="A68" t="s">
        <v>163</v>
      </c>
      <c r="B68" s="25">
        <v>116.28108874619292</v>
      </c>
      <c r="C68" s="25">
        <v>56.618200474758822</v>
      </c>
      <c r="D68" s="25">
        <v>18.199571423525025</v>
      </c>
      <c r="E68" s="25">
        <v>151.29486318114058</v>
      </c>
      <c r="M68" s="24" t="s">
        <v>163</v>
      </c>
      <c r="N68" s="26">
        <v>235.37682893606697</v>
      </c>
      <c r="O68" s="26">
        <v>148.16899346691943</v>
      </c>
      <c r="P68" s="26">
        <v>18.199571423525025</v>
      </c>
      <c r="Q68" s="26">
        <v>151.29486318114058</v>
      </c>
    </row>
    <row r="69" spans="1:21" x14ac:dyDescent="0.25">
      <c r="A69" t="s">
        <v>164</v>
      </c>
      <c r="B69" s="25">
        <v>353.35247728012354</v>
      </c>
      <c r="C69" s="25">
        <v>149.00040268401946</v>
      </c>
      <c r="D69" s="25">
        <v>95.54717002611865</v>
      </c>
      <c r="E69" s="25">
        <v>49.407818207243174</v>
      </c>
      <c r="M69" s="24" t="s">
        <v>164</v>
      </c>
      <c r="N69" s="26">
        <v>144.30272485299736</v>
      </c>
      <c r="O69" s="26">
        <v>153.9770356254464</v>
      </c>
      <c r="P69" s="26">
        <v>95.54717002611865</v>
      </c>
      <c r="Q69" s="26">
        <v>49.407818207243174</v>
      </c>
    </row>
    <row r="72" spans="1:21" x14ac:dyDescent="0.25">
      <c r="B72" t="s">
        <v>158</v>
      </c>
      <c r="D72" t="s">
        <v>159</v>
      </c>
      <c r="N72" s="24" t="s">
        <v>160</v>
      </c>
      <c r="O72" s="24"/>
      <c r="P72" s="24" t="s">
        <v>159</v>
      </c>
      <c r="Q72" s="24"/>
    </row>
    <row r="73" spans="1:21" x14ac:dyDescent="0.25">
      <c r="B73" t="s">
        <v>161</v>
      </c>
      <c r="C73" t="s">
        <v>19</v>
      </c>
      <c r="D73" t="s">
        <v>161</v>
      </c>
      <c r="E73" t="s">
        <v>19</v>
      </c>
      <c r="M73" s="24"/>
      <c r="N73" s="24" t="s">
        <v>161</v>
      </c>
      <c r="O73" s="24" t="s">
        <v>19</v>
      </c>
      <c r="P73" s="24" t="s">
        <v>161</v>
      </c>
      <c r="Q73" s="24" t="s">
        <v>19</v>
      </c>
    </row>
    <row r="74" spans="1:21" x14ac:dyDescent="0.25">
      <c r="A74" t="s">
        <v>162</v>
      </c>
      <c r="B74" s="25">
        <f t="shared" ref="B74:E76" si="0">(B63/B$63)*100</f>
        <v>100</v>
      </c>
      <c r="C74" s="25">
        <f t="shared" si="0"/>
        <v>100</v>
      </c>
      <c r="D74" s="25">
        <f t="shared" si="0"/>
        <v>100</v>
      </c>
      <c r="E74" s="25">
        <f t="shared" si="0"/>
        <v>100</v>
      </c>
      <c r="M74" s="24" t="s">
        <v>162</v>
      </c>
      <c r="N74" s="25">
        <f>(N63/N$63)*100</f>
        <v>100</v>
      </c>
      <c r="O74" s="25">
        <f>(O63/O$63)*100</f>
        <v>100</v>
      </c>
      <c r="P74" s="25">
        <f>(P63/P$63)*100</f>
        <v>100</v>
      </c>
      <c r="Q74" s="25">
        <f>(Q63/Q$63)*100</f>
        <v>100</v>
      </c>
    </row>
    <row r="75" spans="1:21" x14ac:dyDescent="0.25">
      <c r="A75" t="s">
        <v>163</v>
      </c>
      <c r="B75" s="25">
        <f t="shared" si="0"/>
        <v>49.966438250068236</v>
      </c>
      <c r="C75" s="25">
        <f t="shared" si="0"/>
        <v>96.741272942923189</v>
      </c>
      <c r="D75" s="25">
        <f t="shared" si="0"/>
        <v>55.314365123198343</v>
      </c>
      <c r="E75" s="25">
        <f t="shared" si="0"/>
        <v>92.79652772581008</v>
      </c>
      <c r="M75" s="24" t="s">
        <v>163</v>
      </c>
      <c r="N75" s="25">
        <f>(N64/N$63)*100</f>
        <v>52.628826646318359</v>
      </c>
      <c r="O75" s="25">
        <f t="shared" ref="O75:Q76" si="1">(O64/O$63)*100</f>
        <v>87.459422823101335</v>
      </c>
      <c r="P75" s="25">
        <f t="shared" si="1"/>
        <v>55.314365123198343</v>
      </c>
      <c r="Q75" s="25">
        <f t="shared" si="1"/>
        <v>92.79652772581008</v>
      </c>
    </row>
    <row r="76" spans="1:21" x14ac:dyDescent="0.25">
      <c r="A76" t="s">
        <v>164</v>
      </c>
      <c r="B76" s="25">
        <f t="shared" si="0"/>
        <v>26.470262814318691</v>
      </c>
      <c r="C76" s="25">
        <f t="shared" si="0"/>
        <v>81.453670441067288</v>
      </c>
      <c r="D76" s="25">
        <f t="shared" si="0"/>
        <v>33.881059701758439</v>
      </c>
      <c r="E76" s="25">
        <f t="shared" si="0"/>
        <v>81.34400957868742</v>
      </c>
      <c r="F76" s="5" t="s">
        <v>167</v>
      </c>
      <c r="G76" s="5"/>
      <c r="H76" s="5"/>
      <c r="M76" s="24" t="s">
        <v>164</v>
      </c>
      <c r="N76" s="25">
        <f>(N65/N$63)*100</f>
        <v>31.445245451424654</v>
      </c>
      <c r="O76" s="25">
        <f t="shared" si="1"/>
        <v>84.611885991510007</v>
      </c>
      <c r="P76" s="25">
        <f t="shared" si="1"/>
        <v>33.881059701758439</v>
      </c>
      <c r="Q76" s="25">
        <f t="shared" si="1"/>
        <v>81.34400957868742</v>
      </c>
      <c r="R76" s="5" t="s">
        <v>167</v>
      </c>
      <c r="S76" s="5"/>
      <c r="T76" s="5"/>
    </row>
    <row r="77" spans="1:21" x14ac:dyDescent="0.25">
      <c r="A77" t="s">
        <v>165</v>
      </c>
      <c r="B77" s="25"/>
      <c r="C77" s="25"/>
      <c r="D77" s="25"/>
      <c r="E77" s="25"/>
      <c r="F77" t="s">
        <v>161</v>
      </c>
      <c r="G77" t="s">
        <v>19</v>
      </c>
      <c r="H77" t="s">
        <v>161</v>
      </c>
      <c r="I77" t="s">
        <v>19</v>
      </c>
      <c r="J77" s="25"/>
      <c r="M77" s="24" t="s">
        <v>165</v>
      </c>
      <c r="N77" s="25"/>
      <c r="O77" s="25"/>
      <c r="P77" s="25"/>
      <c r="Q77" s="25"/>
      <c r="R77" t="s">
        <v>161</v>
      </c>
      <c r="S77" t="s">
        <v>19</v>
      </c>
      <c r="T77" t="s">
        <v>161</v>
      </c>
      <c r="U77" t="s">
        <v>19</v>
      </c>
    </row>
    <row r="78" spans="1:21" x14ac:dyDescent="0.25">
      <c r="A78" t="s">
        <v>166</v>
      </c>
      <c r="B78" s="25">
        <f t="shared" ref="B78:E80" si="2">(B67/B$63)*100</f>
        <v>10.554543699012926</v>
      </c>
      <c r="C78" s="25">
        <f t="shared" si="2"/>
        <v>2.117470111517374</v>
      </c>
      <c r="D78" s="25">
        <f t="shared" si="2"/>
        <v>0.48560655289483606</v>
      </c>
      <c r="E78" s="25">
        <f t="shared" si="2"/>
        <v>2.0110801245693635</v>
      </c>
      <c r="F78" s="25">
        <f>B74-B76</f>
        <v>73.529737185681313</v>
      </c>
      <c r="G78" s="25">
        <f t="shared" ref="G78:I78" si="3">C74-C76</f>
        <v>18.546329558932712</v>
      </c>
      <c r="H78" s="25">
        <f t="shared" si="3"/>
        <v>66.118940298241569</v>
      </c>
      <c r="I78" s="25">
        <f t="shared" si="3"/>
        <v>18.65599042131258</v>
      </c>
      <c r="M78" s="24" t="s">
        <v>166</v>
      </c>
      <c r="N78" s="25">
        <f>(N67/N$63)*100</f>
        <v>1.3546050647626837</v>
      </c>
      <c r="O78" s="25">
        <f>(O67/O$63)*100</f>
        <v>12.129352873211275</v>
      </c>
      <c r="P78" s="25">
        <f>(P67/P$63)*100</f>
        <v>0.48560655289483606</v>
      </c>
      <c r="Q78" s="25">
        <f>(Q67/Q$63)*100</f>
        <v>2.0110801245693635</v>
      </c>
      <c r="R78" s="25">
        <f>N74-N76</f>
        <v>68.554754548575346</v>
      </c>
      <c r="S78" s="25">
        <f t="shared" ref="S78:U78" si="4">O74-O76</f>
        <v>15.388114008489993</v>
      </c>
      <c r="T78" s="25">
        <f t="shared" si="4"/>
        <v>66.118940298241569</v>
      </c>
      <c r="U78" s="25">
        <f t="shared" si="4"/>
        <v>18.65599042131258</v>
      </c>
    </row>
    <row r="79" spans="1:21" x14ac:dyDescent="0.25">
      <c r="A79" t="s">
        <v>163</v>
      </c>
      <c r="B79" s="25">
        <f t="shared" si="2"/>
        <v>2.144283968293236</v>
      </c>
      <c r="C79" s="25">
        <f t="shared" si="2"/>
        <v>1.9324772119412872</v>
      </c>
      <c r="D79" s="25">
        <f t="shared" si="2"/>
        <v>0.32424542435327586</v>
      </c>
      <c r="E79" s="25">
        <f t="shared" si="2"/>
        <v>4.5287693835558054</v>
      </c>
      <c r="M79" s="24" t="s">
        <v>163</v>
      </c>
      <c r="N79" s="25">
        <f t="shared" ref="N79:Q80" si="5">(N68/N$63)*100</f>
        <v>4.1866428487638396</v>
      </c>
      <c r="O79" s="25">
        <f t="shared" si="5"/>
        <v>5.2855204033431811</v>
      </c>
      <c r="P79" s="25">
        <f t="shared" si="5"/>
        <v>0.32424542435327586</v>
      </c>
      <c r="Q79" s="25">
        <f t="shared" si="5"/>
        <v>4.5287693835558054</v>
      </c>
    </row>
    <row r="80" spans="1:21" x14ac:dyDescent="0.25">
      <c r="A80" t="s">
        <v>164</v>
      </c>
      <c r="B80" s="25">
        <f t="shared" si="2"/>
        <v>6.5160041100258077</v>
      </c>
      <c r="C80" s="25">
        <f t="shared" si="2"/>
        <v>5.0856417254962132</v>
      </c>
      <c r="D80" s="25">
        <f t="shared" si="2"/>
        <v>1.7022781454527718</v>
      </c>
      <c r="E80" s="25">
        <f t="shared" si="2"/>
        <v>1.4789438960485872</v>
      </c>
      <c r="M80" s="24" t="s">
        <v>164</v>
      </c>
      <c r="N80" s="25">
        <f t="shared" si="5"/>
        <v>2.5667096196076078</v>
      </c>
      <c r="O80" s="25">
        <f t="shared" si="5"/>
        <v>5.4927062970586942</v>
      </c>
      <c r="P80" s="25">
        <f t="shared" si="5"/>
        <v>1.7022781454527718</v>
      </c>
      <c r="Q80" s="25">
        <f t="shared" si="5"/>
        <v>1.4789438960485872</v>
      </c>
    </row>
    <row r="83" spans="1:17" x14ac:dyDescent="0.25">
      <c r="B83" s="27" t="s">
        <v>168</v>
      </c>
      <c r="C83" s="27"/>
      <c r="D83" s="27" t="s">
        <v>159</v>
      </c>
      <c r="E83" s="27"/>
      <c r="N83" s="20" t="s">
        <v>169</v>
      </c>
      <c r="O83" s="20"/>
      <c r="P83" s="20" t="s">
        <v>159</v>
      </c>
      <c r="Q83" s="20"/>
    </row>
    <row r="84" spans="1:17" x14ac:dyDescent="0.25">
      <c r="A84" s="27"/>
      <c r="B84" s="27" t="s">
        <v>161</v>
      </c>
      <c r="C84" s="27" t="s">
        <v>19</v>
      </c>
      <c r="D84" s="27" t="s">
        <v>161</v>
      </c>
      <c r="E84" s="27" t="s">
        <v>19</v>
      </c>
      <c r="M84" s="20"/>
      <c r="N84" s="20" t="s">
        <v>161</v>
      </c>
      <c r="O84" s="20" t="s">
        <v>19</v>
      </c>
      <c r="P84" s="20" t="s">
        <v>161</v>
      </c>
      <c r="Q84" s="20" t="s">
        <v>19</v>
      </c>
    </row>
    <row r="85" spans="1:17" x14ac:dyDescent="0.25">
      <c r="A85" s="27" t="s">
        <v>162</v>
      </c>
      <c r="B85" s="28">
        <v>5034.9650000000001</v>
      </c>
      <c r="C85" s="28">
        <v>2477.025000000001</v>
      </c>
      <c r="D85" s="28">
        <v>5612.9000000000015</v>
      </c>
      <c r="E85" s="28">
        <v>3340.75</v>
      </c>
      <c r="M85" s="20" t="s">
        <v>162</v>
      </c>
      <c r="N85" s="29">
        <v>5153.7800000000007</v>
      </c>
      <c r="O85" s="29">
        <v>2627.6749999999997</v>
      </c>
      <c r="P85" s="29">
        <v>5612.9000000000015</v>
      </c>
      <c r="Q85" s="29">
        <v>3340.75</v>
      </c>
    </row>
    <row r="86" spans="1:17" x14ac:dyDescent="0.25">
      <c r="A86" s="27" t="s">
        <v>163</v>
      </c>
      <c r="B86" s="28">
        <v>2767.4400000000005</v>
      </c>
      <c r="C86" s="28">
        <v>2443.0499999999997</v>
      </c>
      <c r="D86" s="28">
        <v>3104.7400000000002</v>
      </c>
      <c r="E86" s="28">
        <v>3100.1</v>
      </c>
      <c r="M86" s="20" t="s">
        <v>163</v>
      </c>
      <c r="N86" s="29">
        <v>2504.7799999999997</v>
      </c>
      <c r="O86" s="29">
        <v>2523.2249999999999</v>
      </c>
      <c r="P86" s="29">
        <v>3104.7400000000002</v>
      </c>
      <c r="Q86" s="29">
        <v>3100.1</v>
      </c>
    </row>
    <row r="87" spans="1:17" x14ac:dyDescent="0.25">
      <c r="A87" s="27" t="s">
        <v>164</v>
      </c>
      <c r="B87" s="28">
        <v>1627.1799999999996</v>
      </c>
      <c r="C87" s="28">
        <v>1618.8000000000002</v>
      </c>
      <c r="D87" s="28">
        <v>1901.7099999999998</v>
      </c>
      <c r="E87" s="28">
        <v>2717.5</v>
      </c>
      <c r="M87" s="20" t="s">
        <v>164</v>
      </c>
      <c r="N87" s="29">
        <v>973.56</v>
      </c>
      <c r="O87" s="29">
        <v>2243.875</v>
      </c>
      <c r="P87" s="29">
        <v>1901.7099999999998</v>
      </c>
      <c r="Q87" s="29">
        <v>2717.5</v>
      </c>
    </row>
    <row r="88" spans="1:17" x14ac:dyDescent="0.25">
      <c r="A88" s="27" t="s">
        <v>165</v>
      </c>
      <c r="B88" s="27"/>
      <c r="C88" s="27"/>
      <c r="D88" s="27"/>
      <c r="E88" s="27"/>
      <c r="M88" s="20" t="s">
        <v>165</v>
      </c>
      <c r="N88" s="20"/>
      <c r="O88" s="20"/>
      <c r="P88" s="20"/>
      <c r="Q88" s="20"/>
    </row>
    <row r="89" spans="1:17" x14ac:dyDescent="0.25">
      <c r="A89" s="27" t="s">
        <v>166</v>
      </c>
      <c r="B89" s="28">
        <v>848.54031708870696</v>
      </c>
      <c r="C89" s="28">
        <v>20.800435692552082</v>
      </c>
      <c r="D89" s="28">
        <v>27.25661020743426</v>
      </c>
      <c r="E89" s="28">
        <v>67.185159261551021</v>
      </c>
      <c r="M89" s="20" t="s">
        <v>166</v>
      </c>
      <c r="N89" s="29">
        <v>82.012006438082238</v>
      </c>
      <c r="O89" s="29">
        <v>49.30481087074552</v>
      </c>
      <c r="P89" s="29">
        <v>27.25661020743426</v>
      </c>
      <c r="Q89" s="29">
        <v>67.185159261551021</v>
      </c>
    </row>
    <row r="90" spans="1:17" x14ac:dyDescent="0.25">
      <c r="A90" s="27" t="s">
        <v>163</v>
      </c>
      <c r="B90" s="28">
        <v>200.89839521509379</v>
      </c>
      <c r="C90" s="28">
        <v>30.372314696117236</v>
      </c>
      <c r="D90" s="28">
        <v>18.199571423525025</v>
      </c>
      <c r="E90" s="28">
        <v>151.29486318114058</v>
      </c>
      <c r="M90" s="20" t="s">
        <v>163</v>
      </c>
      <c r="N90" s="29">
        <v>283.89738780059304</v>
      </c>
      <c r="O90" s="29">
        <v>84.934842673663368</v>
      </c>
      <c r="P90" s="29">
        <v>18.199571423525025</v>
      </c>
      <c r="Q90" s="29">
        <v>151.29486318114058</v>
      </c>
    </row>
    <row r="91" spans="1:17" x14ac:dyDescent="0.25">
      <c r="A91" s="27" t="s">
        <v>164</v>
      </c>
      <c r="B91" s="28">
        <v>167.48968684668429</v>
      </c>
      <c r="C91" s="28">
        <v>84.169460762202775</v>
      </c>
      <c r="D91" s="28">
        <v>95.54717002611865</v>
      </c>
      <c r="E91" s="28">
        <v>49.407818207243174</v>
      </c>
      <c r="M91" s="20" t="s">
        <v>164</v>
      </c>
      <c r="N91" s="29">
        <v>265.73370053495267</v>
      </c>
      <c r="O91" s="29">
        <v>252.71620817628596</v>
      </c>
      <c r="P91" s="29">
        <v>95.54717002611865</v>
      </c>
      <c r="Q91" s="29">
        <v>49.407818207243174</v>
      </c>
    </row>
    <row r="94" spans="1:17" x14ac:dyDescent="0.25">
      <c r="B94" s="27" t="s">
        <v>168</v>
      </c>
      <c r="C94" s="27"/>
      <c r="D94" s="27" t="s">
        <v>159</v>
      </c>
      <c r="E94" s="27"/>
      <c r="N94" s="20" t="s">
        <v>169</v>
      </c>
      <c r="O94" s="20"/>
      <c r="P94" s="20" t="s">
        <v>159</v>
      </c>
      <c r="Q94" s="20"/>
    </row>
    <row r="95" spans="1:17" x14ac:dyDescent="0.25">
      <c r="A95" s="27"/>
      <c r="B95" s="27" t="s">
        <v>161</v>
      </c>
      <c r="C95" s="27" t="s">
        <v>19</v>
      </c>
      <c r="D95" s="27" t="s">
        <v>161</v>
      </c>
      <c r="E95" s="27" t="s">
        <v>19</v>
      </c>
      <c r="M95" s="20"/>
      <c r="N95" s="20" t="s">
        <v>161</v>
      </c>
      <c r="O95" s="20" t="s">
        <v>19</v>
      </c>
      <c r="P95" s="20" t="s">
        <v>161</v>
      </c>
      <c r="Q95" s="20" t="s">
        <v>19</v>
      </c>
    </row>
    <row r="96" spans="1:17" x14ac:dyDescent="0.25">
      <c r="A96" s="27" t="s">
        <v>162</v>
      </c>
      <c r="B96" s="25">
        <f>(B85/B$85)*100</f>
        <v>100</v>
      </c>
      <c r="C96" s="25">
        <f t="shared" ref="C96:E96" si="6">(C85/C$25)*100</f>
        <v>3316.8519014461722</v>
      </c>
      <c r="D96" s="25">
        <f t="shared" si="6"/>
        <v>8632.4132824195931</v>
      </c>
      <c r="E96" s="25">
        <f t="shared" si="6"/>
        <v>8899.1704252802556</v>
      </c>
      <c r="M96" s="20" t="s">
        <v>162</v>
      </c>
      <c r="N96" s="25">
        <f>(N85/N$25)*100</f>
        <v>19422.56051138453</v>
      </c>
      <c r="O96" s="25">
        <f t="shared" ref="O96:Q96" si="7">(O85/O$25)*100</f>
        <v>3556.6797509474823</v>
      </c>
      <c r="P96" s="25">
        <f t="shared" si="7"/>
        <v>32170.883161284986</v>
      </c>
      <c r="Q96" s="25">
        <f t="shared" si="7"/>
        <v>33165.021485603393</v>
      </c>
    </row>
    <row r="97" spans="1:21" x14ac:dyDescent="0.25">
      <c r="A97" s="27" t="s">
        <v>163</v>
      </c>
      <c r="B97" s="25">
        <f>(B86/B$85)*100</f>
        <v>54.9644337150308</v>
      </c>
      <c r="C97" s="25">
        <f t="shared" ref="C97:E98" si="8">(C86/C$25)*100</f>
        <v>3271.3577932512053</v>
      </c>
      <c r="D97" s="25">
        <f t="shared" si="8"/>
        <v>4774.9646019810443</v>
      </c>
      <c r="E97" s="25">
        <f t="shared" si="8"/>
        <v>8258.1211510622816</v>
      </c>
      <c r="M97" s="20" t="s">
        <v>163</v>
      </c>
      <c r="N97" s="25">
        <f t="shared" ref="N97:Q98" si="9">(N86/N$25)*100</f>
        <v>9439.52615705477</v>
      </c>
      <c r="O97" s="25">
        <f t="shared" si="9"/>
        <v>3415.3018408229564</v>
      </c>
      <c r="P97" s="25">
        <f t="shared" si="9"/>
        <v>17795.119775190706</v>
      </c>
      <c r="Q97" s="25">
        <f t="shared" si="9"/>
        <v>30775.988358158822</v>
      </c>
    </row>
    <row r="98" spans="1:21" x14ac:dyDescent="0.25">
      <c r="A98" s="27" t="s">
        <v>164</v>
      </c>
      <c r="B98" s="25">
        <f>(B87/B$85)*100</f>
        <v>32.317603002205573</v>
      </c>
      <c r="C98" s="25">
        <f t="shared" si="8"/>
        <v>2167.6486341724699</v>
      </c>
      <c r="D98" s="25">
        <f t="shared" si="8"/>
        <v>2924.7530979191074</v>
      </c>
      <c r="E98" s="25">
        <f t="shared" si="8"/>
        <v>7238.942043163689</v>
      </c>
      <c r="F98" s="5" t="s">
        <v>167</v>
      </c>
      <c r="G98" s="5"/>
      <c r="H98" s="5"/>
      <c r="M98" s="20" t="s">
        <v>164</v>
      </c>
      <c r="N98" s="25">
        <f t="shared" si="9"/>
        <v>3668.9629769729249</v>
      </c>
      <c r="O98" s="25">
        <f t="shared" si="9"/>
        <v>3037.1886843530051</v>
      </c>
      <c r="P98" s="25">
        <f t="shared" si="9"/>
        <v>10899.836130457918</v>
      </c>
      <c r="Q98" s="25">
        <f t="shared" si="9"/>
        <v>26977.758254022967</v>
      </c>
      <c r="R98" s="5" t="s">
        <v>167</v>
      </c>
      <c r="S98" s="5"/>
      <c r="T98" s="5"/>
    </row>
    <row r="99" spans="1:21" x14ac:dyDescent="0.25">
      <c r="A99" s="27" t="s">
        <v>165</v>
      </c>
      <c r="B99" s="25"/>
      <c r="C99" s="25"/>
      <c r="D99" s="25"/>
      <c r="E99" s="25"/>
      <c r="F99" t="s">
        <v>161</v>
      </c>
      <c r="G99" t="s">
        <v>19</v>
      </c>
      <c r="H99" t="s">
        <v>161</v>
      </c>
      <c r="I99" t="s">
        <v>19</v>
      </c>
      <c r="M99" s="20" t="s">
        <v>165</v>
      </c>
      <c r="N99" s="25"/>
      <c r="O99" s="25"/>
      <c r="P99" s="25"/>
      <c r="Q99" s="25"/>
      <c r="R99" t="s">
        <v>161</v>
      </c>
      <c r="S99" t="s">
        <v>19</v>
      </c>
      <c r="T99" t="s">
        <v>161</v>
      </c>
      <c r="U99" t="s">
        <v>19</v>
      </c>
    </row>
    <row r="100" spans="1:21" x14ac:dyDescent="0.25">
      <c r="A100" s="27" t="s">
        <v>166</v>
      </c>
      <c r="B100" s="25">
        <f>(B89/B$85)*100</f>
        <v>16.852953636990662</v>
      </c>
      <c r="C100" s="25">
        <f t="shared" ref="C100:E102" si="10">(C89/C$25)*100</f>
        <v>27.85275266812009</v>
      </c>
      <c r="D100" s="25">
        <f t="shared" si="10"/>
        <v>41.91956457239376</v>
      </c>
      <c r="E100" s="25">
        <f t="shared" si="10"/>
        <v>178.96944767436614</v>
      </c>
      <c r="F100" s="25">
        <f>B96-B98</f>
        <v>67.682396997794427</v>
      </c>
      <c r="G100" s="25">
        <f t="shared" ref="G100:I100" si="11">C96-C98</f>
        <v>1149.2032672737023</v>
      </c>
      <c r="H100" s="25">
        <f t="shared" si="11"/>
        <v>5707.6601845004861</v>
      </c>
      <c r="I100" s="25">
        <f t="shared" si="11"/>
        <v>1660.2283821165665</v>
      </c>
      <c r="M100" s="20" t="s">
        <v>166</v>
      </c>
      <c r="N100" s="25">
        <f t="shared" ref="N100:Q102" si="12">(N89/N$25)*100</f>
        <v>309.0708485235516</v>
      </c>
      <c r="O100" s="25">
        <f t="shared" si="12"/>
        <v>66.736343896515322</v>
      </c>
      <c r="P100" s="25">
        <f t="shared" si="12"/>
        <v>156.22391675534129</v>
      </c>
      <c r="Q100" s="25">
        <f t="shared" si="12"/>
        <v>666.97515540612903</v>
      </c>
      <c r="R100" s="25">
        <f>N96-N98</f>
        <v>15753.597534411605</v>
      </c>
      <c r="S100" s="25">
        <f t="shared" ref="S100:U100" si="13">O96-O98</f>
        <v>519.49106659447716</v>
      </c>
      <c r="T100" s="25">
        <f t="shared" si="13"/>
        <v>21271.047030827067</v>
      </c>
      <c r="U100" s="25">
        <f t="shared" si="13"/>
        <v>6187.2632315804258</v>
      </c>
    </row>
    <row r="101" spans="1:21" x14ac:dyDescent="0.25">
      <c r="A101" s="27" t="s">
        <v>163</v>
      </c>
      <c r="B101" s="25">
        <f>(B90/B$85)*100</f>
        <v>3.9900653771196772</v>
      </c>
      <c r="C101" s="25">
        <f t="shared" si="10"/>
        <v>40.669944692176266</v>
      </c>
      <c r="D101" s="25">
        <f t="shared" si="10"/>
        <v>27.990205079509963</v>
      </c>
      <c r="E101" s="25">
        <f t="shared" si="10"/>
        <v>403.02290561054519</v>
      </c>
      <c r="M101" s="20" t="s">
        <v>163</v>
      </c>
      <c r="N101" s="25">
        <f t="shared" si="12"/>
        <v>1069.8970840006789</v>
      </c>
      <c r="O101" s="25">
        <f t="shared" si="12"/>
        <v>114.9632413016559</v>
      </c>
      <c r="P101" s="25">
        <f t="shared" si="12"/>
        <v>104.31261662450507</v>
      </c>
      <c r="Q101" s="25">
        <f t="shared" si="12"/>
        <v>1501.9673390897112</v>
      </c>
    </row>
    <row r="102" spans="1:21" x14ac:dyDescent="0.25">
      <c r="A102" s="27" t="s">
        <v>164</v>
      </c>
      <c r="B102" s="25">
        <f>(B91/B$85)*100</f>
        <v>3.3265313035281139</v>
      </c>
      <c r="C102" s="25">
        <f t="shared" si="10"/>
        <v>112.70683015827902</v>
      </c>
      <c r="D102" s="25">
        <f t="shared" si="10"/>
        <v>146.94768473179099</v>
      </c>
      <c r="E102" s="25">
        <f t="shared" si="10"/>
        <v>131.61373780364343</v>
      </c>
      <c r="M102" s="20" t="s">
        <v>164</v>
      </c>
      <c r="N102" s="25">
        <f t="shared" si="12"/>
        <v>1001.4453233460206</v>
      </c>
      <c r="O102" s="25">
        <f t="shared" si="12"/>
        <v>342.06308632415534</v>
      </c>
      <c r="P102" s="25">
        <f t="shared" si="12"/>
        <v>547.63791325370005</v>
      </c>
      <c r="Q102" s="25">
        <f t="shared" si="12"/>
        <v>490.49206088453383</v>
      </c>
    </row>
    <row r="105" spans="1:21" x14ac:dyDescent="0.25">
      <c r="B105" s="5" t="s">
        <v>170</v>
      </c>
      <c r="C105" s="5"/>
      <c r="D105" s="5" t="s">
        <v>159</v>
      </c>
      <c r="E105" s="5"/>
    </row>
    <row r="106" spans="1:21" x14ac:dyDescent="0.25">
      <c r="A106" s="5"/>
      <c r="B106" s="5" t="s">
        <v>161</v>
      </c>
      <c r="C106" s="5" t="s">
        <v>19</v>
      </c>
      <c r="D106" s="5" t="s">
        <v>161</v>
      </c>
      <c r="E106" s="5" t="s">
        <v>19</v>
      </c>
    </row>
    <row r="107" spans="1:21" x14ac:dyDescent="0.25">
      <c r="A107" s="5" t="s">
        <v>162</v>
      </c>
      <c r="B107" s="30">
        <v>3810.3799999999997</v>
      </c>
      <c r="C107" s="30">
        <v>2506.1499999999996</v>
      </c>
      <c r="D107" s="30">
        <v>5612.9000000000015</v>
      </c>
      <c r="E107" s="30">
        <v>3340.75</v>
      </c>
    </row>
    <row r="108" spans="1:21" x14ac:dyDescent="0.25">
      <c r="A108" s="5" t="s">
        <v>163</v>
      </c>
      <c r="B108" s="30">
        <v>2355.5399999999995</v>
      </c>
      <c r="C108" s="5">
        <v>2446.1</v>
      </c>
      <c r="D108" s="30">
        <v>3104.7400000000002</v>
      </c>
      <c r="E108" s="30">
        <v>3100.1</v>
      </c>
    </row>
    <row r="109" spans="1:21" x14ac:dyDescent="0.25">
      <c r="A109" s="5" t="s">
        <v>164</v>
      </c>
      <c r="B109" s="30">
        <v>1067.24</v>
      </c>
      <c r="C109" s="30">
        <v>2239.65</v>
      </c>
      <c r="D109" s="30">
        <v>1901.7099999999998</v>
      </c>
      <c r="E109" s="30">
        <v>2717.5</v>
      </c>
    </row>
    <row r="110" spans="1:21" x14ac:dyDescent="0.25">
      <c r="A110" s="5" t="s">
        <v>165</v>
      </c>
      <c r="B110" s="5"/>
      <c r="C110" s="5"/>
      <c r="D110" s="5"/>
      <c r="E110" s="5"/>
    </row>
    <row r="111" spans="1:21" x14ac:dyDescent="0.25">
      <c r="A111" s="5" t="s">
        <v>166</v>
      </c>
      <c r="B111" s="30">
        <v>178.13999438643762</v>
      </c>
      <c r="C111" s="30">
        <v>54.465981355338045</v>
      </c>
      <c r="D111" s="30">
        <v>27.25661020743426</v>
      </c>
      <c r="E111" s="30">
        <v>67.185159261551021</v>
      </c>
    </row>
    <row r="112" spans="1:21" x14ac:dyDescent="0.25">
      <c r="A112" s="5" t="s">
        <v>163</v>
      </c>
      <c r="B112" s="30">
        <v>57.29564381347015</v>
      </c>
      <c r="C112" s="30">
        <v>46.993516840092056</v>
      </c>
      <c r="D112" s="30">
        <v>18.199571423525025</v>
      </c>
      <c r="E112" s="30">
        <v>151.29486318114058</v>
      </c>
    </row>
    <row r="113" spans="1:24" x14ac:dyDescent="0.25">
      <c r="A113" s="5" t="s">
        <v>164</v>
      </c>
      <c r="B113" s="30">
        <v>140.55257237062597</v>
      </c>
      <c r="C113" s="30">
        <v>499.76113294252866</v>
      </c>
      <c r="D113" s="30">
        <v>95.54717002611865</v>
      </c>
      <c r="E113" s="30">
        <v>49.407818207243174</v>
      </c>
    </row>
    <row r="116" spans="1:24" x14ac:dyDescent="0.25">
      <c r="B116" s="5" t="s">
        <v>170</v>
      </c>
      <c r="C116" s="5"/>
      <c r="D116" s="5" t="s">
        <v>159</v>
      </c>
      <c r="E116" s="5"/>
    </row>
    <row r="117" spans="1:24" x14ac:dyDescent="0.25">
      <c r="A117" s="5"/>
      <c r="B117" s="5" t="s">
        <v>161</v>
      </c>
      <c r="C117" s="5" t="s">
        <v>19</v>
      </c>
      <c r="D117" s="5" t="s">
        <v>161</v>
      </c>
      <c r="E117" s="5" t="s">
        <v>19</v>
      </c>
    </row>
    <row r="118" spans="1:24" x14ac:dyDescent="0.25">
      <c r="A118" s="5" t="s">
        <v>162</v>
      </c>
      <c r="B118" s="25">
        <f>(B107/B$107)*100</f>
        <v>100</v>
      </c>
      <c r="C118" s="25">
        <f t="shared" ref="C118:E118" si="14">(C107/C$47)*100</f>
        <v>5441.0551454624392</v>
      </c>
      <c r="D118" s="25">
        <f t="shared" si="14"/>
        <v>132664.87035961926</v>
      </c>
      <c r="E118" s="25">
        <f t="shared" si="14"/>
        <v>136764.45417440074</v>
      </c>
    </row>
    <row r="119" spans="1:24" x14ac:dyDescent="0.25">
      <c r="A119" s="5" t="s">
        <v>163</v>
      </c>
      <c r="B119" s="25">
        <f>(B108/B$107)*100</f>
        <v>61.819031172743919</v>
      </c>
      <c r="C119" s="25">
        <f t="shared" ref="C119:E120" si="15">(C108/C$47)*100</f>
        <v>5310.6817194963087</v>
      </c>
      <c r="D119" s="25">
        <f t="shared" si="15"/>
        <v>73382.730780937534</v>
      </c>
      <c r="E119" s="25">
        <f t="shared" si="15"/>
        <v>126912.66463700061</v>
      </c>
    </row>
    <row r="120" spans="1:24" x14ac:dyDescent="0.25">
      <c r="A120" s="5" t="s">
        <v>164</v>
      </c>
      <c r="B120" s="25">
        <f>(B109/B$107)*100</f>
        <v>28.008755032306492</v>
      </c>
      <c r="C120" s="25">
        <f t="shared" si="15"/>
        <v>4862.4620060790267</v>
      </c>
      <c r="D120" s="25">
        <f t="shared" si="15"/>
        <v>44948.263929803034</v>
      </c>
      <c r="E120" s="25">
        <f t="shared" si="15"/>
        <v>111249.69070386412</v>
      </c>
      <c r="F120" s="5" t="s">
        <v>167</v>
      </c>
      <c r="G120" s="5"/>
      <c r="H120" s="5"/>
    </row>
    <row r="121" spans="1:24" x14ac:dyDescent="0.25">
      <c r="A121" s="5" t="s">
        <v>165</v>
      </c>
      <c r="B121" s="25"/>
      <c r="C121" s="25"/>
      <c r="D121" s="25"/>
      <c r="E121" s="25"/>
      <c r="F121" t="s">
        <v>161</v>
      </c>
      <c r="G121" t="s">
        <v>19</v>
      </c>
      <c r="H121" t="s">
        <v>161</v>
      </c>
      <c r="I121" t="s">
        <v>19</v>
      </c>
    </row>
    <row r="122" spans="1:24" x14ac:dyDescent="0.25">
      <c r="A122" s="5" t="s">
        <v>166</v>
      </c>
      <c r="B122" s="25">
        <f>(B111/B$107)*100</f>
        <v>4.6751241184983554</v>
      </c>
      <c r="C122" s="25">
        <f t="shared" ref="C122:E124" si="16">(C111/C$47)*100</f>
        <v>118.25006807498491</v>
      </c>
      <c r="D122" s="25">
        <f t="shared" si="16"/>
        <v>644.22930385575023</v>
      </c>
      <c r="E122" s="25">
        <f t="shared" si="16"/>
        <v>2750.4427553771493</v>
      </c>
      <c r="F122" s="25">
        <f>B118-B120</f>
        <v>71.991244967693504</v>
      </c>
      <c r="G122" s="25">
        <f t="shared" ref="G122:I122" si="17">C118-C120</f>
        <v>578.59313938341256</v>
      </c>
      <c r="H122" s="25">
        <f t="shared" si="17"/>
        <v>87716.606429816224</v>
      </c>
      <c r="I122" s="25">
        <f t="shared" si="17"/>
        <v>25514.763470536622</v>
      </c>
    </row>
    <row r="123" spans="1:24" x14ac:dyDescent="0.25">
      <c r="A123" s="5" t="s">
        <v>163</v>
      </c>
      <c r="B123" s="25">
        <f>(B112/B$107)*100</f>
        <v>1.5036726996643421</v>
      </c>
      <c r="C123" s="25">
        <f t="shared" si="16"/>
        <v>102.02674085994801</v>
      </c>
      <c r="D123" s="25">
        <f t="shared" si="16"/>
        <v>430.15977186527073</v>
      </c>
      <c r="E123" s="25">
        <f t="shared" si="16"/>
        <v>6193.7467282374719</v>
      </c>
    </row>
    <row r="124" spans="1:24" x14ac:dyDescent="0.25">
      <c r="A124" s="5" t="s">
        <v>164</v>
      </c>
      <c r="B124" s="25">
        <f>(B113/B$107)*100</f>
        <v>3.6886759947991008</v>
      </c>
      <c r="C124" s="25">
        <f t="shared" si="16"/>
        <v>1085.0219994410088</v>
      </c>
      <c r="D124" s="25">
        <f t="shared" si="16"/>
        <v>2258.3250948250507</v>
      </c>
      <c r="E124" s="25">
        <f t="shared" si="16"/>
        <v>2022.669546976467</v>
      </c>
    </row>
    <row r="127" spans="1:24" ht="21" x14ac:dyDescent="0.35">
      <c r="A127" s="31" t="s">
        <v>171</v>
      </c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</row>
    <row r="128" spans="1:24" x14ac:dyDescent="0.25">
      <c r="B128" t="s">
        <v>158</v>
      </c>
      <c r="D128" t="s">
        <v>159</v>
      </c>
      <c r="N128" s="24" t="s">
        <v>160</v>
      </c>
      <c r="O128" s="24"/>
      <c r="P128" s="24" t="s">
        <v>159</v>
      </c>
      <c r="Q128" s="24"/>
    </row>
    <row r="129" spans="1:21" x14ac:dyDescent="0.25">
      <c r="B129" t="s">
        <v>161</v>
      </c>
      <c r="C129" t="s">
        <v>19</v>
      </c>
      <c r="D129" t="s">
        <v>161</v>
      </c>
      <c r="E129" t="s">
        <v>19</v>
      </c>
      <c r="M129" s="24"/>
      <c r="N129" s="24" t="s">
        <v>161</v>
      </c>
      <c r="O129" s="24" t="s">
        <v>19</v>
      </c>
      <c r="P129" s="24" t="s">
        <v>161</v>
      </c>
      <c r="Q129" s="24" t="s">
        <v>19</v>
      </c>
    </row>
    <row r="130" spans="1:21" x14ac:dyDescent="0.25">
      <c r="A130" t="s">
        <v>162</v>
      </c>
      <c r="B130" s="25">
        <v>220.76</v>
      </c>
      <c r="C130" s="25">
        <v>130.32499999999999</v>
      </c>
      <c r="D130" s="25">
        <v>220.22000000000003</v>
      </c>
      <c r="E130" s="25">
        <v>80.75</v>
      </c>
      <c r="M130" s="24" t="s">
        <v>162</v>
      </c>
      <c r="N130" s="25">
        <v>279.70000000000005</v>
      </c>
      <c r="O130" s="25">
        <v>87.325000000000003</v>
      </c>
      <c r="P130" s="25">
        <v>220.22000000000003</v>
      </c>
      <c r="Q130" s="25">
        <v>80.75</v>
      </c>
    </row>
    <row r="131" spans="1:21" x14ac:dyDescent="0.25">
      <c r="A131" t="s">
        <v>163</v>
      </c>
      <c r="B131" s="25">
        <v>151.08000000000001</v>
      </c>
      <c r="C131" s="25">
        <v>62.29999999999999</v>
      </c>
      <c r="D131" s="25">
        <v>173.29999999999998</v>
      </c>
      <c r="E131" s="25">
        <v>76.649999999999991</v>
      </c>
      <c r="M131" s="24" t="s">
        <v>163</v>
      </c>
      <c r="N131" s="25">
        <v>144.89999999999998</v>
      </c>
      <c r="O131" s="25">
        <v>61.125</v>
      </c>
      <c r="P131" s="25">
        <v>173.29999999999998</v>
      </c>
      <c r="Q131" s="25">
        <v>76.649999999999991</v>
      </c>
    </row>
    <row r="132" spans="1:21" x14ac:dyDescent="0.25">
      <c r="A132" t="s">
        <v>164</v>
      </c>
      <c r="B132" s="25">
        <v>98.160000000000011</v>
      </c>
      <c r="C132" s="25">
        <v>54.675000000000004</v>
      </c>
      <c r="D132" s="25">
        <v>117.25999999999999</v>
      </c>
      <c r="E132" s="25">
        <v>73.7</v>
      </c>
      <c r="M132" s="24" t="s">
        <v>164</v>
      </c>
      <c r="N132" s="25">
        <v>106.55999999999999</v>
      </c>
      <c r="O132" s="25">
        <v>45.475000000000001</v>
      </c>
      <c r="P132" s="25">
        <v>117.25999999999999</v>
      </c>
      <c r="Q132" s="25">
        <v>73.7</v>
      </c>
    </row>
    <row r="133" spans="1:21" x14ac:dyDescent="0.25">
      <c r="A133" t="s">
        <v>165</v>
      </c>
      <c r="M133" s="24" t="s">
        <v>165</v>
      </c>
    </row>
    <row r="134" spans="1:21" x14ac:dyDescent="0.25">
      <c r="A134" t="s">
        <v>166</v>
      </c>
      <c r="B134" s="25">
        <v>15.188153278130953</v>
      </c>
      <c r="C134" s="25">
        <v>38.721384595595254</v>
      </c>
      <c r="D134" s="25">
        <v>20.304551213951992</v>
      </c>
      <c r="E134" s="25">
        <v>2.0822163672394853</v>
      </c>
      <c r="M134" s="24" t="s">
        <v>166</v>
      </c>
      <c r="N134" s="25">
        <v>36.095279469759006</v>
      </c>
      <c r="O134" s="25">
        <v>13.96976646189907</v>
      </c>
      <c r="P134" s="25">
        <v>20.304551213951992</v>
      </c>
      <c r="Q134" s="25">
        <v>2.0822163672394853</v>
      </c>
    </row>
    <row r="135" spans="1:21" x14ac:dyDescent="0.25">
      <c r="A135" t="s">
        <v>163</v>
      </c>
      <c r="B135" s="25">
        <v>14.508466493740805</v>
      </c>
      <c r="C135" s="25">
        <v>5.9657354953099002</v>
      </c>
      <c r="D135" s="25">
        <v>9.9703761212905118</v>
      </c>
      <c r="E135" s="25">
        <v>2.1827448316282907</v>
      </c>
      <c r="M135" s="24" t="s">
        <v>163</v>
      </c>
      <c r="N135" s="25">
        <v>11.743917574642674</v>
      </c>
      <c r="O135" s="25">
        <v>5.1804319317987044</v>
      </c>
      <c r="P135" s="25">
        <v>9.9703761212905118</v>
      </c>
      <c r="Q135" s="25">
        <v>2.1827448316282907</v>
      </c>
    </row>
    <row r="136" spans="1:21" x14ac:dyDescent="0.25">
      <c r="A136" t="s">
        <v>164</v>
      </c>
      <c r="B136" s="25">
        <v>4.5584207791734164</v>
      </c>
      <c r="C136" s="25">
        <v>8.9486032429647953</v>
      </c>
      <c r="D136" s="25">
        <v>5.8003103365251087</v>
      </c>
      <c r="E136" s="25">
        <v>2.6945546941934633</v>
      </c>
      <c r="M136" s="24" t="s">
        <v>164</v>
      </c>
      <c r="N136" s="25">
        <v>9.9681292126456391</v>
      </c>
      <c r="O136" s="25">
        <v>4.6982044442531175</v>
      </c>
      <c r="P136" s="25">
        <v>5.8003103365251087</v>
      </c>
      <c r="Q136" s="25">
        <v>2.6945546941934633</v>
      </c>
    </row>
    <row r="139" spans="1:21" x14ac:dyDescent="0.25">
      <c r="B139" t="s">
        <v>158</v>
      </c>
      <c r="D139" t="s">
        <v>159</v>
      </c>
      <c r="N139" s="24" t="s">
        <v>160</v>
      </c>
      <c r="O139" s="24"/>
      <c r="P139" s="24" t="s">
        <v>159</v>
      </c>
      <c r="Q139" s="24"/>
    </row>
    <row r="140" spans="1:21" x14ac:dyDescent="0.25">
      <c r="B140" t="s">
        <v>161</v>
      </c>
      <c r="C140" t="s">
        <v>19</v>
      </c>
      <c r="D140" t="s">
        <v>161</v>
      </c>
      <c r="E140" t="s">
        <v>19</v>
      </c>
      <c r="M140" s="24"/>
      <c r="N140" s="24" t="s">
        <v>161</v>
      </c>
      <c r="O140" s="24" t="s">
        <v>19</v>
      </c>
      <c r="P140" s="24" t="s">
        <v>161</v>
      </c>
      <c r="Q140" s="24" t="s">
        <v>19</v>
      </c>
    </row>
    <row r="141" spans="1:21" x14ac:dyDescent="0.25">
      <c r="A141" t="s">
        <v>162</v>
      </c>
      <c r="B141" s="25">
        <f>(B130/B$130)*100</f>
        <v>100</v>
      </c>
      <c r="C141" s="25">
        <f>(C130/C$130)*100</f>
        <v>100</v>
      </c>
      <c r="D141" s="25">
        <f>(D130/D$130)*100</f>
        <v>100</v>
      </c>
      <c r="E141" s="25">
        <f>(E130/E$130)*100</f>
        <v>100</v>
      </c>
      <c r="M141" s="24" t="s">
        <v>162</v>
      </c>
      <c r="N141" s="25">
        <f>(N130/N$130)*100</f>
        <v>100</v>
      </c>
      <c r="O141" s="25">
        <f>(O130/O$130)*100</f>
        <v>100</v>
      </c>
      <c r="P141" s="25">
        <f>(P130/P$130)*100</f>
        <v>100</v>
      </c>
      <c r="Q141" s="25">
        <f>(Q130/Q$130)*100</f>
        <v>100</v>
      </c>
    </row>
    <row r="142" spans="1:21" x14ac:dyDescent="0.25">
      <c r="A142" t="s">
        <v>163</v>
      </c>
      <c r="B142" s="25">
        <f t="shared" ref="B142:E143" si="18">(B131/B$130)*100</f>
        <v>68.436310925892386</v>
      </c>
      <c r="C142" s="25">
        <f t="shared" si="18"/>
        <v>47.803568003069245</v>
      </c>
      <c r="D142" s="25">
        <f t="shared" si="18"/>
        <v>78.694033239487766</v>
      </c>
      <c r="E142" s="25">
        <f t="shared" si="18"/>
        <v>94.922600619195038</v>
      </c>
      <c r="M142" s="24" t="s">
        <v>163</v>
      </c>
      <c r="N142" s="25">
        <f t="shared" ref="N142:Q147" si="19">(N131/N$130)*100</f>
        <v>51.805505899177675</v>
      </c>
      <c r="O142" s="25">
        <f t="shared" si="19"/>
        <v>69.997137131405665</v>
      </c>
      <c r="P142" s="25">
        <f t="shared" si="19"/>
        <v>78.694033239487766</v>
      </c>
      <c r="Q142" s="25">
        <f t="shared" si="19"/>
        <v>94.922600619195038</v>
      </c>
    </row>
    <row r="143" spans="1:21" x14ac:dyDescent="0.25">
      <c r="A143" t="s">
        <v>164</v>
      </c>
      <c r="B143" s="25">
        <f t="shared" si="18"/>
        <v>44.464576916107994</v>
      </c>
      <c r="C143" s="25">
        <f t="shared" si="18"/>
        <v>41.952810281987347</v>
      </c>
      <c r="D143" s="25">
        <f t="shared" si="18"/>
        <v>53.246753246753229</v>
      </c>
      <c r="E143" s="25">
        <f t="shared" si="18"/>
        <v>91.269349845201248</v>
      </c>
      <c r="F143" s="5" t="s">
        <v>167</v>
      </c>
      <c r="G143" s="5"/>
      <c r="H143" s="5"/>
      <c r="M143" s="24" t="s">
        <v>164</v>
      </c>
      <c r="N143" s="25">
        <f t="shared" si="19"/>
        <v>38.097962102252403</v>
      </c>
      <c r="O143" s="25">
        <f t="shared" si="19"/>
        <v>52.075579730890354</v>
      </c>
      <c r="P143" s="25">
        <f t="shared" si="19"/>
        <v>53.246753246753229</v>
      </c>
      <c r="Q143" s="25">
        <f t="shared" si="19"/>
        <v>91.269349845201248</v>
      </c>
      <c r="R143" s="5" t="s">
        <v>167</v>
      </c>
      <c r="S143" s="5"/>
      <c r="T143" s="5"/>
    </row>
    <row r="144" spans="1:21" x14ac:dyDescent="0.25">
      <c r="A144" t="s">
        <v>165</v>
      </c>
      <c r="B144" s="25"/>
      <c r="C144" s="25"/>
      <c r="D144" s="25"/>
      <c r="E144" s="25"/>
      <c r="F144" t="s">
        <v>161</v>
      </c>
      <c r="G144" t="s">
        <v>19</v>
      </c>
      <c r="H144" t="s">
        <v>161</v>
      </c>
      <c r="I144" t="s">
        <v>19</v>
      </c>
      <c r="M144" s="24" t="s">
        <v>165</v>
      </c>
      <c r="N144" s="25"/>
      <c r="O144" s="25"/>
      <c r="P144" s="25"/>
      <c r="Q144" s="25"/>
      <c r="R144" t="s">
        <v>161</v>
      </c>
      <c r="S144" t="s">
        <v>19</v>
      </c>
      <c r="T144" t="s">
        <v>161</v>
      </c>
      <c r="U144" t="s">
        <v>19</v>
      </c>
    </row>
    <row r="145" spans="1:21" x14ac:dyDescent="0.25">
      <c r="A145" t="s">
        <v>166</v>
      </c>
      <c r="B145" s="25">
        <f>(B134/B$130)*100</f>
        <v>6.8799389736052516</v>
      </c>
      <c r="C145" s="25">
        <f>(C134/C$130)*100</f>
        <v>29.711401953267032</v>
      </c>
      <c r="D145" s="25">
        <f>(D134/D$130)*100</f>
        <v>9.2201213395477204</v>
      </c>
      <c r="E145" s="25">
        <f>(E134/E$130)*100</f>
        <v>2.5785961204204155</v>
      </c>
      <c r="F145" s="25">
        <f>B141-B143</f>
        <v>55.535423083892006</v>
      </c>
      <c r="G145" s="25">
        <f t="shared" ref="G145:I145" si="20">C141-C143</f>
        <v>58.047189718012653</v>
      </c>
      <c r="H145" s="25">
        <f t="shared" si="20"/>
        <v>46.753246753246771</v>
      </c>
      <c r="I145" s="25">
        <f t="shared" si="20"/>
        <v>8.7306501547987523</v>
      </c>
      <c r="M145" s="24" t="s">
        <v>166</v>
      </c>
      <c r="N145" s="25">
        <f t="shared" si="19"/>
        <v>12.904998022795494</v>
      </c>
      <c r="O145" s="25">
        <f t="shared" ref="O145:O147" si="21">(O134/O$130)*100</f>
        <v>15.997442269566642</v>
      </c>
      <c r="P145" s="25">
        <f t="shared" ref="P145:P147" si="22">(P134/P$130)*100</f>
        <v>9.2201213395477204</v>
      </c>
      <c r="Q145" s="25">
        <f t="shared" ref="Q145:Q147" si="23">(Q134/Q$130)*100</f>
        <v>2.5785961204204155</v>
      </c>
      <c r="R145" s="25">
        <f>N141-N143</f>
        <v>61.902037897747597</v>
      </c>
      <c r="S145" s="25">
        <f t="shared" ref="S145:U145" si="24">O141-O143</f>
        <v>47.924420269109646</v>
      </c>
      <c r="T145" s="25">
        <f t="shared" si="24"/>
        <v>46.753246753246771</v>
      </c>
      <c r="U145" s="25">
        <f t="shared" si="24"/>
        <v>8.7306501547987523</v>
      </c>
    </row>
    <row r="146" spans="1:21" x14ac:dyDescent="0.25">
      <c r="A146" t="s">
        <v>163</v>
      </c>
      <c r="B146" s="25">
        <f t="shared" ref="B146:E147" si="25">(B135/B$130)*100</f>
        <v>6.5720540377517693</v>
      </c>
      <c r="C146" s="25">
        <f t="shared" si="25"/>
        <v>4.577583345720238</v>
      </c>
      <c r="D146" s="25">
        <f t="shared" si="25"/>
        <v>4.5274616843567843</v>
      </c>
      <c r="E146" s="25">
        <f t="shared" si="25"/>
        <v>2.7030895747718771</v>
      </c>
      <c r="M146" s="24" t="s">
        <v>163</v>
      </c>
      <c r="N146" s="25">
        <f t="shared" si="19"/>
        <v>4.1987549426680992</v>
      </c>
      <c r="O146" s="25">
        <f t="shared" si="21"/>
        <v>5.9323583530474711</v>
      </c>
      <c r="P146" s="25">
        <f t="shared" si="22"/>
        <v>4.5274616843567843</v>
      </c>
      <c r="Q146" s="25">
        <f t="shared" si="23"/>
        <v>2.7030895747718771</v>
      </c>
    </row>
    <row r="147" spans="1:21" x14ac:dyDescent="0.25">
      <c r="A147" t="s">
        <v>164</v>
      </c>
      <c r="B147" s="25">
        <f t="shared" si="25"/>
        <v>2.0648762362626458</v>
      </c>
      <c r="C147" s="25">
        <f t="shared" si="25"/>
        <v>6.8663750185803156</v>
      </c>
      <c r="D147" s="25">
        <f t="shared" si="25"/>
        <v>2.633870827592911</v>
      </c>
      <c r="E147" s="25">
        <f t="shared" si="25"/>
        <v>3.3369098380104809</v>
      </c>
      <c r="M147" s="24" t="s">
        <v>164</v>
      </c>
      <c r="N147" s="25">
        <f t="shared" si="19"/>
        <v>3.5638645737024093</v>
      </c>
      <c r="O147" s="25">
        <f t="shared" si="21"/>
        <v>5.3801367812804095</v>
      </c>
      <c r="P147" s="25">
        <f t="shared" si="22"/>
        <v>2.633870827592911</v>
      </c>
      <c r="Q147" s="25">
        <f t="shared" si="23"/>
        <v>3.3369098380104809</v>
      </c>
    </row>
    <row r="150" spans="1:21" x14ac:dyDescent="0.25">
      <c r="B150" s="27" t="s">
        <v>168</v>
      </c>
      <c r="C150" s="27"/>
      <c r="D150" s="27" t="s">
        <v>159</v>
      </c>
      <c r="E150" s="27"/>
      <c r="N150" s="20" t="s">
        <v>169</v>
      </c>
      <c r="O150" s="20"/>
      <c r="P150" s="20" t="s">
        <v>159</v>
      </c>
      <c r="Q150" s="20"/>
    </row>
    <row r="151" spans="1:21" x14ac:dyDescent="0.25">
      <c r="A151" s="27"/>
      <c r="B151" s="27" t="s">
        <v>161</v>
      </c>
      <c r="C151" s="27" t="s">
        <v>19</v>
      </c>
      <c r="D151" s="27" t="s">
        <v>161</v>
      </c>
      <c r="E151" s="27" t="s">
        <v>19</v>
      </c>
      <c r="M151" s="20"/>
      <c r="N151" s="20" t="s">
        <v>161</v>
      </c>
      <c r="O151" s="20" t="s">
        <v>19</v>
      </c>
      <c r="P151" s="20" t="s">
        <v>161</v>
      </c>
      <c r="Q151" s="20" t="s">
        <v>19</v>
      </c>
    </row>
    <row r="152" spans="1:21" x14ac:dyDescent="0.25">
      <c r="A152" s="27" t="s">
        <v>162</v>
      </c>
      <c r="B152" s="25">
        <v>240.04</v>
      </c>
      <c r="C152" s="25">
        <v>74.25</v>
      </c>
      <c r="D152" s="25">
        <v>220.22000000000003</v>
      </c>
      <c r="E152" s="25">
        <v>80.75</v>
      </c>
      <c r="M152" s="20" t="s">
        <v>162</v>
      </c>
      <c r="N152" s="25">
        <v>257.68</v>
      </c>
      <c r="O152" s="25">
        <v>79.175000000000026</v>
      </c>
      <c r="P152" s="25">
        <v>220.22000000000003</v>
      </c>
      <c r="Q152" s="25">
        <v>80.75</v>
      </c>
    </row>
    <row r="153" spans="1:21" x14ac:dyDescent="0.25">
      <c r="A153" s="27" t="s">
        <v>163</v>
      </c>
      <c r="B153" s="25">
        <v>142.91999999999999</v>
      </c>
      <c r="C153" s="25">
        <v>56.07500000000001</v>
      </c>
      <c r="D153" s="25">
        <v>173.29999999999998</v>
      </c>
      <c r="E153" s="25">
        <v>76.649999999999991</v>
      </c>
      <c r="M153" s="20" t="s">
        <v>163</v>
      </c>
      <c r="N153" s="25">
        <v>153.84</v>
      </c>
      <c r="O153" s="25">
        <v>63.29999999999999</v>
      </c>
      <c r="P153" s="25">
        <v>173.29999999999998</v>
      </c>
      <c r="Q153" s="25">
        <v>76.649999999999991</v>
      </c>
    </row>
    <row r="154" spans="1:21" x14ac:dyDescent="0.25">
      <c r="A154" s="27" t="s">
        <v>164</v>
      </c>
      <c r="B154" s="25">
        <v>104.88</v>
      </c>
      <c r="C154">
        <v>52.4</v>
      </c>
      <c r="D154" s="25">
        <v>117.25999999999999</v>
      </c>
      <c r="E154" s="25">
        <v>73.7</v>
      </c>
      <c r="M154" s="20" t="s">
        <v>164</v>
      </c>
      <c r="N154" s="25">
        <v>104.7</v>
      </c>
      <c r="O154" s="25">
        <v>51.449999999999996</v>
      </c>
      <c r="P154" s="25">
        <v>117.25999999999999</v>
      </c>
      <c r="Q154" s="25">
        <v>73.7</v>
      </c>
    </row>
    <row r="155" spans="1:21" x14ac:dyDescent="0.25">
      <c r="A155" s="27" t="s">
        <v>165</v>
      </c>
      <c r="M155" s="20" t="s">
        <v>165</v>
      </c>
    </row>
    <row r="156" spans="1:21" x14ac:dyDescent="0.25">
      <c r="A156" s="27" t="s">
        <v>166</v>
      </c>
      <c r="B156" s="25">
        <v>29.436188611978903</v>
      </c>
      <c r="C156" s="25">
        <v>13.013382534913813</v>
      </c>
      <c r="D156" s="25">
        <v>20.304551213951992</v>
      </c>
      <c r="E156" s="25">
        <v>2.0822163672394853</v>
      </c>
      <c r="M156" s="20" t="s">
        <v>166</v>
      </c>
      <c r="N156" s="25">
        <v>22.488459262475054</v>
      </c>
      <c r="O156" s="25">
        <v>9.7221075390061014</v>
      </c>
      <c r="P156" s="25">
        <v>20.304551213951992</v>
      </c>
      <c r="Q156" s="25">
        <v>2.0822163672394853</v>
      </c>
    </row>
    <row r="157" spans="1:21" x14ac:dyDescent="0.25">
      <c r="A157" s="27" t="s">
        <v>163</v>
      </c>
      <c r="B157" s="25">
        <v>3.3794082322205594</v>
      </c>
      <c r="C157" s="25">
        <v>1.3481468762712758</v>
      </c>
      <c r="D157" s="25">
        <v>9.9703761212905118</v>
      </c>
      <c r="E157" s="25">
        <v>2.1827448316282907</v>
      </c>
      <c r="M157" s="20" t="s">
        <v>163</v>
      </c>
      <c r="N157" s="25">
        <v>24.187095733055649</v>
      </c>
      <c r="O157" s="25">
        <v>2.9454413930682768</v>
      </c>
      <c r="P157" s="25">
        <v>9.9703761212905118</v>
      </c>
      <c r="Q157" s="25">
        <v>2.1827448316282907</v>
      </c>
    </row>
    <row r="158" spans="1:21" x14ac:dyDescent="0.25">
      <c r="A158" s="27" t="s">
        <v>164</v>
      </c>
      <c r="B158" s="25">
        <v>4.4829008465501481</v>
      </c>
      <c r="C158" s="25">
        <v>8.7361676380436002</v>
      </c>
      <c r="D158" s="25">
        <v>5.8003103365251087</v>
      </c>
      <c r="E158" s="25">
        <v>2.6945546941934633</v>
      </c>
      <c r="M158" s="20" t="s">
        <v>164</v>
      </c>
      <c r="N158" s="25">
        <v>1.5087743370033861</v>
      </c>
      <c r="O158" s="25">
        <v>4.9232230296829087</v>
      </c>
      <c r="P158" s="25">
        <v>5.8003103365251087</v>
      </c>
      <c r="Q158" s="25">
        <v>2.6945546941934633</v>
      </c>
    </row>
    <row r="161" spans="1:21" x14ac:dyDescent="0.25">
      <c r="B161" s="27" t="s">
        <v>168</v>
      </c>
      <c r="C161" s="27"/>
      <c r="D161" s="27" t="s">
        <v>159</v>
      </c>
      <c r="E161" s="27"/>
      <c r="N161" s="20" t="s">
        <v>169</v>
      </c>
      <c r="O161" s="20"/>
      <c r="P161" s="20" t="s">
        <v>159</v>
      </c>
      <c r="Q161" s="20"/>
    </row>
    <row r="162" spans="1:21" x14ac:dyDescent="0.25">
      <c r="A162" s="27"/>
      <c r="B162" s="27" t="s">
        <v>161</v>
      </c>
      <c r="C162" s="27" t="s">
        <v>19</v>
      </c>
      <c r="D162" s="27" t="s">
        <v>161</v>
      </c>
      <c r="E162" s="27" t="s">
        <v>19</v>
      </c>
      <c r="M162" s="20"/>
      <c r="N162" s="20" t="s">
        <v>161</v>
      </c>
      <c r="O162" s="20" t="s">
        <v>19</v>
      </c>
      <c r="P162" s="20" t="s">
        <v>161</v>
      </c>
      <c r="Q162" s="20" t="s">
        <v>19</v>
      </c>
    </row>
    <row r="163" spans="1:21" x14ac:dyDescent="0.25">
      <c r="A163" s="27" t="s">
        <v>162</v>
      </c>
      <c r="B163" s="25">
        <f>(B152/B$152)*100</f>
        <v>100</v>
      </c>
      <c r="C163" s="25">
        <f t="shared" ref="C163:E163" si="26">(C152/C$25)*100</f>
        <v>99.424209962506708</v>
      </c>
      <c r="D163" s="25">
        <f t="shared" si="26"/>
        <v>338.68945697490472</v>
      </c>
      <c r="E163" s="25">
        <f t="shared" si="26"/>
        <v>215.10379760274807</v>
      </c>
      <c r="M163" s="20" t="s">
        <v>162</v>
      </c>
      <c r="N163" s="25">
        <f>(N152/N$25)*100</f>
        <v>971.09410812521412</v>
      </c>
      <c r="O163" s="25">
        <f t="shared" ref="O163:Q163" si="27">(O152/O$25)*100</f>
        <v>107.16702761234438</v>
      </c>
      <c r="P163" s="25">
        <f t="shared" si="27"/>
        <v>1262.2123839331146</v>
      </c>
      <c r="Q163" s="25">
        <f t="shared" si="27"/>
        <v>801.63899871659771</v>
      </c>
    </row>
    <row r="164" spans="1:21" x14ac:dyDescent="0.25">
      <c r="A164" s="27" t="s">
        <v>163</v>
      </c>
      <c r="B164" s="25">
        <f t="shared" ref="B164:B169" si="28">(B153/B$152)*100</f>
        <v>59.540076653891013</v>
      </c>
      <c r="C164" s="25">
        <f t="shared" ref="C164:E165" si="29">(C153/C$25)*100</f>
        <v>75.08703802892343</v>
      </c>
      <c r="D164" s="25">
        <f t="shared" si="29"/>
        <v>266.52839385047213</v>
      </c>
      <c r="E164" s="25">
        <f t="shared" si="29"/>
        <v>204.18211871517818</v>
      </c>
      <c r="M164" s="20" t="s">
        <v>163</v>
      </c>
      <c r="N164" s="25">
        <f t="shared" ref="N164:Q165" si="30">(N153/N$25)*100</f>
        <v>579.76217631939971</v>
      </c>
      <c r="O164" s="25">
        <f t="shared" si="30"/>
        <v>85.67948023822413</v>
      </c>
      <c r="P164" s="25">
        <f t="shared" si="30"/>
        <v>993.28583296525608</v>
      </c>
      <c r="Q164" s="25">
        <f t="shared" si="30"/>
        <v>760.93658515947004</v>
      </c>
    </row>
    <row r="165" spans="1:21" x14ac:dyDescent="0.25">
      <c r="A165" s="27" t="s">
        <v>164</v>
      </c>
      <c r="B165" s="25">
        <f t="shared" si="28"/>
        <v>43.692717880353278</v>
      </c>
      <c r="C165" s="25">
        <f t="shared" si="29"/>
        <v>70.166041778253884</v>
      </c>
      <c r="D165" s="25">
        <f t="shared" si="29"/>
        <v>180.34113942819596</v>
      </c>
      <c r="E165" s="25">
        <f t="shared" si="29"/>
        <v>196.32383756436573</v>
      </c>
      <c r="F165" s="5" t="s">
        <v>167</v>
      </c>
      <c r="G165" s="5"/>
      <c r="H165" s="5"/>
      <c r="M165" s="20" t="s">
        <v>164</v>
      </c>
      <c r="N165" s="25">
        <f t="shared" si="30"/>
        <v>394.57293201144796</v>
      </c>
      <c r="O165" s="25">
        <f t="shared" si="30"/>
        <v>69.639956686518673</v>
      </c>
      <c r="P165" s="25">
        <f t="shared" si="30"/>
        <v>672.08711352282705</v>
      </c>
      <c r="Q165" s="25">
        <f t="shared" si="30"/>
        <v>731.65070223421992</v>
      </c>
      <c r="R165" s="5" t="s">
        <v>167</v>
      </c>
      <c r="S165" s="5"/>
      <c r="T165" s="5"/>
    </row>
    <row r="166" spans="1:21" x14ac:dyDescent="0.25">
      <c r="A166" s="27" t="s">
        <v>165</v>
      </c>
      <c r="B166" s="25"/>
      <c r="C166" s="25"/>
      <c r="D166" s="25"/>
      <c r="E166" s="25"/>
      <c r="F166" t="s">
        <v>161</v>
      </c>
      <c r="G166" t="s">
        <v>19</v>
      </c>
      <c r="H166" t="s">
        <v>161</v>
      </c>
      <c r="I166" t="s">
        <v>19</v>
      </c>
      <c r="M166" s="20" t="s">
        <v>165</v>
      </c>
      <c r="N166" s="25"/>
      <c r="O166" s="25"/>
      <c r="P166" s="25"/>
      <c r="Q166" s="25"/>
      <c r="R166" t="s">
        <v>161</v>
      </c>
      <c r="S166" t="s">
        <v>19</v>
      </c>
      <c r="T166" t="s">
        <v>161</v>
      </c>
      <c r="U166" t="s">
        <v>19</v>
      </c>
    </row>
    <row r="167" spans="1:21" x14ac:dyDescent="0.25">
      <c r="A167" s="27" t="s">
        <v>166</v>
      </c>
      <c r="B167" s="25">
        <f t="shared" si="28"/>
        <v>12.263034749199676</v>
      </c>
      <c r="C167" s="25">
        <f t="shared" ref="C167:E169" si="31">(C156/C$25)*100</f>
        <v>17.425525622541262</v>
      </c>
      <c r="D167" s="25">
        <f t="shared" si="31"/>
        <v>31.227578897341484</v>
      </c>
      <c r="E167" s="25">
        <f t="shared" si="31"/>
        <v>5.5466581798614438</v>
      </c>
      <c r="F167" s="25">
        <f>B163-B165</f>
        <v>56.307282119646722</v>
      </c>
      <c r="G167" s="25">
        <f t="shared" ref="G167:I167" si="32">C163-C165</f>
        <v>29.258168184252824</v>
      </c>
      <c r="H167" s="25">
        <f t="shared" si="32"/>
        <v>158.34831754670876</v>
      </c>
      <c r="I167" s="25">
        <f t="shared" si="32"/>
        <v>18.779960038382342</v>
      </c>
      <c r="M167" s="20" t="s">
        <v>166</v>
      </c>
      <c r="N167" s="25">
        <f t="shared" ref="N167:Q169" si="33">(N156/N$25)*100</f>
        <v>84.750117551239597</v>
      </c>
      <c r="O167" s="25">
        <f t="shared" si="33"/>
        <v>13.159322602877776</v>
      </c>
      <c r="P167" s="25">
        <f t="shared" si="33"/>
        <v>116.3775133614311</v>
      </c>
      <c r="Q167" s="25">
        <f t="shared" si="33"/>
        <v>20.671032120683254</v>
      </c>
      <c r="R167" s="25">
        <f>N163-N165</f>
        <v>576.52117611376616</v>
      </c>
      <c r="S167" s="25">
        <f t="shared" ref="S167:U167" si="34">O163-O165</f>
        <v>37.527070925825711</v>
      </c>
      <c r="T167" s="25">
        <f t="shared" si="34"/>
        <v>590.1252704102875</v>
      </c>
      <c r="U167" s="25">
        <f t="shared" si="34"/>
        <v>69.988296482377791</v>
      </c>
    </row>
    <row r="168" spans="1:21" x14ac:dyDescent="0.25">
      <c r="A168" s="27" t="s">
        <v>163</v>
      </c>
      <c r="B168" s="25">
        <f t="shared" si="28"/>
        <v>1.407852121404999</v>
      </c>
      <c r="C168" s="25">
        <f t="shared" si="31"/>
        <v>1.805231489383069</v>
      </c>
      <c r="D168" s="25">
        <f t="shared" si="31"/>
        <v>15.334035393494865</v>
      </c>
      <c r="E168" s="25">
        <f t="shared" si="31"/>
        <v>5.8144483279382815</v>
      </c>
      <c r="M168" s="20" t="s">
        <v>163</v>
      </c>
      <c r="N168" s="25">
        <f t="shared" si="33"/>
        <v>91.151607261063504</v>
      </c>
      <c r="O168" s="25">
        <f t="shared" si="33"/>
        <v>3.9867912737794762</v>
      </c>
      <c r="P168" s="25">
        <f t="shared" si="33"/>
        <v>57.146182057778105</v>
      </c>
      <c r="Q168" s="25">
        <f t="shared" si="33"/>
        <v>21.669020201614014</v>
      </c>
    </row>
    <row r="169" spans="1:21" x14ac:dyDescent="0.25">
      <c r="A169" s="27" t="s">
        <v>164</v>
      </c>
      <c r="B169" s="25">
        <f t="shared" si="28"/>
        <v>1.8675640920472205</v>
      </c>
      <c r="C169" s="25">
        <f t="shared" si="31"/>
        <v>11.698135562457955</v>
      </c>
      <c r="D169" s="25">
        <f t="shared" si="31"/>
        <v>8.9206428033948573</v>
      </c>
      <c r="E169" s="25">
        <f t="shared" si="31"/>
        <v>7.1778197841402536</v>
      </c>
      <c r="M169" s="20" t="s">
        <v>164</v>
      </c>
      <c r="N169" s="25">
        <f t="shared" si="33"/>
        <v>5.6859743447474163</v>
      </c>
      <c r="O169" s="25">
        <f t="shared" si="33"/>
        <v>6.6638102729871527</v>
      </c>
      <c r="P169" s="25">
        <f t="shared" si="33"/>
        <v>33.24504376267933</v>
      </c>
      <c r="Q169" s="25">
        <f t="shared" si="33"/>
        <v>26.74997061350286</v>
      </c>
    </row>
    <row r="172" spans="1:21" x14ac:dyDescent="0.25">
      <c r="B172" s="5" t="s">
        <v>170</v>
      </c>
      <c r="C172" s="5"/>
      <c r="D172" s="5" t="s">
        <v>159</v>
      </c>
      <c r="E172" s="5"/>
    </row>
    <row r="173" spans="1:21" x14ac:dyDescent="0.25">
      <c r="A173" s="5"/>
      <c r="B173" s="5" t="s">
        <v>161</v>
      </c>
      <c r="C173" s="5" t="s">
        <v>19</v>
      </c>
      <c r="D173" s="5" t="s">
        <v>161</v>
      </c>
      <c r="E173" s="5" t="s">
        <v>19</v>
      </c>
    </row>
    <row r="174" spans="1:21" x14ac:dyDescent="0.25">
      <c r="A174" s="5" t="s">
        <v>162</v>
      </c>
      <c r="B174" s="25">
        <v>207.88</v>
      </c>
      <c r="C174" s="25">
        <v>69.95</v>
      </c>
      <c r="D174" s="25">
        <v>220.22000000000003</v>
      </c>
      <c r="E174" s="25">
        <v>80.75</v>
      </c>
    </row>
    <row r="175" spans="1:21" x14ac:dyDescent="0.25">
      <c r="A175" s="5" t="s">
        <v>163</v>
      </c>
      <c r="B175" s="25">
        <v>85.61999999999999</v>
      </c>
      <c r="C175" s="25">
        <v>60.300000000000004</v>
      </c>
      <c r="D175" s="25">
        <v>173.29999999999998</v>
      </c>
      <c r="E175" s="25">
        <v>76.649999999999991</v>
      </c>
    </row>
    <row r="176" spans="1:21" x14ac:dyDescent="0.25">
      <c r="A176" s="5" t="s">
        <v>164</v>
      </c>
      <c r="B176" s="25">
        <v>53.839999999999996</v>
      </c>
      <c r="C176" s="25">
        <v>53.975000000000001</v>
      </c>
      <c r="D176" s="25">
        <v>117.25999999999999</v>
      </c>
      <c r="E176" s="25">
        <v>73.7</v>
      </c>
    </row>
    <row r="177" spans="1:9" x14ac:dyDescent="0.25">
      <c r="A177" s="5" t="s">
        <v>165</v>
      </c>
    </row>
    <row r="178" spans="1:9" x14ac:dyDescent="0.25">
      <c r="A178" s="5" t="s">
        <v>166</v>
      </c>
      <c r="B178" s="25">
        <v>10.903192193114824</v>
      </c>
      <c r="C178" s="25">
        <v>5.6558045404699202</v>
      </c>
      <c r="D178" s="25">
        <v>20.304551213951992</v>
      </c>
      <c r="E178" s="25">
        <v>2.0822163672394853</v>
      </c>
    </row>
    <row r="179" spans="1:9" x14ac:dyDescent="0.25">
      <c r="A179" s="5" t="s">
        <v>163</v>
      </c>
      <c r="B179" s="25">
        <v>34.244234551235046</v>
      </c>
      <c r="C179" s="25">
        <v>1.8859679212542269</v>
      </c>
      <c r="D179" s="25">
        <v>9.9703761212905118</v>
      </c>
      <c r="E179" s="25">
        <v>2.1827448316282907</v>
      </c>
    </row>
    <row r="180" spans="1:9" x14ac:dyDescent="0.25">
      <c r="A180" s="5" t="s">
        <v>164</v>
      </c>
      <c r="B180" s="25">
        <v>5.5706732088680599</v>
      </c>
      <c r="C180" s="25">
        <v>0.64855608855364366</v>
      </c>
      <c r="D180" s="25">
        <v>5.8003103365251087</v>
      </c>
      <c r="E180" s="25">
        <v>2.6945546941934633</v>
      </c>
    </row>
    <row r="183" spans="1:9" x14ac:dyDescent="0.25">
      <c r="B183" s="5" t="s">
        <v>170</v>
      </c>
      <c r="C183" s="5"/>
      <c r="D183" s="5" t="s">
        <v>159</v>
      </c>
      <c r="E183" s="5"/>
    </row>
    <row r="184" spans="1:9" x14ac:dyDescent="0.25">
      <c r="A184" s="5"/>
      <c r="B184" s="5" t="s">
        <v>161</v>
      </c>
      <c r="C184" s="5" t="s">
        <v>19</v>
      </c>
      <c r="D184" s="5" t="s">
        <v>161</v>
      </c>
      <c r="E184" s="5" t="s">
        <v>19</v>
      </c>
    </row>
    <row r="185" spans="1:9" x14ac:dyDescent="0.25">
      <c r="A185" s="5" t="s">
        <v>162</v>
      </c>
      <c r="B185" s="25">
        <f>(B174/B$174)*100</f>
        <v>100</v>
      </c>
      <c r="C185" s="25">
        <f t="shared" ref="C185:E185" si="35">(C174/C$47)*100</f>
        <v>151.86712983065567</v>
      </c>
      <c r="D185" s="25">
        <f t="shared" si="35"/>
        <v>5205.0558090461882</v>
      </c>
      <c r="E185" s="25">
        <f t="shared" si="35"/>
        <v>3305.7635784128897</v>
      </c>
    </row>
    <row r="186" spans="1:9" x14ac:dyDescent="0.25">
      <c r="A186" s="5" t="s">
        <v>163</v>
      </c>
      <c r="B186" s="25">
        <f t="shared" ref="B186:B191" si="36">(B175/B$174)*100</f>
        <v>41.187223398114291</v>
      </c>
      <c r="C186" s="25">
        <f t="shared" ref="C186:E187" si="37">(C175/C$47)*100</f>
        <v>130.91619626574033</v>
      </c>
      <c r="D186" s="25">
        <f t="shared" si="37"/>
        <v>4096.0683485046966</v>
      </c>
      <c r="E186" s="25">
        <f t="shared" si="37"/>
        <v>3137.9167589516774</v>
      </c>
    </row>
    <row r="187" spans="1:9" x14ac:dyDescent="0.25">
      <c r="A187" s="5" t="s">
        <v>164</v>
      </c>
      <c r="B187" s="25">
        <f t="shared" si="36"/>
        <v>25.899557436982874</v>
      </c>
      <c r="C187" s="25">
        <f t="shared" si="37"/>
        <v>117.18410768562744</v>
      </c>
      <c r="D187" s="25">
        <f t="shared" si="37"/>
        <v>2771.5232229986191</v>
      </c>
      <c r="E187" s="25">
        <f t="shared" si="37"/>
        <v>3017.1489254369035</v>
      </c>
      <c r="F187" s="5" t="s">
        <v>167</v>
      </c>
      <c r="G187" s="5"/>
      <c r="H187" s="5"/>
    </row>
    <row r="188" spans="1:9" x14ac:dyDescent="0.25">
      <c r="A188" s="5" t="s">
        <v>165</v>
      </c>
      <c r="B188" s="25"/>
      <c r="C188" s="25"/>
      <c r="D188" s="25"/>
      <c r="E188" s="25"/>
      <c r="F188" t="s">
        <v>161</v>
      </c>
      <c r="G188" t="s">
        <v>19</v>
      </c>
      <c r="H188" t="s">
        <v>161</v>
      </c>
      <c r="I188" t="s">
        <v>19</v>
      </c>
    </row>
    <row r="189" spans="1:9" x14ac:dyDescent="0.25">
      <c r="A189" s="5" t="s">
        <v>166</v>
      </c>
      <c r="B189" s="25">
        <f t="shared" si="36"/>
        <v>5.2449452535668772</v>
      </c>
      <c r="C189" s="25">
        <f t="shared" ref="C189:E191" si="38">(C178/C$47)*100</f>
        <v>12.27921089984785</v>
      </c>
      <c r="D189" s="25">
        <f t="shared" si="38"/>
        <v>479.91246138523582</v>
      </c>
      <c r="E189" s="25">
        <f t="shared" si="38"/>
        <v>85.242291383225862</v>
      </c>
      <c r="F189" s="25">
        <f>B185-B187</f>
        <v>74.100442563017126</v>
      </c>
      <c r="G189" s="25">
        <f t="shared" ref="G189:I189" si="39">C185-C187</f>
        <v>34.683022145028232</v>
      </c>
      <c r="H189" s="25">
        <f t="shared" si="39"/>
        <v>2433.5325860475691</v>
      </c>
      <c r="I189" s="25">
        <f t="shared" si="39"/>
        <v>288.61465297598625</v>
      </c>
    </row>
    <row r="190" spans="1:9" x14ac:dyDescent="0.25">
      <c r="A190" s="5" t="s">
        <v>163</v>
      </c>
      <c r="B190" s="25">
        <f t="shared" si="36"/>
        <v>16.473078002325884</v>
      </c>
      <c r="C190" s="25">
        <f t="shared" si="38"/>
        <v>4.0945894946900276</v>
      </c>
      <c r="D190" s="25">
        <f t="shared" si="38"/>
        <v>235.65690740395323</v>
      </c>
      <c r="E190" s="25">
        <f t="shared" si="38"/>
        <v>89.357750654684565</v>
      </c>
    </row>
    <row r="191" spans="1:9" x14ac:dyDescent="0.25">
      <c r="A191" s="5" t="s">
        <v>164</v>
      </c>
      <c r="B191" s="25">
        <f t="shared" si="36"/>
        <v>2.6797542855820957</v>
      </c>
      <c r="C191" s="25">
        <f t="shared" si="38"/>
        <v>1.4080679299905421</v>
      </c>
      <c r="D191" s="25">
        <f t="shared" si="38"/>
        <v>137.0944465143977</v>
      </c>
      <c r="E191" s="25">
        <f t="shared" si="38"/>
        <v>110.31035006942702</v>
      </c>
    </row>
    <row r="193" spans="1:17" ht="21" x14ac:dyDescent="0.35">
      <c r="A193" s="176" t="s">
        <v>456</v>
      </c>
      <c r="B193" s="177"/>
      <c r="C193" s="177"/>
      <c r="D193" s="177"/>
      <c r="E193" s="177"/>
      <c r="F193" s="177"/>
      <c r="G193" s="177"/>
      <c r="H193" s="177"/>
      <c r="I193" s="177"/>
      <c r="J193" s="177"/>
      <c r="K193" s="177"/>
      <c r="L193" s="177"/>
      <c r="M193" s="177"/>
      <c r="N193" s="177"/>
      <c r="O193" s="177"/>
      <c r="P193" s="177"/>
      <c r="Q193" s="177"/>
    </row>
    <row r="195" spans="1:17" x14ac:dyDescent="0.25">
      <c r="A195" s="37" t="s">
        <v>158</v>
      </c>
      <c r="B195" s="37" t="s">
        <v>160</v>
      </c>
      <c r="C195" s="37" t="s">
        <v>168</v>
      </c>
      <c r="D195" s="37" t="s">
        <v>424</v>
      </c>
      <c r="E195" s="37" t="s">
        <v>425</v>
      </c>
      <c r="F195" s="37" t="s">
        <v>159</v>
      </c>
      <c r="G195" s="37" t="s">
        <v>370</v>
      </c>
      <c r="H195" s="37" t="s">
        <v>426</v>
      </c>
      <c r="I195" s="205"/>
      <c r="J195" s="207"/>
      <c r="K195" s="206"/>
      <c r="L195" s="206"/>
      <c r="M195" s="206"/>
      <c r="N195" s="206"/>
      <c r="O195" s="206"/>
      <c r="P195" s="206"/>
    </row>
    <row r="196" spans="1:17" x14ac:dyDescent="0.25">
      <c r="A196" s="8">
        <v>200.76</v>
      </c>
      <c r="B196" s="8">
        <v>347.04000000000008</v>
      </c>
      <c r="C196" s="8">
        <v>285.18</v>
      </c>
      <c r="D196" s="8">
        <v>250.56</v>
      </c>
      <c r="E196" s="8">
        <v>214.14</v>
      </c>
      <c r="F196" s="8">
        <v>211.20000000000002</v>
      </c>
      <c r="G196" s="8">
        <v>1</v>
      </c>
      <c r="H196" s="8" t="s">
        <v>162</v>
      </c>
      <c r="I196" s="206"/>
      <c r="J196" s="166"/>
      <c r="K196" s="166"/>
      <c r="L196" s="166"/>
      <c r="M196" s="166"/>
      <c r="N196" s="166"/>
      <c r="O196" s="166"/>
      <c r="P196" s="166"/>
    </row>
    <row r="197" spans="1:17" x14ac:dyDescent="0.25">
      <c r="A197" s="8">
        <v>210.96000000000004</v>
      </c>
      <c r="B197" s="8">
        <v>223.50000000000006</v>
      </c>
      <c r="C197" s="8">
        <v>250.2</v>
      </c>
      <c r="D197" s="8">
        <v>222.78000000000006</v>
      </c>
      <c r="E197" s="8">
        <v>186.66</v>
      </c>
      <c r="F197" s="8">
        <v>259.02</v>
      </c>
      <c r="G197" s="8">
        <v>1</v>
      </c>
      <c r="H197" s="8" t="s">
        <v>162</v>
      </c>
      <c r="I197" s="167"/>
      <c r="J197" s="168" t="s">
        <v>454</v>
      </c>
      <c r="K197" s="168"/>
      <c r="L197" s="169"/>
      <c r="M197" s="170"/>
      <c r="N197" s="169"/>
      <c r="O197" s="169"/>
      <c r="P197" s="168"/>
    </row>
    <row r="198" spans="1:17" x14ac:dyDescent="0.25">
      <c r="A198" s="8">
        <v>250.56</v>
      </c>
      <c r="B198" s="8">
        <v>268.56</v>
      </c>
      <c r="C198" s="8">
        <v>184.74</v>
      </c>
      <c r="D198" s="8">
        <v>299.70000000000005</v>
      </c>
      <c r="E198" s="8">
        <v>222.84</v>
      </c>
      <c r="F198" s="8">
        <v>190.44</v>
      </c>
      <c r="G198" s="8">
        <v>1</v>
      </c>
      <c r="H198" s="8" t="s">
        <v>162</v>
      </c>
      <c r="J198" s="175" t="s">
        <v>455</v>
      </c>
      <c r="K198" s="168"/>
      <c r="L198" s="169"/>
      <c r="M198" s="170"/>
      <c r="N198" s="169"/>
      <c r="O198" s="169"/>
      <c r="P198" s="168"/>
    </row>
    <row r="199" spans="1:17" x14ac:dyDescent="0.25">
      <c r="A199" s="8">
        <v>152.22</v>
      </c>
      <c r="B199" s="8">
        <v>166.26</v>
      </c>
      <c r="C199" s="8">
        <v>149.10000000000002</v>
      </c>
      <c r="D199" s="8">
        <v>181.68</v>
      </c>
      <c r="E199" s="8">
        <v>53.099999999999994</v>
      </c>
      <c r="F199" s="8">
        <v>155.57999999999998</v>
      </c>
      <c r="G199" s="8">
        <v>1</v>
      </c>
      <c r="H199" s="8" t="s">
        <v>163</v>
      </c>
      <c r="I199" s="167"/>
      <c r="J199" s="168"/>
      <c r="K199" s="168"/>
      <c r="L199" s="169"/>
      <c r="M199" s="170"/>
      <c r="N199" s="169"/>
      <c r="O199" s="169"/>
      <c r="P199" s="168"/>
    </row>
    <row r="200" spans="1:17" x14ac:dyDescent="0.25">
      <c r="A200" s="8">
        <v>175.62</v>
      </c>
      <c r="B200" s="8">
        <v>142.67999999999998</v>
      </c>
      <c r="C200" s="8">
        <v>137.45999999999998</v>
      </c>
      <c r="D200" s="8">
        <v>105.66000000000003</v>
      </c>
      <c r="E200" s="8">
        <v>49.679999999999993</v>
      </c>
      <c r="F200" s="8">
        <v>190.07999999999998</v>
      </c>
      <c r="G200" s="8">
        <v>1</v>
      </c>
      <c r="H200" s="8" t="s">
        <v>163</v>
      </c>
      <c r="I200" s="167"/>
      <c r="J200" s="168"/>
      <c r="K200" s="168"/>
      <c r="L200" s="169"/>
      <c r="M200" s="170"/>
      <c r="N200" s="169"/>
      <c r="O200" s="169"/>
      <c r="P200" s="168"/>
    </row>
    <row r="201" spans="1:17" x14ac:dyDescent="0.25">
      <c r="A201" s="8">
        <v>125.39999999999999</v>
      </c>
      <c r="B201" s="8">
        <v>125.75999999999999</v>
      </c>
      <c r="C201" s="8">
        <v>142.19999999999999</v>
      </c>
      <c r="D201" s="8">
        <v>174.18</v>
      </c>
      <c r="E201" s="8">
        <v>154.07999999999998</v>
      </c>
      <c r="F201" s="8">
        <v>174.23999999999998</v>
      </c>
      <c r="G201" s="8">
        <v>1</v>
      </c>
      <c r="H201" s="8" t="s">
        <v>163</v>
      </c>
      <c r="I201" s="167"/>
      <c r="J201" s="168"/>
      <c r="K201" s="168"/>
      <c r="L201" s="169"/>
      <c r="M201" s="170"/>
      <c r="N201" s="169"/>
      <c r="O201" s="169"/>
      <c r="P201" s="168"/>
    </row>
    <row r="202" spans="1:17" x14ac:dyDescent="0.25">
      <c r="A202" s="8">
        <v>99.960000000000008</v>
      </c>
      <c r="B202" s="8">
        <v>88.44</v>
      </c>
      <c r="C202" s="8">
        <v>111.9</v>
      </c>
      <c r="D202" s="8">
        <v>104.03999999999999</v>
      </c>
      <c r="E202" s="8">
        <v>48.42</v>
      </c>
      <c r="F202" s="8">
        <v>112.32</v>
      </c>
      <c r="G202" s="8">
        <v>1</v>
      </c>
      <c r="H202" s="8" t="s">
        <v>164</v>
      </c>
      <c r="I202" s="167"/>
      <c r="J202" s="168"/>
      <c r="K202" s="168"/>
      <c r="L202" s="169"/>
      <c r="M202" s="170"/>
      <c r="N202" s="169"/>
      <c r="O202" s="169"/>
      <c r="P202" s="168"/>
    </row>
    <row r="203" spans="1:17" x14ac:dyDescent="0.25">
      <c r="A203" s="8">
        <v>89.52000000000001</v>
      </c>
      <c r="B203" s="8">
        <v>108.41999999999996</v>
      </c>
      <c r="C203" s="8">
        <v>106.19999999999999</v>
      </c>
      <c r="D203" s="8">
        <v>107.58</v>
      </c>
      <c r="E203" s="8">
        <v>48.12</v>
      </c>
      <c r="F203" s="8">
        <v>128.82</v>
      </c>
      <c r="G203" s="8">
        <v>1</v>
      </c>
      <c r="H203" s="8" t="s">
        <v>164</v>
      </c>
      <c r="I203" s="167"/>
      <c r="J203" s="168"/>
      <c r="K203" s="168"/>
      <c r="L203" s="169"/>
      <c r="M203" s="170"/>
      <c r="N203" s="169"/>
      <c r="O203" s="169"/>
      <c r="P203" s="168"/>
    </row>
    <row r="204" spans="1:17" x14ac:dyDescent="0.25">
      <c r="A204" s="8">
        <v>105</v>
      </c>
      <c r="B204" s="8">
        <v>122.82</v>
      </c>
      <c r="C204" s="8">
        <v>96.539999999999992</v>
      </c>
      <c r="D204" s="8">
        <v>102.47999999999999</v>
      </c>
      <c r="E204" s="8">
        <v>64.98</v>
      </c>
      <c r="F204" s="8">
        <v>110.63999999999999</v>
      </c>
      <c r="G204" s="8">
        <v>1</v>
      </c>
      <c r="H204" s="8" t="s">
        <v>164</v>
      </c>
      <c r="I204" s="167"/>
      <c r="J204" s="168"/>
      <c r="K204" s="168"/>
      <c r="L204" s="169"/>
      <c r="M204" s="170"/>
      <c r="N204" s="169"/>
      <c r="O204" s="169"/>
      <c r="P204" s="168"/>
    </row>
    <row r="205" spans="1:17" x14ac:dyDescent="0.25">
      <c r="A205" s="8">
        <v>204.375</v>
      </c>
      <c r="B205" s="8">
        <v>77.850000000000009</v>
      </c>
      <c r="C205" s="8">
        <v>60.974999999999994</v>
      </c>
      <c r="D205" s="8">
        <v>93.075000000000017</v>
      </c>
      <c r="E205" s="8">
        <v>81.224999999999994</v>
      </c>
      <c r="F205" s="8">
        <v>78.974999999999994</v>
      </c>
      <c r="G205" s="8">
        <v>2</v>
      </c>
      <c r="H205" s="8" t="s">
        <v>162</v>
      </c>
      <c r="I205" s="167"/>
      <c r="J205" s="168"/>
      <c r="K205" s="168"/>
      <c r="L205" s="169"/>
      <c r="M205" s="170"/>
      <c r="N205" s="169"/>
      <c r="O205" s="169"/>
      <c r="P205" s="168"/>
    </row>
    <row r="206" spans="1:17" x14ac:dyDescent="0.25">
      <c r="A206" s="8">
        <v>78.899999999999991</v>
      </c>
      <c r="B206" s="8">
        <v>114.825</v>
      </c>
      <c r="C206" s="8">
        <v>61.499999999999993</v>
      </c>
      <c r="D206" s="8">
        <v>60.45</v>
      </c>
      <c r="E206" s="8">
        <v>63.525000000000006</v>
      </c>
      <c r="F206" s="8">
        <v>84.9</v>
      </c>
      <c r="G206" s="8">
        <v>2</v>
      </c>
      <c r="H206" s="8" t="s">
        <v>162</v>
      </c>
      <c r="I206" s="167"/>
      <c r="J206" s="168"/>
      <c r="K206" s="168"/>
      <c r="L206" s="169"/>
      <c r="M206" s="170"/>
      <c r="N206" s="169"/>
      <c r="O206" s="169"/>
      <c r="P206" s="168"/>
    </row>
    <row r="207" spans="1:17" x14ac:dyDescent="0.25">
      <c r="A207" s="8">
        <v>107.69999999999999</v>
      </c>
      <c r="B207" s="8">
        <v>69.3</v>
      </c>
      <c r="C207" s="8">
        <v>100.27500000000001</v>
      </c>
      <c r="D207" s="8">
        <v>84.000000000000028</v>
      </c>
      <c r="E207" s="8">
        <v>65.100000000000009</v>
      </c>
      <c r="F207" s="8">
        <v>78.375000000000014</v>
      </c>
      <c r="G207" s="8">
        <v>2</v>
      </c>
      <c r="H207" s="8" t="s">
        <v>162</v>
      </c>
      <c r="I207" s="167"/>
      <c r="J207" s="168"/>
      <c r="K207" s="168"/>
      <c r="L207" s="169"/>
      <c r="M207" s="170"/>
      <c r="N207" s="169"/>
      <c r="O207" s="169"/>
      <c r="P207" s="168"/>
    </row>
    <row r="208" spans="1:17" x14ac:dyDescent="0.25">
      <c r="A208" s="8">
        <v>50.400000000000006</v>
      </c>
      <c r="B208" s="8">
        <v>50.924999999999997</v>
      </c>
      <c r="C208" s="8">
        <v>58.275000000000006</v>
      </c>
      <c r="D208" s="8">
        <v>60.974999999999994</v>
      </c>
      <c r="E208" s="8">
        <v>63.224999999999994</v>
      </c>
      <c r="F208" s="8">
        <v>72.524999999999991</v>
      </c>
      <c r="G208" s="8">
        <v>2</v>
      </c>
      <c r="H208" s="8" t="s">
        <v>163</v>
      </c>
      <c r="I208" s="167"/>
      <c r="J208" s="168"/>
      <c r="K208" s="168"/>
      <c r="L208" s="169"/>
      <c r="M208" s="170"/>
      <c r="N208" s="169"/>
      <c r="O208" s="169"/>
      <c r="P208" s="168"/>
    </row>
    <row r="209" spans="1:15" x14ac:dyDescent="0.25">
      <c r="A209" s="8">
        <v>67.499999999999986</v>
      </c>
      <c r="B209" s="8">
        <v>67.8</v>
      </c>
      <c r="C209" s="8">
        <v>53.625000000000007</v>
      </c>
      <c r="D209" s="8">
        <v>59.774999999999999</v>
      </c>
      <c r="E209" s="8">
        <v>56.775000000000006</v>
      </c>
      <c r="F209" s="8">
        <v>79.95</v>
      </c>
      <c r="G209" s="8">
        <v>2</v>
      </c>
      <c r="H209" s="8" t="s">
        <v>163</v>
      </c>
    </row>
    <row r="210" spans="1:15" x14ac:dyDescent="0.25">
      <c r="A210" s="8">
        <v>69</v>
      </c>
      <c r="B210" s="8">
        <v>64.649999999999991</v>
      </c>
      <c r="C210" s="8">
        <v>56.325000000000003</v>
      </c>
      <c r="D210" s="8">
        <v>69.149999999999991</v>
      </c>
      <c r="E210" s="8">
        <v>60.900000000000006</v>
      </c>
      <c r="F210" s="8">
        <v>77.474999999999994</v>
      </c>
      <c r="G210" s="8">
        <v>2</v>
      </c>
      <c r="H210" s="8" t="s">
        <v>163</v>
      </c>
    </row>
    <row r="211" spans="1:15" x14ac:dyDescent="0.25">
      <c r="A211" s="8">
        <v>36.825000000000003</v>
      </c>
      <c r="B211" s="8">
        <v>45.45</v>
      </c>
      <c r="C211" s="8">
        <v>49.275000000000006</v>
      </c>
      <c r="D211" s="8">
        <v>47.099999999999994</v>
      </c>
      <c r="E211" s="8">
        <v>54.300000000000004</v>
      </c>
      <c r="F211" s="8">
        <v>76.725000000000009</v>
      </c>
      <c r="G211" s="8">
        <v>2</v>
      </c>
      <c r="H211" s="8" t="s">
        <v>164</v>
      </c>
    </row>
    <row r="212" spans="1:15" x14ac:dyDescent="0.25">
      <c r="A212" s="8">
        <v>64.725000000000009</v>
      </c>
      <c r="B212" s="8">
        <v>37.35</v>
      </c>
      <c r="C212" s="8">
        <v>39.075000000000003</v>
      </c>
      <c r="D212" s="8">
        <v>45.975000000000009</v>
      </c>
      <c r="E212" s="8">
        <v>52.725000000000001</v>
      </c>
      <c r="F212" s="8">
        <v>68.324999999999989</v>
      </c>
      <c r="G212" s="8">
        <v>2</v>
      </c>
      <c r="H212" s="8" t="s">
        <v>164</v>
      </c>
    </row>
    <row r="213" spans="1:15" x14ac:dyDescent="0.25">
      <c r="A213" s="8">
        <v>62.474999999999987</v>
      </c>
      <c r="B213" s="8">
        <v>53.624999999999993</v>
      </c>
      <c r="C213" s="8">
        <v>68.849999999999994</v>
      </c>
      <c r="D213" s="8">
        <v>61.274999999999999</v>
      </c>
      <c r="E213" s="8">
        <v>54.900000000000006</v>
      </c>
      <c r="F213" s="8">
        <v>76.05</v>
      </c>
      <c r="G213" s="8">
        <v>2</v>
      </c>
      <c r="H213" s="8" t="s">
        <v>164</v>
      </c>
    </row>
    <row r="215" spans="1:15" x14ac:dyDescent="0.25">
      <c r="A215" s="205" t="s">
        <v>339</v>
      </c>
      <c r="B215" s="207" t="s">
        <v>440</v>
      </c>
      <c r="C215" s="206"/>
      <c r="D215" s="206"/>
      <c r="E215" s="206"/>
      <c r="F215" s="206"/>
    </row>
    <row r="216" spans="1:15" x14ac:dyDescent="0.25">
      <c r="A216" s="206"/>
      <c r="B216" s="166" t="s">
        <v>341</v>
      </c>
      <c r="C216" s="166" t="s">
        <v>342</v>
      </c>
      <c r="D216" s="166" t="s">
        <v>343</v>
      </c>
      <c r="E216" s="166" t="s">
        <v>344</v>
      </c>
      <c r="F216" s="166" t="s">
        <v>345</v>
      </c>
    </row>
    <row r="217" spans="1:15" x14ac:dyDescent="0.25">
      <c r="A217" s="167" t="s">
        <v>346</v>
      </c>
      <c r="B217" s="171">
        <v>1398469.9976333338</v>
      </c>
      <c r="C217" s="171">
        <v>1</v>
      </c>
      <c r="D217" s="171">
        <v>1398469.9976333338</v>
      </c>
      <c r="E217" s="172">
        <v>112.11107025027339</v>
      </c>
      <c r="F217" s="173">
        <v>1.2329605336702798E-8</v>
      </c>
    </row>
    <row r="218" spans="1:15" x14ac:dyDescent="0.25">
      <c r="A218" s="167" t="s">
        <v>370</v>
      </c>
      <c r="B218" s="171">
        <v>221446.36830000009</v>
      </c>
      <c r="C218" s="171">
        <v>1</v>
      </c>
      <c r="D218" s="171">
        <v>221446.36830000009</v>
      </c>
      <c r="E218" s="172">
        <v>17.752679281760702</v>
      </c>
      <c r="F218" s="173">
        <v>6.5976159183600558E-4</v>
      </c>
    </row>
    <row r="219" spans="1:15" x14ac:dyDescent="0.25">
      <c r="A219" s="167" t="s">
        <v>165</v>
      </c>
      <c r="B219" s="168">
        <v>199583.50154166669</v>
      </c>
      <c r="C219" s="168">
        <v>16</v>
      </c>
      <c r="D219" s="168">
        <v>12473.968846354168</v>
      </c>
      <c r="E219" s="169"/>
      <c r="F219" s="174"/>
    </row>
    <row r="220" spans="1:15" x14ac:dyDescent="0.25">
      <c r="A220" s="167" t="s">
        <v>347</v>
      </c>
      <c r="B220" s="171">
        <v>15119.087916666645</v>
      </c>
      <c r="C220" s="171">
        <v>5</v>
      </c>
      <c r="D220" s="171">
        <v>3023.8175833333289</v>
      </c>
      <c r="E220" s="172">
        <v>4.1590868752967571</v>
      </c>
      <c r="F220" s="173">
        <v>2.0738315614725611E-3</v>
      </c>
    </row>
    <row r="221" spans="1:15" x14ac:dyDescent="0.25">
      <c r="A221" s="167" t="s">
        <v>372</v>
      </c>
      <c r="B221" s="171">
        <v>11113.317250000007</v>
      </c>
      <c r="C221" s="171">
        <v>5</v>
      </c>
      <c r="D221" s="171">
        <v>2222.6634500000014</v>
      </c>
      <c r="E221" s="172">
        <v>3.0571455216244705</v>
      </c>
      <c r="F221" s="173">
        <v>1.4126640175745386E-2</v>
      </c>
    </row>
    <row r="222" spans="1:15" x14ac:dyDescent="0.25">
      <c r="A222" s="167" t="s">
        <v>165</v>
      </c>
      <c r="B222" s="168">
        <v>58163.105008333347</v>
      </c>
      <c r="C222" s="168">
        <v>80</v>
      </c>
      <c r="D222" s="168">
        <v>727.03881260416688</v>
      </c>
      <c r="E222" s="169"/>
      <c r="F222" s="174"/>
    </row>
    <row r="224" spans="1:15" x14ac:dyDescent="0.25">
      <c r="A224" s="205" t="s">
        <v>427</v>
      </c>
      <c r="B224" s="207" t="s">
        <v>441</v>
      </c>
      <c r="C224" s="206"/>
      <c r="D224" s="206"/>
      <c r="E224" s="206"/>
      <c r="F224" s="206"/>
      <c r="G224" s="206"/>
      <c r="H224" s="206"/>
      <c r="I224" s="206"/>
      <c r="J224" s="206"/>
      <c r="K224" s="206"/>
      <c r="L224" s="206"/>
      <c r="M224" s="206"/>
      <c r="N224" s="206"/>
      <c r="O224" s="206"/>
    </row>
    <row r="225" spans="1:17" ht="25.5" x14ac:dyDescent="0.25">
      <c r="A225" s="206"/>
      <c r="B225" s="166" t="s">
        <v>370</v>
      </c>
      <c r="C225" s="166" t="s">
        <v>347</v>
      </c>
      <c r="D225" s="166" t="s">
        <v>442</v>
      </c>
      <c r="E225" s="166" t="s">
        <v>443</v>
      </c>
      <c r="F225" s="166" t="s">
        <v>444</v>
      </c>
      <c r="G225" s="166" t="s">
        <v>445</v>
      </c>
      <c r="H225" s="166" t="s">
        <v>446</v>
      </c>
      <c r="I225" s="166" t="s">
        <v>447</v>
      </c>
      <c r="J225" s="166" t="s">
        <v>448</v>
      </c>
      <c r="K225" s="166" t="s">
        <v>449</v>
      </c>
      <c r="L225" s="166" t="s">
        <v>450</v>
      </c>
      <c r="M225" s="166" t="s">
        <v>451</v>
      </c>
      <c r="N225" s="166" t="s">
        <v>452</v>
      </c>
      <c r="O225" s="166" t="s">
        <v>453</v>
      </c>
    </row>
    <row r="226" spans="1:17" x14ac:dyDescent="0.25">
      <c r="A226" s="167" t="s">
        <v>428</v>
      </c>
      <c r="B226" s="168" t="s">
        <v>428</v>
      </c>
      <c r="C226" s="168" t="s">
        <v>158</v>
      </c>
      <c r="D226" s="174"/>
      <c r="E226" s="174">
        <v>0.90266299070899203</v>
      </c>
      <c r="F226" s="174">
        <v>0.99999852270265377</v>
      </c>
      <c r="G226" s="174">
        <v>0.98653109416861429</v>
      </c>
      <c r="H226" s="174">
        <v>7.4790053778286625E-2</v>
      </c>
      <c r="I226" s="174">
        <v>0.99520787125172194</v>
      </c>
      <c r="J226" s="174">
        <v>0.15259111657704094</v>
      </c>
      <c r="K226" s="173">
        <v>3.2527141715666841E-2</v>
      </c>
      <c r="L226" s="173">
        <v>2.2853730137203265E-2</v>
      </c>
      <c r="M226" s="173">
        <v>3.2527141715666841E-2</v>
      </c>
      <c r="N226" s="173">
        <v>2.3969099373006619E-2</v>
      </c>
      <c r="O226" s="174">
        <v>9.8351036282339988E-2</v>
      </c>
    </row>
    <row r="227" spans="1:17" x14ac:dyDescent="0.25">
      <c r="A227" s="167" t="s">
        <v>429</v>
      </c>
      <c r="B227" s="168" t="s">
        <v>428</v>
      </c>
      <c r="C227" s="168" t="s">
        <v>160</v>
      </c>
      <c r="D227" s="174">
        <v>0.90266299070899203</v>
      </c>
      <c r="E227" s="174"/>
      <c r="F227" s="174">
        <v>0.99203027570259195</v>
      </c>
      <c r="G227" s="174">
        <v>0.99999977311902399</v>
      </c>
      <c r="H227" s="173">
        <v>5.0743984562240385E-4</v>
      </c>
      <c r="I227" s="174">
        <v>0.99999409976709208</v>
      </c>
      <c r="J227" s="173">
        <v>2.5468337465936464E-2</v>
      </c>
      <c r="K227" s="173">
        <v>4.4564565736582296E-3</v>
      </c>
      <c r="L227" s="173">
        <v>3.0513557844789041E-3</v>
      </c>
      <c r="M227" s="173">
        <v>4.4564565736582296E-3</v>
      </c>
      <c r="N227" s="173">
        <v>3.206496281810578E-3</v>
      </c>
      <c r="O227" s="173">
        <v>1.5145984749552865E-2</v>
      </c>
    </row>
    <row r="228" spans="1:17" x14ac:dyDescent="0.25">
      <c r="A228" s="167" t="s">
        <v>430</v>
      </c>
      <c r="B228" s="168" t="s">
        <v>428</v>
      </c>
      <c r="C228" s="168" t="s">
        <v>168</v>
      </c>
      <c r="D228" s="174">
        <v>0.99999852270265377</v>
      </c>
      <c r="E228" s="174">
        <v>0.99203027570259195</v>
      </c>
      <c r="F228" s="174"/>
      <c r="G228" s="174">
        <v>0.99983565544097375</v>
      </c>
      <c r="H228" s="173">
        <v>1.9961702874060405E-2</v>
      </c>
      <c r="I228" s="174">
        <v>0.99998018924685195</v>
      </c>
      <c r="J228" s="174">
        <v>9.3920122623883162E-2</v>
      </c>
      <c r="K228" s="173">
        <v>1.8477838955556214E-2</v>
      </c>
      <c r="L228" s="173">
        <v>1.2852194260994265E-2</v>
      </c>
      <c r="M228" s="173">
        <v>1.8477838955556214E-2</v>
      </c>
      <c r="N228" s="173">
        <v>1.349513929800783E-2</v>
      </c>
      <c r="O228" s="174">
        <v>5.8673087263766521E-2</v>
      </c>
    </row>
    <row r="229" spans="1:17" x14ac:dyDescent="0.25">
      <c r="A229" s="167" t="s">
        <v>431</v>
      </c>
      <c r="B229" s="168" t="s">
        <v>428</v>
      </c>
      <c r="C229" s="168" t="s">
        <v>424</v>
      </c>
      <c r="D229" s="174">
        <v>0.98653109416861429</v>
      </c>
      <c r="E229" s="174">
        <v>0.99999977311902399</v>
      </c>
      <c r="F229" s="174">
        <v>0.99983565544097375</v>
      </c>
      <c r="G229" s="174"/>
      <c r="H229" s="173">
        <v>1.7981299207361356E-3</v>
      </c>
      <c r="I229" s="174">
        <v>0.9999999999960566</v>
      </c>
      <c r="J229" s="173">
        <v>4.059051564245042E-2</v>
      </c>
      <c r="K229" s="173">
        <v>7.3119352978082697E-3</v>
      </c>
      <c r="L229" s="173">
        <v>5.0404306788199849E-3</v>
      </c>
      <c r="M229" s="173">
        <v>7.3119352978082697E-3</v>
      </c>
      <c r="N229" s="173">
        <v>5.295991412440304E-3</v>
      </c>
      <c r="O229" s="173">
        <v>2.4472208412614993E-2</v>
      </c>
    </row>
    <row r="230" spans="1:17" x14ac:dyDescent="0.25">
      <c r="A230" s="167" t="s">
        <v>432</v>
      </c>
      <c r="B230" s="168" t="s">
        <v>428</v>
      </c>
      <c r="C230" s="168" t="s">
        <v>425</v>
      </c>
      <c r="D230" s="174">
        <v>7.4790053778286625E-2</v>
      </c>
      <c r="E230" s="173">
        <v>5.0743984562240385E-4</v>
      </c>
      <c r="F230" s="173">
        <v>1.9961702874060405E-2</v>
      </c>
      <c r="G230" s="173">
        <v>1.7981299207361356E-3</v>
      </c>
      <c r="H230" s="174"/>
      <c r="I230" s="173">
        <v>2.8925947538686048E-3</v>
      </c>
      <c r="J230" s="174">
        <v>0.96055859400034083</v>
      </c>
      <c r="K230" s="174">
        <v>0.63115789798846933</v>
      </c>
      <c r="L230" s="174">
        <v>0.5340291257648051</v>
      </c>
      <c r="M230" s="174">
        <v>0.63115789798846977</v>
      </c>
      <c r="N230" s="174">
        <v>0.54697867578926518</v>
      </c>
      <c r="O230" s="174">
        <v>0.8992336853379318</v>
      </c>
    </row>
    <row r="231" spans="1:17" x14ac:dyDescent="0.25">
      <c r="A231" s="167" t="s">
        <v>433</v>
      </c>
      <c r="B231" s="168" t="s">
        <v>428</v>
      </c>
      <c r="C231" s="168" t="s">
        <v>159</v>
      </c>
      <c r="D231" s="174">
        <v>0.99520787125172194</v>
      </c>
      <c r="E231" s="174">
        <v>0.99999409976709208</v>
      </c>
      <c r="F231" s="174">
        <v>0.99998018924685195</v>
      </c>
      <c r="G231" s="174">
        <v>0.9999999999960566</v>
      </c>
      <c r="H231" s="173">
        <v>2.8925947538686048E-3</v>
      </c>
      <c r="I231" s="174"/>
      <c r="J231" s="173">
        <v>4.7919017048969725E-2</v>
      </c>
      <c r="K231" s="173">
        <v>8.7475202802707042E-3</v>
      </c>
      <c r="L231" s="173">
        <v>6.0336766514900164E-3</v>
      </c>
      <c r="M231" s="173">
        <v>8.7475202802707042E-3</v>
      </c>
      <c r="N231" s="173">
        <v>6.3552703725671122E-3</v>
      </c>
      <c r="O231" s="173">
        <v>2.9054800429573757E-2</v>
      </c>
    </row>
    <row r="232" spans="1:17" x14ac:dyDescent="0.25">
      <c r="A232" s="167" t="s">
        <v>434</v>
      </c>
      <c r="B232" s="168" t="s">
        <v>429</v>
      </c>
      <c r="C232" s="168" t="s">
        <v>158</v>
      </c>
      <c r="D232" s="174">
        <v>0.15259111657704094</v>
      </c>
      <c r="E232" s="173">
        <v>2.5468337465936464E-2</v>
      </c>
      <c r="F232" s="174">
        <v>9.3920122623883162E-2</v>
      </c>
      <c r="G232" s="173">
        <v>4.059051564245042E-2</v>
      </c>
      <c r="H232" s="174">
        <v>0.96055859400034083</v>
      </c>
      <c r="I232" s="173">
        <v>4.7919017048969725E-2</v>
      </c>
      <c r="J232" s="174"/>
      <c r="K232" s="174">
        <v>0.96034829213735939</v>
      </c>
      <c r="L232" s="174">
        <v>0.86592540653630579</v>
      </c>
      <c r="M232" s="174">
        <v>0.96034829213735962</v>
      </c>
      <c r="N232" s="174">
        <v>0.88293889640836498</v>
      </c>
      <c r="O232" s="174">
        <v>0.99999946462782119</v>
      </c>
    </row>
    <row r="233" spans="1:17" x14ac:dyDescent="0.25">
      <c r="A233" s="167" t="s">
        <v>435</v>
      </c>
      <c r="B233" s="168" t="s">
        <v>429</v>
      </c>
      <c r="C233" s="168" t="s">
        <v>160</v>
      </c>
      <c r="D233" s="173">
        <v>3.2527141715666841E-2</v>
      </c>
      <c r="E233" s="173">
        <v>4.4564565736582296E-3</v>
      </c>
      <c r="F233" s="173">
        <v>1.8477838955556214E-2</v>
      </c>
      <c r="G233" s="173">
        <v>7.3119352978082697E-3</v>
      </c>
      <c r="H233" s="174">
        <v>0.63115789798846933</v>
      </c>
      <c r="I233" s="173">
        <v>8.7475202802707042E-3</v>
      </c>
      <c r="J233" s="174">
        <v>0.96034829213735939</v>
      </c>
      <c r="K233" s="174"/>
      <c r="L233" s="174">
        <v>0.99999998967606119</v>
      </c>
      <c r="M233" s="174">
        <v>1</v>
      </c>
      <c r="N233" s="174">
        <v>0.99999999782336546</v>
      </c>
      <c r="O233" s="174">
        <v>0.99789718649330639</v>
      </c>
    </row>
    <row r="234" spans="1:17" x14ac:dyDescent="0.25">
      <c r="A234" s="167" t="s">
        <v>436</v>
      </c>
      <c r="B234" s="168" t="s">
        <v>429</v>
      </c>
      <c r="C234" s="168" t="s">
        <v>168</v>
      </c>
      <c r="D234" s="173">
        <v>2.2853730137203265E-2</v>
      </c>
      <c r="E234" s="173">
        <v>3.0513557844789041E-3</v>
      </c>
      <c r="F234" s="173">
        <v>1.2852194260994265E-2</v>
      </c>
      <c r="G234" s="173">
        <v>5.0404306788199849E-3</v>
      </c>
      <c r="H234" s="174">
        <v>0.5340291257648051</v>
      </c>
      <c r="I234" s="173">
        <v>6.0336766514900164E-3</v>
      </c>
      <c r="J234" s="174">
        <v>0.86592540653630579</v>
      </c>
      <c r="K234" s="174">
        <v>0.99999998967606119</v>
      </c>
      <c r="L234" s="174"/>
      <c r="M234" s="174">
        <v>0.99999998967606119</v>
      </c>
      <c r="N234" s="174">
        <v>1</v>
      </c>
      <c r="O234" s="174">
        <v>0.98078502715539584</v>
      </c>
    </row>
    <row r="235" spans="1:17" x14ac:dyDescent="0.25">
      <c r="A235" s="167" t="s">
        <v>437</v>
      </c>
      <c r="B235" s="168" t="s">
        <v>429</v>
      </c>
      <c r="C235" s="168" t="s">
        <v>424</v>
      </c>
      <c r="D235" s="173">
        <v>3.2527141715666841E-2</v>
      </c>
      <c r="E235" s="173">
        <v>4.4564565736582296E-3</v>
      </c>
      <c r="F235" s="173">
        <v>1.8477838955556214E-2</v>
      </c>
      <c r="G235" s="173">
        <v>7.3119352978082697E-3</v>
      </c>
      <c r="H235" s="174">
        <v>0.63115789798846977</v>
      </c>
      <c r="I235" s="173">
        <v>8.7475202802707042E-3</v>
      </c>
      <c r="J235" s="174">
        <v>0.96034829213735962</v>
      </c>
      <c r="K235" s="174">
        <v>1</v>
      </c>
      <c r="L235" s="174">
        <v>0.99999998967606119</v>
      </c>
      <c r="M235" s="174"/>
      <c r="N235" s="174">
        <v>0.99999999782336546</v>
      </c>
      <c r="O235" s="174">
        <v>0.99789718649330639</v>
      </c>
    </row>
    <row r="236" spans="1:17" x14ac:dyDescent="0.25">
      <c r="A236" s="167" t="s">
        <v>438</v>
      </c>
      <c r="B236" s="168" t="s">
        <v>429</v>
      </c>
      <c r="C236" s="168" t="s">
        <v>425</v>
      </c>
      <c r="D236" s="173">
        <v>2.3969099373006619E-2</v>
      </c>
      <c r="E236" s="173">
        <v>3.206496281810578E-3</v>
      </c>
      <c r="F236" s="173">
        <v>1.349513929800783E-2</v>
      </c>
      <c r="G236" s="173">
        <v>5.295991412440304E-3</v>
      </c>
      <c r="H236" s="174">
        <v>0.54697867578926518</v>
      </c>
      <c r="I236" s="173">
        <v>6.3552703725671122E-3</v>
      </c>
      <c r="J236" s="174">
        <v>0.88293889640836498</v>
      </c>
      <c r="K236" s="174">
        <v>0.99999999782336546</v>
      </c>
      <c r="L236" s="174">
        <v>1</v>
      </c>
      <c r="M236" s="174">
        <v>0.99999999782336546</v>
      </c>
      <c r="N236" s="174"/>
      <c r="O236" s="174">
        <v>0.98494682568616831</v>
      </c>
    </row>
    <row r="237" spans="1:17" x14ac:dyDescent="0.25">
      <c r="A237" s="167" t="s">
        <v>439</v>
      </c>
      <c r="B237" s="168" t="s">
        <v>429</v>
      </c>
      <c r="C237" s="168" t="s">
        <v>159</v>
      </c>
      <c r="D237" s="174">
        <v>9.8351036282339988E-2</v>
      </c>
      <c r="E237" s="173">
        <v>1.5145984749552865E-2</v>
      </c>
      <c r="F237" s="174">
        <v>5.8673087263766521E-2</v>
      </c>
      <c r="G237" s="173">
        <v>2.4472208412614993E-2</v>
      </c>
      <c r="H237" s="174">
        <v>0.8992336853379318</v>
      </c>
      <c r="I237" s="173">
        <v>2.9054800429573757E-2</v>
      </c>
      <c r="J237" s="174">
        <v>0.99999946462782119</v>
      </c>
      <c r="K237" s="174">
        <v>0.99789718649330639</v>
      </c>
      <c r="L237" s="174">
        <v>0.98078502715539584</v>
      </c>
      <c r="M237" s="174">
        <v>0.99789718649330639</v>
      </c>
      <c r="N237" s="174">
        <v>0.98494682568616831</v>
      </c>
      <c r="O237" s="174"/>
    </row>
    <row r="239" spans="1:17" ht="21" x14ac:dyDescent="0.35">
      <c r="A239" s="176" t="s">
        <v>457</v>
      </c>
      <c r="B239" s="177"/>
      <c r="C239" s="177"/>
      <c r="D239" s="177"/>
      <c r="E239" s="177"/>
      <c r="F239" s="177"/>
      <c r="G239" s="177"/>
      <c r="H239" s="177"/>
      <c r="I239" s="177"/>
      <c r="J239" s="177"/>
      <c r="K239" s="177"/>
      <c r="L239" s="177"/>
      <c r="M239" s="177"/>
      <c r="N239" s="177"/>
      <c r="O239" s="177"/>
      <c r="P239" s="177"/>
      <c r="Q239" s="177"/>
    </row>
    <row r="241" spans="1:17" x14ac:dyDescent="0.25">
      <c r="A241" s="37" t="s">
        <v>158</v>
      </c>
      <c r="B241" s="37" t="s">
        <v>160</v>
      </c>
      <c r="C241" s="37" t="s">
        <v>168</v>
      </c>
      <c r="D241" s="37" t="s">
        <v>424</v>
      </c>
      <c r="E241" s="37" t="s">
        <v>425</v>
      </c>
      <c r="F241" s="37" t="s">
        <v>159</v>
      </c>
      <c r="G241" s="37" t="s">
        <v>370</v>
      </c>
      <c r="H241" s="37" t="s">
        <v>426</v>
      </c>
      <c r="J241" s="208"/>
      <c r="K241" s="210"/>
      <c r="L241" s="209"/>
      <c r="M241" s="209"/>
      <c r="N241" s="209"/>
      <c r="O241" s="209"/>
      <c r="P241" s="209"/>
      <c r="Q241" s="209"/>
    </row>
    <row r="242" spans="1:17" x14ac:dyDescent="0.25">
      <c r="A242" s="8">
        <v>6102.1200000000008</v>
      </c>
      <c r="B242" s="8">
        <v>5660.9400000000005</v>
      </c>
      <c r="C242" s="8">
        <v>6025.1550000000007</v>
      </c>
      <c r="D242" s="8">
        <v>5269.14</v>
      </c>
      <c r="E242" s="8">
        <v>4102.74</v>
      </c>
      <c r="F242" s="8">
        <v>5580.9</v>
      </c>
      <c r="G242" s="8">
        <v>1</v>
      </c>
      <c r="H242" s="8" t="s">
        <v>162</v>
      </c>
      <c r="J242" s="209"/>
      <c r="K242" s="178"/>
      <c r="L242" s="178"/>
      <c r="M242" s="178"/>
      <c r="N242" s="178"/>
      <c r="O242" s="178"/>
      <c r="P242" s="178"/>
      <c r="Q242" s="178"/>
    </row>
    <row r="243" spans="1:17" x14ac:dyDescent="0.25">
      <c r="A243" s="8">
        <v>4285.2599999999984</v>
      </c>
      <c r="B243" s="8">
        <v>5475.1200000000008</v>
      </c>
      <c r="C243" s="8">
        <v>5733.4800000000014</v>
      </c>
      <c r="D243" s="8">
        <v>4995.12</v>
      </c>
      <c r="E243" s="8">
        <v>3487.8599999999997</v>
      </c>
      <c r="F243" s="8">
        <v>5590.6800000000012</v>
      </c>
      <c r="G243" s="8">
        <v>1</v>
      </c>
      <c r="H243" s="8" t="s">
        <v>162</v>
      </c>
      <c r="J243" s="179"/>
      <c r="K243" s="180"/>
      <c r="L243" s="180"/>
      <c r="M243" s="181"/>
      <c r="N243" s="182"/>
      <c r="O243" s="181"/>
      <c r="P243" s="181"/>
      <c r="Q243" s="180"/>
    </row>
    <row r="244" spans="1:17" x14ac:dyDescent="0.25">
      <c r="A244" s="8">
        <v>5881.1400000000012</v>
      </c>
      <c r="B244" s="8">
        <v>5730.21</v>
      </c>
      <c r="C244" s="8">
        <v>3346.2599999999989</v>
      </c>
      <c r="D244" s="8">
        <v>5197.0800000000017</v>
      </c>
      <c r="E244" s="8">
        <v>3840.54</v>
      </c>
      <c r="F244" s="8">
        <v>5667.1200000000008</v>
      </c>
      <c r="G244" s="8">
        <v>1</v>
      </c>
      <c r="H244" s="8" t="s">
        <v>162</v>
      </c>
      <c r="J244" s="179"/>
      <c r="K244" s="180"/>
      <c r="L244" s="180"/>
      <c r="M244" s="181"/>
      <c r="N244" s="182"/>
      <c r="O244" s="181"/>
      <c r="P244" s="181"/>
      <c r="Q244" s="180"/>
    </row>
    <row r="245" spans="1:17" x14ac:dyDescent="0.25">
      <c r="A245" s="8">
        <v>2921.16</v>
      </c>
      <c r="B245" s="8">
        <v>3428.8799999999992</v>
      </c>
      <c r="C245" s="8">
        <v>2958.5400000000004</v>
      </c>
      <c r="D245" s="8">
        <v>1983.78</v>
      </c>
      <c r="E245" s="8">
        <v>2287.5599999999995</v>
      </c>
      <c r="F245" s="8">
        <v>3068.7600000000011</v>
      </c>
      <c r="G245" s="8">
        <v>1</v>
      </c>
      <c r="H245" s="8" t="s">
        <v>163</v>
      </c>
      <c r="J245" s="179"/>
      <c r="K245" s="180"/>
      <c r="L245" s="180"/>
      <c r="M245" s="181"/>
      <c r="N245" s="182"/>
      <c r="O245" s="181"/>
      <c r="P245" s="181"/>
      <c r="Q245" s="180"/>
    </row>
    <row r="246" spans="1:17" x14ac:dyDescent="0.25">
      <c r="A246" s="8">
        <v>2520.1799999999998</v>
      </c>
      <c r="B246" s="8">
        <v>2746.26</v>
      </c>
      <c r="C246" s="8">
        <v>2365.8000000000015</v>
      </c>
      <c r="D246" s="8">
        <v>2960.7599999999993</v>
      </c>
      <c r="E246" s="8">
        <v>2309.6399999999994</v>
      </c>
      <c r="F246" s="8">
        <v>3117.9600000000005</v>
      </c>
      <c r="G246" s="8">
        <v>1</v>
      </c>
      <c r="H246" s="8" t="s">
        <v>163</v>
      </c>
      <c r="J246" s="179"/>
      <c r="K246" s="180"/>
      <c r="L246" s="180"/>
      <c r="M246" s="181"/>
      <c r="N246" s="182"/>
      <c r="O246" s="181"/>
      <c r="P246" s="181"/>
      <c r="Q246" s="180"/>
    </row>
    <row r="247" spans="1:17" x14ac:dyDescent="0.25">
      <c r="A247" s="8">
        <v>2687.4600000000005</v>
      </c>
      <c r="B247" s="8">
        <v>2701.38</v>
      </c>
      <c r="C247" s="8">
        <v>2977.9799999999996</v>
      </c>
      <c r="D247" s="8">
        <v>2569.8000000000002</v>
      </c>
      <c r="E247" s="8">
        <v>2469.4200000000005</v>
      </c>
      <c r="F247" s="8">
        <v>3127.5</v>
      </c>
      <c r="G247" s="8">
        <v>1</v>
      </c>
      <c r="H247" s="8" t="s">
        <v>163</v>
      </c>
      <c r="J247" s="179"/>
      <c r="K247" s="180"/>
      <c r="L247" s="180"/>
      <c r="M247" s="181"/>
      <c r="N247" s="182"/>
      <c r="O247" s="181"/>
      <c r="P247" s="181"/>
      <c r="Q247" s="180"/>
    </row>
    <row r="248" spans="1:17" x14ac:dyDescent="0.25">
      <c r="A248" s="8">
        <v>1755</v>
      </c>
      <c r="B248" s="8">
        <v>1560.0600000000004</v>
      </c>
      <c r="C248" s="8">
        <v>1791.54</v>
      </c>
      <c r="D248" s="8">
        <v>1452.8399999999997</v>
      </c>
      <c r="E248" s="8">
        <v>799.92000000000007</v>
      </c>
      <c r="F248" s="8">
        <v>2087.46</v>
      </c>
      <c r="G248" s="8">
        <v>1</v>
      </c>
      <c r="H248" s="8" t="s">
        <v>164</v>
      </c>
      <c r="J248" s="179"/>
      <c r="K248" s="180"/>
      <c r="L248" s="180"/>
      <c r="M248" s="181"/>
      <c r="N248" s="182"/>
      <c r="O248" s="181"/>
      <c r="P248" s="181"/>
      <c r="Q248" s="180"/>
    </row>
    <row r="249" spans="1:17" x14ac:dyDescent="0.25">
      <c r="A249" s="8">
        <v>1821.54</v>
      </c>
      <c r="B249" s="8">
        <v>2045.2199999999998</v>
      </c>
      <c r="C249" s="8">
        <v>1292.2199999999998</v>
      </c>
      <c r="D249" s="8">
        <v>535.02</v>
      </c>
      <c r="E249" s="8">
        <v>1125.6000000000004</v>
      </c>
      <c r="F249" s="8">
        <v>1847.6999999999994</v>
      </c>
      <c r="G249" s="8">
        <v>1</v>
      </c>
      <c r="H249" s="8" t="s">
        <v>164</v>
      </c>
      <c r="J249" s="179"/>
      <c r="K249" s="180"/>
      <c r="L249" s="180"/>
      <c r="M249" s="181"/>
      <c r="N249" s="182"/>
      <c r="O249" s="181"/>
      <c r="P249" s="181"/>
      <c r="Q249" s="180"/>
    </row>
    <row r="250" spans="1:17" x14ac:dyDescent="0.25">
      <c r="A250" s="8">
        <v>729.7800000000002</v>
      </c>
      <c r="B250" s="8">
        <v>1698.360000000001</v>
      </c>
      <c r="C250" s="8">
        <v>1797.7799999999997</v>
      </c>
      <c r="D250" s="8">
        <v>932.82000000000016</v>
      </c>
      <c r="E250" s="8">
        <v>1276.2</v>
      </c>
      <c r="F250" s="8">
        <v>1769.9699999999998</v>
      </c>
      <c r="G250" s="8">
        <v>1</v>
      </c>
      <c r="H250" s="8" t="s">
        <v>164</v>
      </c>
      <c r="J250" s="179"/>
      <c r="K250" s="180"/>
      <c r="L250" s="180"/>
      <c r="M250" s="181"/>
      <c r="N250" s="182"/>
      <c r="O250" s="181"/>
      <c r="P250" s="181"/>
      <c r="Q250" s="180"/>
    </row>
    <row r="251" spans="1:17" x14ac:dyDescent="0.25">
      <c r="A251" s="8">
        <v>3038.3249999999998</v>
      </c>
      <c r="B251" s="8">
        <v>2754.8250000000003</v>
      </c>
      <c r="C251" s="8">
        <v>2509.2000000000003</v>
      </c>
      <c r="D251" s="8">
        <v>2596.0500000000002</v>
      </c>
      <c r="E251" s="8">
        <v>2595.0749999999998</v>
      </c>
      <c r="F251" s="8">
        <v>3393.2999999999988</v>
      </c>
      <c r="G251" s="8">
        <v>2</v>
      </c>
      <c r="H251" s="8" t="s">
        <v>162</v>
      </c>
      <c r="J251" s="179"/>
      <c r="K251" s="180"/>
      <c r="L251" s="180"/>
      <c r="M251" s="181"/>
      <c r="N251" s="182"/>
      <c r="O251" s="181"/>
      <c r="P251" s="181"/>
      <c r="Q251" s="180"/>
    </row>
    <row r="252" spans="1:17" x14ac:dyDescent="0.25">
      <c r="A252" s="8">
        <v>2927.7</v>
      </c>
      <c r="B252" s="8">
        <v>3414.9750000000004</v>
      </c>
      <c r="C252" s="8">
        <v>2483.775000000001</v>
      </c>
      <c r="D252" s="8">
        <v>2562.6</v>
      </c>
      <c r="E252" s="8">
        <v>2516.1750000000002</v>
      </c>
      <c r="F252" s="8">
        <v>3207.375</v>
      </c>
      <c r="G252" s="8">
        <v>2</v>
      </c>
      <c r="H252" s="8" t="s">
        <v>162</v>
      </c>
      <c r="J252" s="179"/>
      <c r="K252" s="180"/>
      <c r="L252" s="180"/>
      <c r="M252" s="181"/>
      <c r="N252" s="182"/>
      <c r="O252" s="181"/>
      <c r="P252" s="181"/>
      <c r="Q252" s="180"/>
    </row>
    <row r="253" spans="1:17" x14ac:dyDescent="0.25">
      <c r="A253" s="8">
        <v>2823.4500000000003</v>
      </c>
      <c r="B253" s="8">
        <v>2240.1000000000004</v>
      </c>
      <c r="C253" s="8">
        <v>2438.1000000000008</v>
      </c>
      <c r="D253" s="8">
        <v>2724.3749999999995</v>
      </c>
      <c r="E253" s="8">
        <v>2407.1999999999989</v>
      </c>
      <c r="F253" s="8">
        <v>3421.5749999999998</v>
      </c>
      <c r="G253" s="8">
        <v>2</v>
      </c>
      <c r="H253" s="8" t="s">
        <v>162</v>
      </c>
      <c r="J253" s="179"/>
      <c r="K253" s="180"/>
      <c r="L253" s="180"/>
      <c r="M253" s="181"/>
      <c r="N253" s="182"/>
      <c r="O253" s="181"/>
      <c r="P253" s="181"/>
      <c r="Q253" s="180"/>
    </row>
    <row r="254" spans="1:17" x14ac:dyDescent="0.25">
      <c r="A254" s="8">
        <v>2935.4249999999997</v>
      </c>
      <c r="B254" s="8">
        <v>2692.2000000000003</v>
      </c>
      <c r="C254" s="8">
        <v>2468.1000000000004</v>
      </c>
      <c r="D254" s="8">
        <v>2594.7749999999992</v>
      </c>
      <c r="E254" s="8">
        <v>2354.85</v>
      </c>
      <c r="F254" s="8">
        <v>2853.4499999999989</v>
      </c>
      <c r="G254" s="8">
        <v>2</v>
      </c>
      <c r="H254" s="8" t="s">
        <v>163</v>
      </c>
      <c r="J254" s="179"/>
      <c r="K254" s="180"/>
      <c r="L254" s="180"/>
      <c r="M254" s="181"/>
      <c r="N254" s="182"/>
      <c r="O254" s="181"/>
      <c r="P254" s="181"/>
      <c r="Q254" s="180"/>
    </row>
    <row r="255" spans="1:17" x14ac:dyDescent="0.25">
      <c r="A255" s="8">
        <v>2828.0249999999996</v>
      </c>
      <c r="B255" s="8">
        <v>2481.5249999999996</v>
      </c>
      <c r="C255" s="8">
        <v>2478.4499999999994</v>
      </c>
      <c r="D255" s="8">
        <v>2354.0250000000005</v>
      </c>
      <c r="E255" s="8">
        <v>2472.2249999999995</v>
      </c>
      <c r="F255" s="8">
        <v>3375.2249999999995</v>
      </c>
      <c r="G255" s="8">
        <v>2</v>
      </c>
      <c r="H255" s="8" t="s">
        <v>163</v>
      </c>
    </row>
    <row r="256" spans="1:17" x14ac:dyDescent="0.25">
      <c r="A256" s="8">
        <v>2739.6000000000004</v>
      </c>
      <c r="B256" s="8">
        <v>2181.5250000000001</v>
      </c>
      <c r="C256" s="8">
        <v>2382.6000000000008</v>
      </c>
      <c r="D256" s="8">
        <v>2620.875</v>
      </c>
      <c r="E256" s="8">
        <v>2511.2250000000008</v>
      </c>
      <c r="F256" s="8">
        <v>3071.625</v>
      </c>
      <c r="G256" s="8">
        <v>2</v>
      </c>
      <c r="H256" s="8" t="s">
        <v>163</v>
      </c>
    </row>
    <row r="257" spans="1:15" x14ac:dyDescent="0.25">
      <c r="A257" s="8">
        <v>2114.8500000000004</v>
      </c>
      <c r="B257" s="8">
        <v>2453.4750000000004</v>
      </c>
      <c r="C257" s="8">
        <v>1450.5750000000003</v>
      </c>
      <c r="D257" s="8">
        <v>2743.95</v>
      </c>
      <c r="E257" s="8">
        <v>3235.95</v>
      </c>
      <c r="F257" s="8">
        <v>2718.1499999999996</v>
      </c>
      <c r="G257" s="8">
        <v>2</v>
      </c>
      <c r="H257" s="8" t="s">
        <v>164</v>
      </c>
    </row>
    <row r="258" spans="1:15" x14ac:dyDescent="0.25">
      <c r="A258" s="8">
        <v>2416.0499999999997</v>
      </c>
      <c r="B258" s="8">
        <v>2073.9750000000004</v>
      </c>
      <c r="C258" s="8">
        <v>1697.55</v>
      </c>
      <c r="D258" s="8">
        <v>1930.2749999999996</v>
      </c>
      <c r="E258" s="8">
        <v>1672.0500000000006</v>
      </c>
      <c r="F258" s="8">
        <v>2631.6000000000008</v>
      </c>
      <c r="G258" s="8">
        <v>2</v>
      </c>
      <c r="H258" s="8" t="s">
        <v>164</v>
      </c>
    </row>
    <row r="259" spans="1:15" x14ac:dyDescent="0.25">
      <c r="A259" s="8">
        <v>2628.45</v>
      </c>
      <c r="B259" s="8">
        <v>2588.3250000000003</v>
      </c>
      <c r="C259" s="8">
        <v>1708.2750000000003</v>
      </c>
      <c r="D259" s="8">
        <v>2057.4000000000005</v>
      </c>
      <c r="E259" s="8">
        <v>1810.9500000000003</v>
      </c>
      <c r="F259" s="8">
        <v>2802.7500000000005</v>
      </c>
      <c r="G259" s="8">
        <v>2</v>
      </c>
      <c r="H259" s="8" t="s">
        <v>164</v>
      </c>
    </row>
    <row r="261" spans="1:15" x14ac:dyDescent="0.25">
      <c r="A261" s="208" t="s">
        <v>339</v>
      </c>
      <c r="B261" s="210" t="s">
        <v>458</v>
      </c>
      <c r="C261" s="209"/>
      <c r="D261" s="209"/>
      <c r="E261" s="209"/>
      <c r="F261" s="209"/>
    </row>
    <row r="262" spans="1:15" x14ac:dyDescent="0.25">
      <c r="A262" s="209"/>
      <c r="B262" s="178" t="s">
        <v>341</v>
      </c>
      <c r="C262" s="178" t="s">
        <v>342</v>
      </c>
      <c r="D262" s="178" t="s">
        <v>343</v>
      </c>
      <c r="E262" s="178" t="s">
        <v>344</v>
      </c>
      <c r="F262" s="178" t="s">
        <v>345</v>
      </c>
    </row>
    <row r="263" spans="1:15" x14ac:dyDescent="0.25">
      <c r="A263" s="179" t="s">
        <v>346</v>
      </c>
      <c r="B263" s="183">
        <v>865171849.72366893</v>
      </c>
      <c r="C263" s="183">
        <v>1</v>
      </c>
      <c r="D263" s="183">
        <v>865171849.72366893</v>
      </c>
      <c r="E263" s="184">
        <v>108.34256870495543</v>
      </c>
      <c r="F263" s="185">
        <v>1.5685896026518265E-8</v>
      </c>
    </row>
    <row r="264" spans="1:15" x14ac:dyDescent="0.25">
      <c r="A264" s="179" t="s">
        <v>370</v>
      </c>
      <c r="B264" s="180">
        <v>7953439.5045020869</v>
      </c>
      <c r="C264" s="180">
        <v>1</v>
      </c>
      <c r="D264" s="180">
        <v>7953439.5045020869</v>
      </c>
      <c r="E264" s="182">
        <v>0.99598255101855759</v>
      </c>
      <c r="F264" s="186">
        <v>0.3331393855088941</v>
      </c>
    </row>
    <row r="265" spans="1:15" x14ac:dyDescent="0.25">
      <c r="A265" s="179" t="s">
        <v>165</v>
      </c>
      <c r="B265" s="180">
        <v>127768334.83869168</v>
      </c>
      <c r="C265" s="180">
        <v>16</v>
      </c>
      <c r="D265" s="180">
        <v>7985520.9274182301</v>
      </c>
      <c r="E265" s="182"/>
      <c r="F265" s="186"/>
    </row>
    <row r="266" spans="1:15" x14ac:dyDescent="0.25">
      <c r="A266" s="179" t="s">
        <v>347</v>
      </c>
      <c r="B266" s="183">
        <v>8911708.8800687231</v>
      </c>
      <c r="C266" s="183">
        <v>5</v>
      </c>
      <c r="D266" s="183">
        <v>1782341.7760137445</v>
      </c>
      <c r="E266" s="184">
        <v>10.13449147431691</v>
      </c>
      <c r="F266" s="185">
        <v>1.5255398722047175E-7</v>
      </c>
    </row>
    <row r="267" spans="1:15" x14ac:dyDescent="0.25">
      <c r="A267" s="179" t="s">
        <v>372</v>
      </c>
      <c r="B267" s="183">
        <v>2766784.4169854107</v>
      </c>
      <c r="C267" s="183">
        <v>5</v>
      </c>
      <c r="D267" s="183">
        <v>553356.8833970821</v>
      </c>
      <c r="E267" s="184">
        <v>3.1464170859444964</v>
      </c>
      <c r="F267" s="185">
        <v>1.2088373188288815E-2</v>
      </c>
    </row>
    <row r="268" spans="1:15" x14ac:dyDescent="0.25">
      <c r="A268" s="179" t="s">
        <v>165</v>
      </c>
      <c r="B268" s="180">
        <v>14069511.276658339</v>
      </c>
      <c r="C268" s="180">
        <v>80</v>
      </c>
      <c r="D268" s="180">
        <v>175868.89095822925</v>
      </c>
      <c r="E268" s="182"/>
      <c r="F268" s="186"/>
    </row>
    <row r="270" spans="1:15" x14ac:dyDescent="0.25">
      <c r="A270" s="208" t="s">
        <v>427</v>
      </c>
      <c r="B270" s="210" t="s">
        <v>459</v>
      </c>
      <c r="C270" s="209"/>
      <c r="D270" s="209"/>
      <c r="E270" s="209"/>
      <c r="F270" s="209"/>
      <c r="G270" s="209"/>
      <c r="H270" s="209"/>
      <c r="I270" s="209"/>
      <c r="J270" s="209"/>
      <c r="K270" s="209"/>
      <c r="L270" s="209"/>
      <c r="M270" s="209"/>
      <c r="N270" s="209"/>
      <c r="O270" s="209"/>
    </row>
    <row r="271" spans="1:15" ht="25.5" x14ac:dyDescent="0.25">
      <c r="A271" s="209"/>
      <c r="B271" s="178" t="s">
        <v>370</v>
      </c>
      <c r="C271" s="178" t="s">
        <v>347</v>
      </c>
      <c r="D271" s="178" t="s">
        <v>442</v>
      </c>
      <c r="E271" s="178" t="s">
        <v>443</v>
      </c>
      <c r="F271" s="178" t="s">
        <v>444</v>
      </c>
      <c r="G271" s="178" t="s">
        <v>445</v>
      </c>
      <c r="H271" s="178" t="s">
        <v>446</v>
      </c>
      <c r="I271" s="178" t="s">
        <v>447</v>
      </c>
      <c r="J271" s="178" t="s">
        <v>448</v>
      </c>
      <c r="K271" s="178" t="s">
        <v>449</v>
      </c>
      <c r="L271" s="178" t="s">
        <v>450</v>
      </c>
      <c r="M271" s="178" t="s">
        <v>451</v>
      </c>
      <c r="N271" s="178" t="s">
        <v>452</v>
      </c>
      <c r="O271" s="178" t="s">
        <v>453</v>
      </c>
    </row>
    <row r="272" spans="1:15" x14ac:dyDescent="0.25">
      <c r="A272" s="179" t="s">
        <v>428</v>
      </c>
      <c r="B272" s="180" t="s">
        <v>428</v>
      </c>
      <c r="C272" s="180" t="s">
        <v>158</v>
      </c>
      <c r="D272" s="186"/>
      <c r="E272" s="186">
        <v>0.97455332743053791</v>
      </c>
      <c r="F272" s="186">
        <v>0.99999999915412019</v>
      </c>
      <c r="G272" s="186">
        <v>0.91201800198090921</v>
      </c>
      <c r="H272" s="185">
        <v>9.085609746876222E-3</v>
      </c>
      <c r="I272" s="186">
        <v>0.82745731877426176</v>
      </c>
      <c r="J272" s="186">
        <v>0.99922684877629209</v>
      </c>
      <c r="K272" s="186">
        <v>0.98904579617456556</v>
      </c>
      <c r="L272" s="186">
        <v>0.8193332435911922</v>
      </c>
      <c r="M272" s="186">
        <v>0.97485920481280564</v>
      </c>
      <c r="N272" s="186">
        <v>0.95405804253972026</v>
      </c>
      <c r="O272" s="186">
        <v>0.9999999976424887</v>
      </c>
    </row>
    <row r="273" spans="1:15" x14ac:dyDescent="0.25">
      <c r="A273" s="179" t="s">
        <v>429</v>
      </c>
      <c r="B273" s="180" t="s">
        <v>428</v>
      </c>
      <c r="C273" s="180" t="s">
        <v>160</v>
      </c>
      <c r="D273" s="186">
        <v>0.97455332743053791</v>
      </c>
      <c r="E273" s="186"/>
      <c r="F273" s="186">
        <v>0.9213624568722053</v>
      </c>
      <c r="G273" s="186">
        <v>0.16299180685908965</v>
      </c>
      <c r="H273" s="185">
        <v>1.8739328482841877E-4</v>
      </c>
      <c r="I273" s="186">
        <v>0.99999886686423667</v>
      </c>
      <c r="J273" s="186">
        <v>0.97276141898913393</v>
      </c>
      <c r="K273" s="186">
        <v>0.89596556047910336</v>
      </c>
      <c r="L273" s="186">
        <v>0.55737805474878088</v>
      </c>
      <c r="M273" s="186">
        <v>0.84005340875535062</v>
      </c>
      <c r="N273" s="186">
        <v>0.78135092460957878</v>
      </c>
      <c r="O273" s="186">
        <v>0.99984725114596706</v>
      </c>
    </row>
    <row r="274" spans="1:15" x14ac:dyDescent="0.25">
      <c r="A274" s="179" t="s">
        <v>430</v>
      </c>
      <c r="B274" s="180" t="s">
        <v>428</v>
      </c>
      <c r="C274" s="180" t="s">
        <v>168</v>
      </c>
      <c r="D274" s="186">
        <v>0.99999999915412019</v>
      </c>
      <c r="E274" s="186">
        <v>0.9213624568722053</v>
      </c>
      <c r="F274" s="186"/>
      <c r="G274" s="186">
        <v>0.97029286452835994</v>
      </c>
      <c r="H274" s="185">
        <v>1.8849049607669865E-2</v>
      </c>
      <c r="I274" s="186">
        <v>0.68799744941375318</v>
      </c>
      <c r="J274" s="186">
        <v>0.99969909904558052</v>
      </c>
      <c r="K274" s="186">
        <v>0.99387818111380344</v>
      </c>
      <c r="L274" s="186">
        <v>0.85658536900589988</v>
      </c>
      <c r="M274" s="186">
        <v>0.98436066234229214</v>
      </c>
      <c r="N274" s="186">
        <v>0.96919351728337144</v>
      </c>
      <c r="O274" s="186">
        <v>0.99999999997338929</v>
      </c>
    </row>
    <row r="275" spans="1:15" x14ac:dyDescent="0.25">
      <c r="A275" s="179" t="s">
        <v>431</v>
      </c>
      <c r="B275" s="180" t="s">
        <v>428</v>
      </c>
      <c r="C275" s="180" t="s">
        <v>424</v>
      </c>
      <c r="D275" s="186">
        <v>0.91201800198090921</v>
      </c>
      <c r="E275" s="186">
        <v>0.16299180685908965</v>
      </c>
      <c r="F275" s="186">
        <v>0.97029286452835994</v>
      </c>
      <c r="G275" s="186"/>
      <c r="H275" s="186">
        <v>0.445512010346785</v>
      </c>
      <c r="I275" s="186">
        <v>5.2325256686201471E-2</v>
      </c>
      <c r="J275" s="186">
        <v>0.99999998647833432</v>
      </c>
      <c r="K275" s="186">
        <v>0.99997069674569805</v>
      </c>
      <c r="L275" s="186">
        <v>0.9807551048419495</v>
      </c>
      <c r="M275" s="186">
        <v>0.99977951805065512</v>
      </c>
      <c r="N275" s="186">
        <v>0.99910660845553934</v>
      </c>
      <c r="O275" s="186">
        <v>0.99999996492753418</v>
      </c>
    </row>
    <row r="276" spans="1:15" x14ac:dyDescent="0.25">
      <c r="A276" s="179" t="s">
        <v>432</v>
      </c>
      <c r="B276" s="180" t="s">
        <v>428</v>
      </c>
      <c r="C276" s="180" t="s">
        <v>425</v>
      </c>
      <c r="D276" s="185">
        <v>9.085609746876222E-3</v>
      </c>
      <c r="E276" s="185">
        <v>1.8739328482841877E-4</v>
      </c>
      <c r="F276" s="185">
        <v>1.8849049607669865E-2</v>
      </c>
      <c r="G276" s="186">
        <v>0.445512010346785</v>
      </c>
      <c r="H276" s="186"/>
      <c r="I276" s="185">
        <v>1.3317188377892641E-4</v>
      </c>
      <c r="J276" s="186">
        <v>0.99998826847257871</v>
      </c>
      <c r="K276" s="186">
        <v>0.99999999845685139</v>
      </c>
      <c r="L276" s="186">
        <v>0.99999933771306071</v>
      </c>
      <c r="M276" s="186">
        <v>0.99999999999990863</v>
      </c>
      <c r="N276" s="186">
        <v>1</v>
      </c>
      <c r="O276" s="186">
        <v>0.98971289115748684</v>
      </c>
    </row>
    <row r="277" spans="1:15" x14ac:dyDescent="0.25">
      <c r="A277" s="179" t="s">
        <v>433</v>
      </c>
      <c r="B277" s="180" t="s">
        <v>428</v>
      </c>
      <c r="C277" s="180" t="s">
        <v>159</v>
      </c>
      <c r="D277" s="186">
        <v>0.82745731877426176</v>
      </c>
      <c r="E277" s="186">
        <v>0.99999886686423667</v>
      </c>
      <c r="F277" s="186">
        <v>0.68799744941375318</v>
      </c>
      <c r="G277" s="186">
        <v>5.2325256686201471E-2</v>
      </c>
      <c r="H277" s="185">
        <v>1.3317188377892641E-4</v>
      </c>
      <c r="I277" s="186"/>
      <c r="J277" s="186">
        <v>0.94142936632223295</v>
      </c>
      <c r="K277" s="186">
        <v>0.82960733258053532</v>
      </c>
      <c r="L277" s="186">
        <v>0.46340577008248152</v>
      </c>
      <c r="M277" s="186">
        <v>0.7600758527161029</v>
      </c>
      <c r="N277" s="186">
        <v>0.69246570806521812</v>
      </c>
      <c r="O277" s="186">
        <v>0.99898456573665861</v>
      </c>
    </row>
    <row r="278" spans="1:15" x14ac:dyDescent="0.25">
      <c r="A278" s="179" t="s">
        <v>434</v>
      </c>
      <c r="B278" s="180" t="s">
        <v>429</v>
      </c>
      <c r="C278" s="180" t="s">
        <v>158</v>
      </c>
      <c r="D278" s="186">
        <v>0.99922684877629209</v>
      </c>
      <c r="E278" s="186">
        <v>0.97276141898913393</v>
      </c>
      <c r="F278" s="186">
        <v>0.99969909904558052</v>
      </c>
      <c r="G278" s="186">
        <v>0.99999998647833432</v>
      </c>
      <c r="H278" s="186">
        <v>0.99998826847257871</v>
      </c>
      <c r="I278" s="186">
        <v>0.94142936632223295</v>
      </c>
      <c r="J278" s="186"/>
      <c r="K278" s="186">
        <v>0.9991583059232535</v>
      </c>
      <c r="L278" s="186">
        <v>0.23719207752951188</v>
      </c>
      <c r="M278" s="186">
        <v>0.9800975912799863</v>
      </c>
      <c r="N278" s="186">
        <v>0.89791043389439262</v>
      </c>
      <c r="O278" s="186">
        <v>0.86334305431465419</v>
      </c>
    </row>
    <row r="279" spans="1:15" x14ac:dyDescent="0.25">
      <c r="A279" s="179" t="s">
        <v>435</v>
      </c>
      <c r="B279" s="180" t="s">
        <v>429</v>
      </c>
      <c r="C279" s="180" t="s">
        <v>160</v>
      </c>
      <c r="D279" s="186">
        <v>0.98904579617456556</v>
      </c>
      <c r="E279" s="186">
        <v>0.89596556047910336</v>
      </c>
      <c r="F279" s="186">
        <v>0.99387818111380344</v>
      </c>
      <c r="G279" s="186">
        <v>0.99997069674569805</v>
      </c>
      <c r="H279" s="186">
        <v>0.99999999845685139</v>
      </c>
      <c r="I279" s="186">
        <v>0.82960733258053532</v>
      </c>
      <c r="J279" s="186">
        <v>0.9991583059232535</v>
      </c>
      <c r="K279" s="186"/>
      <c r="L279" s="186">
        <v>0.79402662750139097</v>
      </c>
      <c r="M279" s="186">
        <v>0.99999977480228497</v>
      </c>
      <c r="N279" s="186">
        <v>0.99985717330386092</v>
      </c>
      <c r="O279" s="186">
        <v>0.3073896602278634</v>
      </c>
    </row>
    <row r="280" spans="1:15" x14ac:dyDescent="0.25">
      <c r="A280" s="179" t="s">
        <v>436</v>
      </c>
      <c r="B280" s="180" t="s">
        <v>429</v>
      </c>
      <c r="C280" s="180" t="s">
        <v>168</v>
      </c>
      <c r="D280" s="186">
        <v>0.8193332435911922</v>
      </c>
      <c r="E280" s="186">
        <v>0.55737805474878088</v>
      </c>
      <c r="F280" s="186">
        <v>0.85658536900589988</v>
      </c>
      <c r="G280" s="186">
        <v>0.9807551048419495</v>
      </c>
      <c r="H280" s="186">
        <v>0.99999933771306071</v>
      </c>
      <c r="I280" s="186">
        <v>0.46340577008248152</v>
      </c>
      <c r="J280" s="186">
        <v>0.23719207752951188</v>
      </c>
      <c r="K280" s="186">
        <v>0.79402662750139097</v>
      </c>
      <c r="L280" s="186"/>
      <c r="M280" s="186">
        <v>0.95094045437295982</v>
      </c>
      <c r="N280" s="186">
        <v>0.99386898825220049</v>
      </c>
      <c r="O280" s="185">
        <v>1.8704739836855611E-3</v>
      </c>
    </row>
    <row r="281" spans="1:15" x14ac:dyDescent="0.25">
      <c r="A281" s="179" t="s">
        <v>437</v>
      </c>
      <c r="B281" s="180" t="s">
        <v>429</v>
      </c>
      <c r="C281" s="180" t="s">
        <v>424</v>
      </c>
      <c r="D281" s="186">
        <v>0.97485920481280564</v>
      </c>
      <c r="E281" s="186">
        <v>0.84005340875535062</v>
      </c>
      <c r="F281" s="186">
        <v>0.98436066234229214</v>
      </c>
      <c r="G281" s="186">
        <v>0.99977951805065512</v>
      </c>
      <c r="H281" s="186">
        <v>0.99999999999990863</v>
      </c>
      <c r="I281" s="186">
        <v>0.7600758527161029</v>
      </c>
      <c r="J281" s="186">
        <v>0.9800975912799863</v>
      </c>
      <c r="K281" s="186">
        <v>0.99999977480228497</v>
      </c>
      <c r="L281" s="186">
        <v>0.95094045437295982</v>
      </c>
      <c r="M281" s="186"/>
      <c r="N281" s="186">
        <v>0.99999994675443571</v>
      </c>
      <c r="O281" s="186">
        <v>0.1361342783609828</v>
      </c>
    </row>
    <row r="282" spans="1:15" x14ac:dyDescent="0.25">
      <c r="A282" s="179" t="s">
        <v>438</v>
      </c>
      <c r="B282" s="180" t="s">
        <v>429</v>
      </c>
      <c r="C282" s="180" t="s">
        <v>425</v>
      </c>
      <c r="D282" s="186">
        <v>0.95405804253972026</v>
      </c>
      <c r="E282" s="186">
        <v>0.78135092460957878</v>
      </c>
      <c r="F282" s="186">
        <v>0.96919351728337144</v>
      </c>
      <c r="G282" s="186">
        <v>0.99910660845553934</v>
      </c>
      <c r="H282" s="186">
        <v>1</v>
      </c>
      <c r="I282" s="186">
        <v>0.69246570806521812</v>
      </c>
      <c r="J282" s="186">
        <v>0.89791043389439262</v>
      </c>
      <c r="K282" s="186">
        <v>0.99985717330386092</v>
      </c>
      <c r="L282" s="186">
        <v>0.99386898825220049</v>
      </c>
      <c r="M282" s="186">
        <v>0.99999994675443571</v>
      </c>
      <c r="N282" s="186"/>
      <c r="O282" s="186">
        <v>5.7548362630376881E-2</v>
      </c>
    </row>
    <row r="283" spans="1:15" x14ac:dyDescent="0.25">
      <c r="A283" s="179" t="s">
        <v>439</v>
      </c>
      <c r="B283" s="180" t="s">
        <v>429</v>
      </c>
      <c r="C283" s="180" t="s">
        <v>159</v>
      </c>
      <c r="D283" s="186">
        <v>0.9999999976424887</v>
      </c>
      <c r="E283" s="186">
        <v>0.99984725114596706</v>
      </c>
      <c r="F283" s="186">
        <v>0.99999999997338929</v>
      </c>
      <c r="G283" s="186">
        <v>0.99999996492753418</v>
      </c>
      <c r="H283" s="186">
        <v>0.98971289115748684</v>
      </c>
      <c r="I283" s="186">
        <v>0.99898456573665861</v>
      </c>
      <c r="J283" s="186">
        <v>0.86334305431465419</v>
      </c>
      <c r="K283" s="186">
        <v>0.3073896602278634</v>
      </c>
      <c r="L283" s="185">
        <v>1.8704739836855611E-3</v>
      </c>
      <c r="M283" s="186">
        <v>0.1361342783609828</v>
      </c>
      <c r="N283" s="186">
        <v>5.7548362630376881E-2</v>
      </c>
      <c r="O283" s="186"/>
    </row>
  </sheetData>
  <mergeCells count="12">
    <mergeCell ref="J241:J242"/>
    <mergeCell ref="K241:Q241"/>
    <mergeCell ref="A261:A262"/>
    <mergeCell ref="B261:F261"/>
    <mergeCell ref="A270:A271"/>
    <mergeCell ref="B270:O270"/>
    <mergeCell ref="I195:I196"/>
    <mergeCell ref="J195:P195"/>
    <mergeCell ref="A215:A216"/>
    <mergeCell ref="B215:F215"/>
    <mergeCell ref="A224:A225"/>
    <mergeCell ref="B224:O224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2D7D9-0394-4165-88AD-BCBAE3836162}">
  <dimension ref="A1:N261"/>
  <sheetViews>
    <sheetView workbookViewId="0">
      <selection activeCell="D194" sqref="D194"/>
    </sheetView>
  </sheetViews>
  <sheetFormatPr defaultRowHeight="15" x14ac:dyDescent="0.25"/>
  <cols>
    <col min="1" max="1" width="10.7109375" bestFit="1" customWidth="1"/>
    <col min="2" max="2" width="18.5703125" customWidth="1"/>
    <col min="3" max="3" width="15.7109375" customWidth="1"/>
    <col min="4" max="4" width="12.7109375" bestFit="1" customWidth="1"/>
    <col min="5" max="5" width="10.5703125" bestFit="1" customWidth="1"/>
    <col min="6" max="6" width="10.140625" bestFit="1" customWidth="1"/>
    <col min="7" max="7" width="11" bestFit="1" customWidth="1"/>
    <col min="8" max="8" width="9.28515625" bestFit="1" customWidth="1"/>
    <col min="11" max="11" width="11.42578125" customWidth="1"/>
  </cols>
  <sheetData>
    <row r="1" spans="1:10" x14ac:dyDescent="0.25">
      <c r="A1" s="15" t="s">
        <v>0</v>
      </c>
      <c r="B1" s="2"/>
      <c r="C1" s="2"/>
      <c r="D1" s="2"/>
      <c r="E1" s="2"/>
      <c r="F1" s="2"/>
      <c r="G1" s="2"/>
      <c r="H1" s="2"/>
    </row>
    <row r="3" spans="1:10" x14ac:dyDescent="0.25"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</row>
    <row r="4" spans="1:10" x14ac:dyDescent="0.25">
      <c r="A4" s="1"/>
      <c r="B4" t="s">
        <v>8</v>
      </c>
      <c r="C4">
        <v>4780</v>
      </c>
      <c r="D4">
        <v>19.899999999999999</v>
      </c>
      <c r="E4" s="3">
        <v>4743.333333333333</v>
      </c>
      <c r="F4" s="3">
        <v>5282.108389012621</v>
      </c>
      <c r="G4" s="3">
        <v>528.21083890126215</v>
      </c>
      <c r="H4" s="3">
        <v>0.33613417020989411</v>
      </c>
    </row>
    <row r="5" spans="1:10" x14ac:dyDescent="0.25">
      <c r="B5" t="s">
        <v>9</v>
      </c>
      <c r="C5">
        <v>4750</v>
      </c>
      <c r="D5">
        <v>20.100000000000001</v>
      </c>
    </row>
    <row r="6" spans="1:10" x14ac:dyDescent="0.25">
      <c r="B6" t="s">
        <v>10</v>
      </c>
      <c r="C6">
        <v>4700</v>
      </c>
      <c r="D6">
        <v>19.8</v>
      </c>
    </row>
    <row r="9" spans="1:10" x14ac:dyDescent="0.25">
      <c r="A9" s="15" t="s">
        <v>548</v>
      </c>
      <c r="B9" s="2"/>
      <c r="C9" s="2"/>
      <c r="D9" s="2"/>
      <c r="E9" s="2"/>
      <c r="F9" s="2"/>
      <c r="G9" s="2"/>
      <c r="H9" s="2"/>
    </row>
    <row r="10" spans="1:10" x14ac:dyDescent="0.25">
      <c r="A10" t="s">
        <v>11</v>
      </c>
      <c r="B10" t="s">
        <v>12</v>
      </c>
      <c r="C10" t="s">
        <v>13</v>
      </c>
      <c r="D10" t="s">
        <v>14</v>
      </c>
      <c r="E10" t="s">
        <v>15</v>
      </c>
      <c r="F10" t="s">
        <v>16</v>
      </c>
      <c r="G10" t="s">
        <v>17</v>
      </c>
      <c r="H10" t="s">
        <v>18</v>
      </c>
    </row>
    <row r="11" spans="1:10" x14ac:dyDescent="0.25">
      <c r="A11">
        <v>1</v>
      </c>
      <c r="B11">
        <v>9.9067000000000007</v>
      </c>
      <c r="C11">
        <v>15.516400000000001</v>
      </c>
      <c r="D11">
        <v>14.061400000000001</v>
      </c>
      <c r="E11">
        <v>13.624700000000001</v>
      </c>
      <c r="F11" s="4">
        <f>(D11-B11)/(C11-B11)*100</f>
        <v>74.06278410610193</v>
      </c>
      <c r="G11">
        <f>(C11-D11)/(C11-B11)*100</f>
        <v>25.93721589389807</v>
      </c>
      <c r="H11">
        <f>(E11-B11)/(D11-B11)*100</f>
        <v>89.489012443738417</v>
      </c>
    </row>
    <row r="12" spans="1:10" x14ac:dyDescent="0.25">
      <c r="A12">
        <v>2</v>
      </c>
      <c r="B12">
        <v>10.5296</v>
      </c>
      <c r="C12">
        <v>16.111899999999999</v>
      </c>
      <c r="D12">
        <v>14.6592</v>
      </c>
      <c r="E12">
        <v>14.2341</v>
      </c>
      <c r="F12" s="4">
        <f t="shared" ref="F12:F50" si="0">(D12-B12)/(C12-B12)*100</f>
        <v>73.976676280386243</v>
      </c>
      <c r="G12">
        <f t="shared" ref="G12:G50" si="1">(C12-D12)/(C12-B12)*100</f>
        <v>26.023323719613757</v>
      </c>
      <c r="H12">
        <f t="shared" ref="H12:H50" si="2">(E12-B12)/(D12-B12)*100</f>
        <v>89.706024796590455</v>
      </c>
    </row>
    <row r="13" spans="1:10" x14ac:dyDescent="0.25">
      <c r="A13">
        <v>3</v>
      </c>
      <c r="B13">
        <v>9.7080000000000002</v>
      </c>
      <c r="C13">
        <v>15.245200000000001</v>
      </c>
      <c r="D13">
        <v>13.8079</v>
      </c>
      <c r="E13">
        <v>13.3833</v>
      </c>
      <c r="F13" s="4">
        <f t="shared" si="0"/>
        <v>74.04283753521635</v>
      </c>
      <c r="G13">
        <f t="shared" si="1"/>
        <v>25.95716246478365</v>
      </c>
      <c r="H13">
        <f t="shared" si="2"/>
        <v>89.643649845118176</v>
      </c>
    </row>
    <row r="14" spans="1:10" x14ac:dyDescent="0.25">
      <c r="A14">
        <v>4</v>
      </c>
      <c r="B14">
        <v>9.4811999999999994</v>
      </c>
      <c r="C14">
        <v>15.311</v>
      </c>
      <c r="D14">
        <v>13.841799999999999</v>
      </c>
      <c r="E14">
        <v>13.35</v>
      </c>
      <c r="F14" s="4">
        <f t="shared" si="0"/>
        <v>74.798449346461268</v>
      </c>
      <c r="G14">
        <f t="shared" si="1"/>
        <v>25.201550653538725</v>
      </c>
      <c r="H14">
        <f t="shared" si="2"/>
        <v>88.721735540980603</v>
      </c>
    </row>
    <row r="15" spans="1:10" x14ac:dyDescent="0.25">
      <c r="A15">
        <v>5</v>
      </c>
      <c r="B15">
        <v>9.9406999999999996</v>
      </c>
      <c r="C15">
        <v>15.893000000000001</v>
      </c>
      <c r="D15">
        <v>14.346500000000001</v>
      </c>
      <c r="E15">
        <v>13.8588</v>
      </c>
      <c r="F15" s="4">
        <f t="shared" si="0"/>
        <v>74.018446650874452</v>
      </c>
      <c r="G15">
        <f t="shared" si="1"/>
        <v>25.981553349125541</v>
      </c>
      <c r="H15">
        <f t="shared" si="2"/>
        <v>88.930500703617952</v>
      </c>
      <c r="J15" s="4"/>
    </row>
    <row r="16" spans="1:10" x14ac:dyDescent="0.25">
      <c r="A16">
        <v>6</v>
      </c>
      <c r="B16">
        <v>11.6968</v>
      </c>
      <c r="C16">
        <v>19.165299999999998</v>
      </c>
      <c r="D16">
        <v>17.2287</v>
      </c>
      <c r="E16">
        <v>16.4953</v>
      </c>
      <c r="F16" s="4">
        <f t="shared" si="0"/>
        <v>74.069759657227024</v>
      </c>
      <c r="G16">
        <f t="shared" si="1"/>
        <v>25.930240342772965</v>
      </c>
      <c r="H16">
        <f t="shared" si="2"/>
        <v>86.74234892170864</v>
      </c>
    </row>
    <row r="17" spans="1:11" x14ac:dyDescent="0.25">
      <c r="A17">
        <v>7</v>
      </c>
      <c r="B17">
        <v>9.9634</v>
      </c>
      <c r="C17">
        <v>15.718999999999999</v>
      </c>
      <c r="D17">
        <v>14.015499999999999</v>
      </c>
      <c r="E17">
        <v>13.669499999999999</v>
      </c>
      <c r="F17" s="4">
        <f t="shared" si="0"/>
        <v>70.402738202793799</v>
      </c>
      <c r="G17">
        <f t="shared" si="1"/>
        <v>29.597261797206205</v>
      </c>
      <c r="H17">
        <f t="shared" si="2"/>
        <v>91.46121764023593</v>
      </c>
    </row>
    <row r="18" spans="1:11" x14ac:dyDescent="0.25">
      <c r="A18">
        <v>8</v>
      </c>
      <c r="B18">
        <v>9.8734999999999999</v>
      </c>
      <c r="C18">
        <v>17.386700000000001</v>
      </c>
      <c r="D18">
        <v>15.1648</v>
      </c>
      <c r="E18">
        <v>14.7113</v>
      </c>
      <c r="F18" s="4">
        <f t="shared" si="0"/>
        <v>70.426715647127708</v>
      </c>
      <c r="G18">
        <f t="shared" si="1"/>
        <v>29.573284352872292</v>
      </c>
      <c r="H18">
        <f t="shared" si="2"/>
        <v>91.429327386464578</v>
      </c>
    </row>
    <row r="19" spans="1:11" x14ac:dyDescent="0.25">
      <c r="A19">
        <v>9</v>
      </c>
      <c r="B19">
        <v>11.698700000000001</v>
      </c>
      <c r="C19">
        <v>19.1097</v>
      </c>
      <c r="D19">
        <v>16.985700000000001</v>
      </c>
      <c r="E19">
        <v>16.5747</v>
      </c>
      <c r="F19" s="4">
        <f t="shared" si="0"/>
        <v>71.339900148428029</v>
      </c>
      <c r="G19">
        <f t="shared" si="1"/>
        <v>28.660099851571974</v>
      </c>
      <c r="H19">
        <f t="shared" si="2"/>
        <v>92.226215244940391</v>
      </c>
    </row>
    <row r="20" spans="1:11" x14ac:dyDescent="0.25">
      <c r="A20">
        <v>10</v>
      </c>
      <c r="B20">
        <v>21.196400000000001</v>
      </c>
      <c r="C20">
        <v>27.487200000000001</v>
      </c>
      <c r="D20">
        <v>25.9741</v>
      </c>
      <c r="E20">
        <v>25.521799999999999</v>
      </c>
      <c r="F20" s="4">
        <f t="shared" si="0"/>
        <v>75.947415273097192</v>
      </c>
      <c r="G20">
        <f t="shared" si="1"/>
        <v>24.052584726902797</v>
      </c>
      <c r="H20">
        <f t="shared" si="2"/>
        <v>90.533101701655582</v>
      </c>
    </row>
    <row r="21" spans="1:11" x14ac:dyDescent="0.25">
      <c r="A21">
        <v>11</v>
      </c>
      <c r="B21">
        <v>6.8339999999999996</v>
      </c>
      <c r="C21">
        <v>11.430099999999999</v>
      </c>
      <c r="D21">
        <v>10.303800000000001</v>
      </c>
      <c r="E21">
        <v>9.9786000000000001</v>
      </c>
      <c r="F21" s="4">
        <f t="shared" si="0"/>
        <v>75.494440939057057</v>
      </c>
      <c r="G21">
        <f t="shared" si="1"/>
        <v>24.505559060942947</v>
      </c>
      <c r="H21">
        <f t="shared" si="2"/>
        <v>90.627701884834849</v>
      </c>
    </row>
    <row r="22" spans="1:11" x14ac:dyDescent="0.25">
      <c r="A22">
        <v>12</v>
      </c>
      <c r="B22">
        <v>6.6406000000000001</v>
      </c>
      <c r="C22">
        <v>11.274900000000001</v>
      </c>
      <c r="D22">
        <v>10.1663</v>
      </c>
      <c r="E22">
        <v>9.8376999999999999</v>
      </c>
      <c r="F22" s="4">
        <f t="shared" si="0"/>
        <v>76.078372138186978</v>
      </c>
      <c r="G22">
        <f t="shared" si="1"/>
        <v>23.921627861813018</v>
      </c>
      <c r="H22">
        <f t="shared" si="2"/>
        <v>90.679864991349248</v>
      </c>
    </row>
    <row r="23" spans="1:11" x14ac:dyDescent="0.25">
      <c r="A23">
        <v>13</v>
      </c>
      <c r="B23">
        <v>6.9080000000000004</v>
      </c>
      <c r="C23">
        <v>11.582000000000001</v>
      </c>
      <c r="D23">
        <v>10.2568</v>
      </c>
      <c r="E23">
        <v>9.8620000000000001</v>
      </c>
      <c r="F23" s="4">
        <f t="shared" si="0"/>
        <v>71.647411210954203</v>
      </c>
      <c r="G23">
        <f t="shared" si="1"/>
        <v>28.352588789045797</v>
      </c>
      <c r="H23">
        <f t="shared" si="2"/>
        <v>88.210702341137122</v>
      </c>
    </row>
    <row r="24" spans="1:11" x14ac:dyDescent="0.25">
      <c r="A24">
        <v>14</v>
      </c>
      <c r="B24">
        <v>7.5232999999999999</v>
      </c>
      <c r="C24">
        <v>13.749700000000001</v>
      </c>
      <c r="D24">
        <v>12.0486</v>
      </c>
      <c r="E24">
        <v>11.530200000000001</v>
      </c>
      <c r="F24" s="4">
        <f t="shared" si="0"/>
        <v>72.679236798149816</v>
      </c>
      <c r="G24">
        <f t="shared" si="1"/>
        <v>27.320763201850184</v>
      </c>
      <c r="H24">
        <f t="shared" si="2"/>
        <v>88.544405895741733</v>
      </c>
    </row>
    <row r="25" spans="1:11" x14ac:dyDescent="0.25">
      <c r="A25">
        <v>15</v>
      </c>
      <c r="B25">
        <v>7.1562999999999999</v>
      </c>
      <c r="C25">
        <v>14.1097</v>
      </c>
      <c r="D25">
        <v>12.1915</v>
      </c>
      <c r="E25">
        <v>11.632300000000001</v>
      </c>
      <c r="F25" s="4">
        <f t="shared" si="0"/>
        <v>72.413495556130798</v>
      </c>
      <c r="G25">
        <f t="shared" si="1"/>
        <v>27.586504443869192</v>
      </c>
      <c r="H25">
        <f t="shared" si="2"/>
        <v>88.894184938036247</v>
      </c>
      <c r="I25" t="s">
        <v>17</v>
      </c>
      <c r="J25" t="s">
        <v>18</v>
      </c>
      <c r="K25" t="s">
        <v>16</v>
      </c>
    </row>
    <row r="26" spans="1:11" x14ac:dyDescent="0.25">
      <c r="A26">
        <v>16</v>
      </c>
      <c r="B26">
        <v>6.9081000000000001</v>
      </c>
      <c r="C26">
        <v>12.038</v>
      </c>
      <c r="D26">
        <v>10.583500000000001</v>
      </c>
      <c r="E26">
        <v>10.313700000000001</v>
      </c>
      <c r="F26" s="4">
        <f t="shared" si="0"/>
        <v>71.646620791828312</v>
      </c>
      <c r="G26">
        <f t="shared" si="1"/>
        <v>28.353379208171685</v>
      </c>
      <c r="H26">
        <f t="shared" si="2"/>
        <v>92.659302388855636</v>
      </c>
      <c r="I26">
        <f>AVERAGE(G26:G28)</f>
        <v>28.551171548817369</v>
      </c>
      <c r="J26">
        <f>AVERAGE(H26:H28)</f>
        <v>92.687142379988586</v>
      </c>
      <c r="K26" s="4">
        <f>AVERAGE(F26:F28)</f>
        <v>71.448828451182635</v>
      </c>
    </row>
    <row r="27" spans="1:11" x14ac:dyDescent="0.25">
      <c r="A27">
        <v>17</v>
      </c>
      <c r="B27">
        <v>6.4233000000000002</v>
      </c>
      <c r="C27">
        <v>12.1408</v>
      </c>
      <c r="D27">
        <v>10.5185</v>
      </c>
      <c r="E27">
        <v>10.2354</v>
      </c>
      <c r="F27" s="4">
        <f t="shared" si="0"/>
        <v>71.625710537822457</v>
      </c>
      <c r="G27">
        <f t="shared" si="1"/>
        <v>28.374289462177543</v>
      </c>
      <c r="H27">
        <f t="shared" si="2"/>
        <v>93.087028716546214</v>
      </c>
    </row>
    <row r="28" spans="1:11" x14ac:dyDescent="0.25">
      <c r="A28">
        <v>18</v>
      </c>
      <c r="B28">
        <v>6.8238000000000003</v>
      </c>
      <c r="C28">
        <v>13.401999999999999</v>
      </c>
      <c r="D28">
        <v>11.4992</v>
      </c>
      <c r="E28">
        <v>11.139900000000001</v>
      </c>
      <c r="F28" s="4">
        <f t="shared" si="0"/>
        <v>71.074154023897123</v>
      </c>
      <c r="G28">
        <f t="shared" si="1"/>
        <v>28.925845976102877</v>
      </c>
      <c r="H28">
        <f t="shared" si="2"/>
        <v>92.315096034563908</v>
      </c>
    </row>
    <row r="29" spans="1:11" x14ac:dyDescent="0.25">
      <c r="F29" s="4"/>
    </row>
    <row r="30" spans="1:11" x14ac:dyDescent="0.25">
      <c r="F30" s="4"/>
    </row>
    <row r="31" spans="1:11" x14ac:dyDescent="0.25">
      <c r="A31" s="15" t="s">
        <v>547</v>
      </c>
      <c r="B31" s="2"/>
      <c r="C31" s="2"/>
      <c r="D31" s="2"/>
      <c r="E31" s="2"/>
      <c r="F31" s="6"/>
      <c r="G31" s="2"/>
      <c r="H31" s="2"/>
    </row>
    <row r="32" spans="1:11" x14ac:dyDescent="0.25">
      <c r="A32" t="s">
        <v>19</v>
      </c>
      <c r="B32" t="s">
        <v>12</v>
      </c>
      <c r="C32" t="s">
        <v>13</v>
      </c>
      <c r="D32" t="s">
        <v>14</v>
      </c>
      <c r="E32" t="s">
        <v>15</v>
      </c>
      <c r="F32" s="4"/>
    </row>
    <row r="33" spans="1:11" x14ac:dyDescent="0.25">
      <c r="A33">
        <v>1</v>
      </c>
      <c r="B33">
        <v>6.8532000000000002</v>
      </c>
      <c r="C33">
        <v>10.3156</v>
      </c>
      <c r="D33">
        <v>9.4437999999999995</v>
      </c>
      <c r="E33">
        <v>9.1351999999999993</v>
      </c>
      <c r="F33" s="4">
        <f t="shared" si="0"/>
        <v>74.820933456561917</v>
      </c>
      <c r="G33">
        <f t="shared" si="1"/>
        <v>25.17906654343809</v>
      </c>
      <c r="H33">
        <f t="shared" si="2"/>
        <v>88.087701690728011</v>
      </c>
    </row>
    <row r="34" spans="1:11" x14ac:dyDescent="0.25">
      <c r="A34">
        <v>2</v>
      </c>
      <c r="B34">
        <v>7.1416000000000004</v>
      </c>
      <c r="C34">
        <v>11.1275</v>
      </c>
      <c r="D34">
        <v>10.069699999999999</v>
      </c>
      <c r="E34">
        <v>9.7149000000000001</v>
      </c>
      <c r="F34" s="4">
        <f t="shared" si="0"/>
        <v>73.461451616949731</v>
      </c>
      <c r="G34">
        <f t="shared" si="1"/>
        <v>26.538548383050266</v>
      </c>
      <c r="H34">
        <f t="shared" si="2"/>
        <v>87.882927495645674</v>
      </c>
    </row>
    <row r="35" spans="1:11" x14ac:dyDescent="0.25">
      <c r="A35">
        <v>3</v>
      </c>
      <c r="B35">
        <v>6.4259000000000004</v>
      </c>
      <c r="C35">
        <v>12.315799999999999</v>
      </c>
      <c r="D35">
        <v>10.724</v>
      </c>
      <c r="E35">
        <v>10.2026</v>
      </c>
      <c r="F35" s="4">
        <f t="shared" si="0"/>
        <v>72.974074262720933</v>
      </c>
      <c r="G35">
        <f t="shared" si="1"/>
        <v>27.02592573727906</v>
      </c>
      <c r="H35">
        <f t="shared" si="2"/>
        <v>87.869058421162833</v>
      </c>
    </row>
    <row r="36" spans="1:11" x14ac:dyDescent="0.25">
      <c r="A36">
        <v>4</v>
      </c>
      <c r="B36">
        <v>11.785</v>
      </c>
      <c r="C36">
        <v>17.903199999999998</v>
      </c>
      <c r="D36">
        <v>16.227799999999998</v>
      </c>
      <c r="E36">
        <v>15.709300000000001</v>
      </c>
      <c r="F36" s="4">
        <f t="shared" si="0"/>
        <v>72.616128926808528</v>
      </c>
      <c r="G36">
        <f t="shared" si="1"/>
        <v>27.383871073191468</v>
      </c>
      <c r="H36">
        <f t="shared" si="2"/>
        <v>88.329431889799267</v>
      </c>
    </row>
    <row r="37" spans="1:11" x14ac:dyDescent="0.25">
      <c r="A37">
        <v>5</v>
      </c>
      <c r="B37">
        <v>20.509699999999999</v>
      </c>
      <c r="C37">
        <v>27.7559</v>
      </c>
      <c r="D37">
        <v>25.760100000000001</v>
      </c>
      <c r="E37">
        <v>25.064</v>
      </c>
      <c r="F37" s="4">
        <f t="shared" si="0"/>
        <v>72.457287957826182</v>
      </c>
      <c r="G37">
        <f t="shared" si="1"/>
        <v>27.542712042173811</v>
      </c>
      <c r="H37">
        <f t="shared" si="2"/>
        <v>86.74196251714153</v>
      </c>
    </row>
    <row r="38" spans="1:11" x14ac:dyDescent="0.25">
      <c r="A38">
        <v>6</v>
      </c>
      <c r="B38">
        <v>21.301500000000001</v>
      </c>
      <c r="C38">
        <v>29.209199999999999</v>
      </c>
      <c r="D38">
        <v>27.0563</v>
      </c>
      <c r="E38">
        <v>26.264800000000001</v>
      </c>
      <c r="F38" s="4">
        <f t="shared" si="0"/>
        <v>72.774637378757419</v>
      </c>
      <c r="G38">
        <f t="shared" si="1"/>
        <v>27.225362621242578</v>
      </c>
      <c r="H38">
        <f t="shared" si="2"/>
        <v>86.246263988322795</v>
      </c>
    </row>
    <row r="39" spans="1:11" x14ac:dyDescent="0.25">
      <c r="A39">
        <v>7</v>
      </c>
      <c r="B39">
        <v>39.243299999999998</v>
      </c>
      <c r="C39">
        <v>46.692999999999998</v>
      </c>
      <c r="D39">
        <v>44.335999999999999</v>
      </c>
      <c r="E39">
        <v>43.838299999999997</v>
      </c>
      <c r="F39" s="4">
        <f t="shared" si="0"/>
        <v>68.36114205941179</v>
      </c>
      <c r="G39">
        <f t="shared" si="1"/>
        <v>31.638857940588199</v>
      </c>
      <c r="H39">
        <f t="shared" si="2"/>
        <v>90.227187935672589</v>
      </c>
    </row>
    <row r="40" spans="1:11" x14ac:dyDescent="0.25">
      <c r="A40">
        <v>8</v>
      </c>
      <c r="B40">
        <v>39.351700000000001</v>
      </c>
      <c r="C40">
        <v>46.071899999999999</v>
      </c>
      <c r="D40">
        <v>43.9527</v>
      </c>
      <c r="E40">
        <v>43.502499999999998</v>
      </c>
      <c r="F40" s="4">
        <f t="shared" si="0"/>
        <v>68.465224249278293</v>
      </c>
      <c r="G40">
        <f t="shared" si="1"/>
        <v>31.5347757507217</v>
      </c>
      <c r="H40">
        <f t="shared" si="2"/>
        <v>90.215170615083622</v>
      </c>
    </row>
    <row r="41" spans="1:11" x14ac:dyDescent="0.25">
      <c r="A41">
        <v>9</v>
      </c>
      <c r="B41">
        <v>27.413699999999999</v>
      </c>
      <c r="C41">
        <v>35.299900000000001</v>
      </c>
      <c r="D41">
        <v>32.811999999999998</v>
      </c>
      <c r="E41">
        <v>32.3033</v>
      </c>
      <c r="F41" s="4">
        <f t="shared" si="0"/>
        <v>68.452486622200766</v>
      </c>
      <c r="G41">
        <f t="shared" si="1"/>
        <v>31.547513377799223</v>
      </c>
      <c r="H41">
        <f t="shared" si="2"/>
        <v>90.576663023544484</v>
      </c>
    </row>
    <row r="42" spans="1:11" x14ac:dyDescent="0.25">
      <c r="A42">
        <v>10</v>
      </c>
      <c r="B42">
        <v>28.744</v>
      </c>
      <c r="C42">
        <v>33.870399999999997</v>
      </c>
      <c r="D42">
        <v>32.337600000000002</v>
      </c>
      <c r="E42">
        <v>31.946999999999999</v>
      </c>
      <c r="F42" s="4">
        <f t="shared" si="0"/>
        <v>70.09987515605502</v>
      </c>
      <c r="G42">
        <f t="shared" si="1"/>
        <v>29.90012484394498</v>
      </c>
      <c r="H42">
        <f t="shared" si="2"/>
        <v>89.130676758682043</v>
      </c>
    </row>
    <row r="43" spans="1:11" x14ac:dyDescent="0.25">
      <c r="A43">
        <v>11</v>
      </c>
      <c r="B43">
        <v>29.8233</v>
      </c>
      <c r="C43">
        <v>38.495600000000003</v>
      </c>
      <c r="D43">
        <v>35.949599999999997</v>
      </c>
      <c r="E43">
        <v>35.261099999999999</v>
      </c>
      <c r="F43" s="4">
        <f t="shared" si="0"/>
        <v>70.642159519389253</v>
      </c>
      <c r="G43">
        <f t="shared" si="1"/>
        <v>29.35784048061074</v>
      </c>
      <c r="H43">
        <f t="shared" si="2"/>
        <v>88.761568973115942</v>
      </c>
    </row>
    <row r="44" spans="1:11" x14ac:dyDescent="0.25">
      <c r="A44">
        <v>12</v>
      </c>
      <c r="B44">
        <v>23.677700000000002</v>
      </c>
      <c r="C44">
        <v>30.186900000000001</v>
      </c>
      <c r="D44">
        <v>28.273599999999998</v>
      </c>
      <c r="E44">
        <v>27.763999999999999</v>
      </c>
      <c r="F44" s="4">
        <f t="shared" si="0"/>
        <v>70.606218890186142</v>
      </c>
      <c r="G44">
        <f t="shared" si="1"/>
        <v>29.393781109813848</v>
      </c>
      <c r="H44">
        <f t="shared" si="2"/>
        <v>88.911856219674064</v>
      </c>
    </row>
    <row r="45" spans="1:11" x14ac:dyDescent="0.25">
      <c r="A45">
        <v>13</v>
      </c>
      <c r="B45">
        <v>27.395499999999998</v>
      </c>
      <c r="C45">
        <v>32.692700000000002</v>
      </c>
      <c r="D45">
        <v>31.127600000000001</v>
      </c>
      <c r="E45">
        <v>30.709199999999999</v>
      </c>
      <c r="F45" s="4">
        <f t="shared" si="0"/>
        <v>70.45420222004077</v>
      </c>
      <c r="G45">
        <f t="shared" si="1"/>
        <v>29.545797779959219</v>
      </c>
      <c r="H45">
        <f t="shared" si="2"/>
        <v>88.789153559658061</v>
      </c>
    </row>
    <row r="46" spans="1:11" x14ac:dyDescent="0.25">
      <c r="A46">
        <v>14</v>
      </c>
      <c r="B46">
        <v>29.492699999999999</v>
      </c>
      <c r="C46">
        <v>37.455300000000001</v>
      </c>
      <c r="D46">
        <v>35.042499999999997</v>
      </c>
      <c r="E46">
        <v>34.364100000000001</v>
      </c>
      <c r="F46" s="4">
        <f t="shared" si="0"/>
        <v>69.698339738276388</v>
      </c>
      <c r="G46">
        <f t="shared" si="1"/>
        <v>30.301660261723605</v>
      </c>
      <c r="H46">
        <f t="shared" si="2"/>
        <v>87.776136076975803</v>
      </c>
    </row>
    <row r="47" spans="1:11" x14ac:dyDescent="0.25">
      <c r="A47">
        <v>15</v>
      </c>
      <c r="B47">
        <v>27.8505</v>
      </c>
      <c r="C47">
        <v>34.769599999999997</v>
      </c>
      <c r="D47">
        <v>32.724699999999999</v>
      </c>
      <c r="E47">
        <v>32.225900000000003</v>
      </c>
      <c r="F47" s="4">
        <f t="shared" si="0"/>
        <v>70.445578182133531</v>
      </c>
      <c r="G47">
        <f t="shared" si="1"/>
        <v>29.554421817866476</v>
      </c>
      <c r="H47">
        <f t="shared" si="2"/>
        <v>89.766525788847488</v>
      </c>
      <c r="I47" t="s">
        <v>17</v>
      </c>
      <c r="J47" t="s">
        <v>18</v>
      </c>
      <c r="K47" t="s">
        <v>16</v>
      </c>
    </row>
    <row r="48" spans="1:11" x14ac:dyDescent="0.25">
      <c r="A48">
        <v>16</v>
      </c>
      <c r="B48">
        <v>23.9437</v>
      </c>
      <c r="C48">
        <v>30.337</v>
      </c>
      <c r="D48">
        <v>28.418900000000001</v>
      </c>
      <c r="E48">
        <v>28.033899999999999</v>
      </c>
      <c r="F48" s="4">
        <f t="shared" si="0"/>
        <v>69.998279448797973</v>
      </c>
      <c r="G48">
        <f t="shared" si="1"/>
        <v>30.001720551202027</v>
      </c>
      <c r="H48">
        <f t="shared" si="2"/>
        <v>91.397032534858752</v>
      </c>
      <c r="I48">
        <f>AVERAGE(G48:G50)</f>
        <v>30.074586579219659</v>
      </c>
      <c r="J48">
        <f>AVERAGE(H48:H50)</f>
        <v>91.55695235866547</v>
      </c>
      <c r="K48" s="4">
        <f>AVERAGE(F48:F50)</f>
        <v>69.925413420780345</v>
      </c>
    </row>
    <row r="49" spans="1:8" x14ac:dyDescent="0.25">
      <c r="A49">
        <v>17</v>
      </c>
      <c r="B49">
        <v>23.0976</v>
      </c>
      <c r="C49">
        <v>29.200900000000001</v>
      </c>
      <c r="D49">
        <v>27.362200000000001</v>
      </c>
      <c r="E49">
        <v>26.984000000000002</v>
      </c>
      <c r="F49" s="4">
        <f t="shared" si="0"/>
        <v>69.873674897186788</v>
      </c>
      <c r="G49">
        <f t="shared" si="1"/>
        <v>30.126325102813219</v>
      </c>
      <c r="H49">
        <f t="shared" si="2"/>
        <v>91.131641889040012</v>
      </c>
    </row>
    <row r="50" spans="1:8" x14ac:dyDescent="0.25">
      <c r="A50">
        <v>18</v>
      </c>
      <c r="B50">
        <v>23.047499999999999</v>
      </c>
      <c r="C50">
        <v>29.4102</v>
      </c>
      <c r="D50">
        <v>27.4953</v>
      </c>
      <c r="E50">
        <v>27.145800000000001</v>
      </c>
      <c r="F50" s="4">
        <f t="shared" si="0"/>
        <v>69.904285916356272</v>
      </c>
      <c r="G50">
        <f t="shared" si="1"/>
        <v>30.095714083643728</v>
      </c>
      <c r="H50">
        <f t="shared" si="2"/>
        <v>92.142182652097688</v>
      </c>
    </row>
    <row r="53" spans="1:8" x14ac:dyDescent="0.25">
      <c r="A53" s="15" t="s">
        <v>41</v>
      </c>
      <c r="B53" s="2"/>
      <c r="C53" s="2"/>
      <c r="D53" s="2"/>
      <c r="E53" s="2"/>
      <c r="F53" s="2"/>
      <c r="G53" s="2"/>
      <c r="H53" s="2"/>
    </row>
    <row r="55" spans="1:8" x14ac:dyDescent="0.25">
      <c r="B55" t="s">
        <v>20</v>
      </c>
      <c r="C55" t="s">
        <v>39</v>
      </c>
      <c r="E55" t="s">
        <v>40</v>
      </c>
    </row>
    <row r="56" spans="1:8" x14ac:dyDescent="0.25">
      <c r="A56">
        <v>1</v>
      </c>
      <c r="B56" t="s">
        <v>21</v>
      </c>
      <c r="C56">
        <v>8.42</v>
      </c>
      <c r="E56">
        <v>8.17</v>
      </c>
    </row>
    <row r="57" spans="1:8" x14ac:dyDescent="0.25">
      <c r="A57">
        <v>2</v>
      </c>
      <c r="B57" t="s">
        <v>22</v>
      </c>
      <c r="C57">
        <v>8.4700000000000006</v>
      </c>
      <c r="E57">
        <v>8.16</v>
      </c>
    </row>
    <row r="58" spans="1:8" x14ac:dyDescent="0.25">
      <c r="A58">
        <v>3</v>
      </c>
      <c r="B58" t="s">
        <v>23</v>
      </c>
      <c r="C58">
        <v>8.49</v>
      </c>
      <c r="E58">
        <v>8.18</v>
      </c>
    </row>
    <row r="59" spans="1:8" x14ac:dyDescent="0.25">
      <c r="A59">
        <v>4</v>
      </c>
      <c r="B59" t="s">
        <v>24</v>
      </c>
      <c r="C59">
        <v>8.4600000000000009</v>
      </c>
      <c r="E59">
        <v>8.43</v>
      </c>
    </row>
    <row r="60" spans="1:8" x14ac:dyDescent="0.25">
      <c r="A60">
        <v>5</v>
      </c>
      <c r="B60" t="s">
        <v>25</v>
      </c>
      <c r="C60">
        <v>8.5399999999999991</v>
      </c>
      <c r="E60">
        <v>8.3800000000000008</v>
      </c>
    </row>
    <row r="61" spans="1:8" x14ac:dyDescent="0.25">
      <c r="A61">
        <v>6</v>
      </c>
      <c r="B61" t="s">
        <v>26</v>
      </c>
      <c r="C61">
        <v>8.57</v>
      </c>
      <c r="E61">
        <v>8.39</v>
      </c>
    </row>
    <row r="62" spans="1:8" x14ac:dyDescent="0.25">
      <c r="A62">
        <v>7</v>
      </c>
      <c r="B62" t="s">
        <v>27</v>
      </c>
      <c r="C62">
        <v>8.26</v>
      </c>
      <c r="E62">
        <v>8.1999999999999993</v>
      </c>
    </row>
    <row r="63" spans="1:8" x14ac:dyDescent="0.25">
      <c r="A63">
        <v>8</v>
      </c>
      <c r="B63" t="s">
        <v>28</v>
      </c>
      <c r="C63">
        <v>8.1</v>
      </c>
      <c r="E63">
        <v>8.1999999999999993</v>
      </c>
    </row>
    <row r="64" spans="1:8" x14ac:dyDescent="0.25">
      <c r="A64">
        <v>9</v>
      </c>
      <c r="B64" t="s">
        <v>29</v>
      </c>
      <c r="C64">
        <v>8.23</v>
      </c>
      <c r="E64">
        <v>8.1</v>
      </c>
    </row>
    <row r="65" spans="1:8" x14ac:dyDescent="0.25">
      <c r="A65">
        <v>10</v>
      </c>
      <c r="B65" t="s">
        <v>30</v>
      </c>
      <c r="C65">
        <v>8.18</v>
      </c>
      <c r="E65">
        <v>8.18</v>
      </c>
    </row>
    <row r="66" spans="1:8" x14ac:dyDescent="0.25">
      <c r="A66">
        <v>11</v>
      </c>
      <c r="B66" t="s">
        <v>31</v>
      </c>
      <c r="C66">
        <v>8.19</v>
      </c>
      <c r="E66">
        <v>8.19</v>
      </c>
    </row>
    <row r="67" spans="1:8" x14ac:dyDescent="0.25">
      <c r="A67">
        <v>12</v>
      </c>
      <c r="B67" t="s">
        <v>32</v>
      </c>
      <c r="C67">
        <v>8.19</v>
      </c>
      <c r="E67">
        <v>8.1999999999999993</v>
      </c>
    </row>
    <row r="68" spans="1:8" x14ac:dyDescent="0.25">
      <c r="A68">
        <v>13</v>
      </c>
      <c r="B68" t="s">
        <v>33</v>
      </c>
      <c r="C68">
        <v>8.1999999999999993</v>
      </c>
      <c r="E68">
        <v>8.2100000000000009</v>
      </c>
    </row>
    <row r="69" spans="1:8" x14ac:dyDescent="0.25">
      <c r="A69">
        <v>14</v>
      </c>
      <c r="B69" t="s">
        <v>34</v>
      </c>
      <c r="C69">
        <v>8.26</v>
      </c>
      <c r="E69">
        <v>8.2200000000000006</v>
      </c>
    </row>
    <row r="70" spans="1:8" x14ac:dyDescent="0.25">
      <c r="A70">
        <v>15</v>
      </c>
      <c r="B70" t="s">
        <v>35</v>
      </c>
      <c r="C70">
        <v>8.26</v>
      </c>
      <c r="E70">
        <v>8.25</v>
      </c>
    </row>
    <row r="71" spans="1:8" x14ac:dyDescent="0.25">
      <c r="A71">
        <v>16</v>
      </c>
      <c r="B71" t="s">
        <v>36</v>
      </c>
      <c r="C71">
        <v>8.4600000000000009</v>
      </c>
      <c r="D71" s="8">
        <f>AVERAGE(C71:C73)</f>
        <v>8.4633333333333329</v>
      </c>
      <c r="E71">
        <v>8.31</v>
      </c>
      <c r="F71">
        <f>AVERAGE(E71:E73)</f>
        <v>8.19</v>
      </c>
    </row>
    <row r="72" spans="1:8" x14ac:dyDescent="0.25">
      <c r="A72">
        <v>17</v>
      </c>
      <c r="B72" t="s">
        <v>37</v>
      </c>
      <c r="C72">
        <v>8.4700000000000006</v>
      </c>
      <c r="E72">
        <v>8.08</v>
      </c>
    </row>
    <row r="73" spans="1:8" x14ac:dyDescent="0.25">
      <c r="A73">
        <v>18</v>
      </c>
      <c r="B73" t="s">
        <v>38</v>
      </c>
      <c r="C73">
        <v>8.4600000000000009</v>
      </c>
      <c r="E73">
        <v>8.18</v>
      </c>
    </row>
    <row r="75" spans="1:8" x14ac:dyDescent="0.25">
      <c r="A75" s="15" t="s">
        <v>42</v>
      </c>
      <c r="B75" s="2"/>
      <c r="C75" s="2"/>
      <c r="D75" s="2"/>
      <c r="E75" s="2"/>
      <c r="F75" s="2"/>
      <c r="G75" s="2"/>
      <c r="H75" s="2"/>
    </row>
    <row r="77" spans="1:8" x14ac:dyDescent="0.25">
      <c r="B77" t="s">
        <v>20</v>
      </c>
      <c r="C77" t="s">
        <v>43</v>
      </c>
      <c r="E77" t="s">
        <v>44</v>
      </c>
    </row>
    <row r="78" spans="1:8" x14ac:dyDescent="0.25">
      <c r="A78">
        <v>1</v>
      </c>
      <c r="B78" t="s">
        <v>21</v>
      </c>
      <c r="C78" s="8">
        <v>11.715481171548118</v>
      </c>
      <c r="D78" s="8"/>
      <c r="E78" s="8">
        <v>22.09205020920502</v>
      </c>
      <c r="F78" s="8"/>
    </row>
    <row r="79" spans="1:8" x14ac:dyDescent="0.25">
      <c r="A79">
        <v>2</v>
      </c>
      <c r="B79" t="s">
        <v>22</v>
      </c>
      <c r="C79" s="8">
        <v>19.414225941422593</v>
      </c>
      <c r="D79" s="8"/>
      <c r="E79" s="8">
        <v>18.410041841004183</v>
      </c>
      <c r="F79" s="8"/>
    </row>
    <row r="80" spans="1:8" x14ac:dyDescent="0.25">
      <c r="A80">
        <v>3</v>
      </c>
      <c r="B80" t="s">
        <v>23</v>
      </c>
      <c r="C80" s="8">
        <v>15.06276150627615</v>
      </c>
      <c r="D80" s="8"/>
      <c r="E80" s="8">
        <v>15.564853556485355</v>
      </c>
      <c r="F80" s="8"/>
    </row>
    <row r="81" spans="1:6" x14ac:dyDescent="0.25">
      <c r="A81">
        <v>4</v>
      </c>
      <c r="B81" t="s">
        <v>24</v>
      </c>
      <c r="C81" s="8">
        <v>5.6903765690376567</v>
      </c>
      <c r="D81" s="8"/>
      <c r="E81" s="8">
        <v>10.376569037656903</v>
      </c>
      <c r="F81" s="8"/>
    </row>
    <row r="82" spans="1:6" x14ac:dyDescent="0.25">
      <c r="A82">
        <v>5</v>
      </c>
      <c r="B82" t="s">
        <v>25</v>
      </c>
      <c r="C82" s="8">
        <v>8.7029288702928866</v>
      </c>
      <c r="D82" s="8"/>
      <c r="E82" s="8">
        <v>11.213389121338912</v>
      </c>
      <c r="F82" s="8"/>
    </row>
    <row r="83" spans="1:6" x14ac:dyDescent="0.25">
      <c r="A83">
        <v>6</v>
      </c>
      <c r="B83" t="s">
        <v>26</v>
      </c>
      <c r="C83" s="8">
        <v>9.2050209205020916</v>
      </c>
      <c r="D83" s="8"/>
      <c r="E83" s="8">
        <v>17.573221757322173</v>
      </c>
      <c r="F83" s="8"/>
    </row>
    <row r="84" spans="1:6" x14ac:dyDescent="0.25">
      <c r="A84">
        <v>7</v>
      </c>
      <c r="B84" t="s">
        <v>27</v>
      </c>
      <c r="C84" s="8">
        <v>22.259414225941423</v>
      </c>
      <c r="D84" s="8"/>
      <c r="E84" s="8">
        <v>39.163179916317993</v>
      </c>
      <c r="F84" s="8"/>
    </row>
    <row r="85" spans="1:6" x14ac:dyDescent="0.25">
      <c r="A85">
        <v>8</v>
      </c>
      <c r="B85" t="s">
        <v>28</v>
      </c>
      <c r="C85" s="8">
        <v>28.284518828451883</v>
      </c>
      <c r="D85" s="8"/>
      <c r="E85" s="8">
        <v>34.64435146443514</v>
      </c>
      <c r="F85" s="8"/>
    </row>
    <row r="86" spans="1:6" x14ac:dyDescent="0.25">
      <c r="A86">
        <v>9</v>
      </c>
      <c r="B86" t="s">
        <v>29</v>
      </c>
      <c r="C86" s="8">
        <v>29.623430962343093</v>
      </c>
      <c r="D86" s="8"/>
      <c r="E86" s="8">
        <v>33.64016736401674</v>
      </c>
      <c r="F86" s="8"/>
    </row>
    <row r="87" spans="1:6" x14ac:dyDescent="0.25">
      <c r="A87">
        <v>10</v>
      </c>
      <c r="B87" t="s">
        <v>30</v>
      </c>
      <c r="C87" s="8">
        <v>21.589958158995817</v>
      </c>
      <c r="D87" s="8"/>
      <c r="E87" s="8">
        <v>22.92887029288703</v>
      </c>
      <c r="F87" s="8"/>
    </row>
    <row r="88" spans="1:6" x14ac:dyDescent="0.25">
      <c r="A88">
        <v>11</v>
      </c>
      <c r="B88" t="s">
        <v>31</v>
      </c>
      <c r="C88" s="8">
        <v>23.096234309623433</v>
      </c>
      <c r="D88" s="8"/>
      <c r="E88" s="8">
        <v>26.778242677824267</v>
      </c>
      <c r="F88" s="8"/>
    </row>
    <row r="89" spans="1:6" x14ac:dyDescent="0.25">
      <c r="A89">
        <v>12</v>
      </c>
      <c r="B89" t="s">
        <v>32</v>
      </c>
      <c r="C89" s="8">
        <v>21.255230125523013</v>
      </c>
      <c r="D89" s="8"/>
      <c r="E89" s="8">
        <v>28.786610878661083</v>
      </c>
      <c r="F89" s="8"/>
    </row>
    <row r="90" spans="1:6" x14ac:dyDescent="0.25">
      <c r="A90">
        <v>13</v>
      </c>
      <c r="B90" t="s">
        <v>33</v>
      </c>
      <c r="C90" s="8">
        <v>17.23849372384937</v>
      </c>
      <c r="D90" s="8"/>
      <c r="E90" s="8">
        <v>22.426778242677823</v>
      </c>
      <c r="F90" s="8"/>
    </row>
    <row r="91" spans="1:6" x14ac:dyDescent="0.25">
      <c r="A91">
        <v>14</v>
      </c>
      <c r="B91" t="s">
        <v>34</v>
      </c>
      <c r="C91" s="8">
        <v>15.899581589958158</v>
      </c>
      <c r="D91" s="8"/>
      <c r="E91" s="8">
        <v>33.305439330543933</v>
      </c>
      <c r="F91" s="8"/>
    </row>
    <row r="92" spans="1:6" x14ac:dyDescent="0.25">
      <c r="A92">
        <v>15</v>
      </c>
      <c r="B92" t="s">
        <v>35</v>
      </c>
      <c r="C92" s="8">
        <v>19.07949790794979</v>
      </c>
      <c r="D92" s="8"/>
      <c r="E92" s="8">
        <v>27.615062761506277</v>
      </c>
      <c r="F92" s="8"/>
    </row>
    <row r="93" spans="1:6" x14ac:dyDescent="0.25">
      <c r="A93">
        <v>16</v>
      </c>
      <c r="B93" t="s">
        <v>36</v>
      </c>
      <c r="C93" s="8">
        <v>5.8577405857740592</v>
      </c>
      <c r="D93" s="8">
        <f>AVERAGE(C93:C95)</f>
        <v>6.1924686192468625</v>
      </c>
      <c r="E93" s="8">
        <v>4.3514644351464433</v>
      </c>
      <c r="F93" s="8">
        <f>AVERAGE(E93:E95)</f>
        <v>5.6345885634588555</v>
      </c>
    </row>
    <row r="94" spans="1:6" x14ac:dyDescent="0.25">
      <c r="A94">
        <v>17</v>
      </c>
      <c r="B94" t="s">
        <v>37</v>
      </c>
      <c r="C94" s="8">
        <v>7.02928870292887</v>
      </c>
      <c r="D94" s="8"/>
      <c r="E94" s="8">
        <v>5.02092050209205</v>
      </c>
      <c r="F94" s="8"/>
    </row>
    <row r="95" spans="1:6" x14ac:dyDescent="0.25">
      <c r="A95">
        <v>18</v>
      </c>
      <c r="B95" t="s">
        <v>38</v>
      </c>
      <c r="C95" s="8">
        <v>5.6903765690376567</v>
      </c>
      <c r="D95" s="8"/>
      <c r="E95" s="8">
        <v>7.531380753138075</v>
      </c>
      <c r="F95" s="8"/>
    </row>
    <row r="97" spans="1:11" x14ac:dyDescent="0.25">
      <c r="A97" s="15" t="s">
        <v>45</v>
      </c>
      <c r="B97" s="2"/>
      <c r="C97" s="2"/>
      <c r="D97" s="2"/>
      <c r="E97" s="2"/>
      <c r="F97" s="2"/>
      <c r="G97" s="2"/>
      <c r="H97" s="2"/>
    </row>
    <row r="99" spans="1:11" x14ac:dyDescent="0.25">
      <c r="A99" t="s">
        <v>46</v>
      </c>
      <c r="B99">
        <v>22.538356042208754</v>
      </c>
    </row>
    <row r="100" spans="1:11" x14ac:dyDescent="0.25">
      <c r="A100" t="s">
        <v>47</v>
      </c>
      <c r="B100">
        <v>24.769876442427446</v>
      </c>
    </row>
    <row r="102" spans="1:11" x14ac:dyDescent="0.25">
      <c r="A102" s="14" t="s">
        <v>48</v>
      </c>
      <c r="B102" s="2"/>
      <c r="C102" s="2"/>
      <c r="D102" s="2"/>
      <c r="E102" s="2"/>
      <c r="F102" s="2"/>
      <c r="G102" s="2"/>
      <c r="H102" s="2"/>
    </row>
    <row r="103" spans="1:11" ht="18.75" x14ac:dyDescent="0.3">
      <c r="A103" s="9"/>
    </row>
    <row r="104" spans="1:11" x14ac:dyDescent="0.25">
      <c r="E104" s="10"/>
      <c r="F104" s="10"/>
    </row>
    <row r="105" spans="1:11" x14ac:dyDescent="0.25">
      <c r="A105" s="11" t="s">
        <v>49</v>
      </c>
      <c r="B105" s="11" t="s">
        <v>50</v>
      </c>
      <c r="C105" s="12" t="s">
        <v>51</v>
      </c>
      <c r="D105" s="12" t="s">
        <v>52</v>
      </c>
      <c r="E105" s="12" t="s">
        <v>53</v>
      </c>
      <c r="F105" s="10" t="s">
        <v>54</v>
      </c>
      <c r="H105" s="12"/>
      <c r="I105" s="12"/>
      <c r="J105" s="12"/>
      <c r="K105" s="10"/>
    </row>
    <row r="106" spans="1:11" x14ac:dyDescent="0.25">
      <c r="A106" s="11"/>
      <c r="B106" s="10" t="s">
        <v>55</v>
      </c>
      <c r="C106" s="12" t="s">
        <v>56</v>
      </c>
      <c r="D106" s="12" t="s">
        <v>56</v>
      </c>
      <c r="E106" s="12" t="s">
        <v>56</v>
      </c>
      <c r="F106" s="10" t="s">
        <v>57</v>
      </c>
      <c r="H106" s="12"/>
      <c r="I106" s="12"/>
      <c r="J106" s="12"/>
      <c r="K106" s="10"/>
    </row>
    <row r="107" spans="1:11" x14ac:dyDescent="0.25">
      <c r="B107" s="7"/>
      <c r="C107" s="7"/>
      <c r="D107" s="7"/>
      <c r="E107" s="7"/>
      <c r="F107" s="7"/>
    </row>
    <row r="108" spans="1:11" x14ac:dyDescent="0.25">
      <c r="A108" t="s">
        <v>58</v>
      </c>
      <c r="B108" s="7">
        <v>63.365000000000002</v>
      </c>
      <c r="C108" s="8">
        <v>0.14000000000000001</v>
      </c>
      <c r="D108" s="8">
        <v>8.49</v>
      </c>
      <c r="E108" s="7">
        <v>1.589</v>
      </c>
      <c r="F108" s="7">
        <v>58.784399999999998</v>
      </c>
      <c r="G108" s="7"/>
      <c r="H108" s="8"/>
      <c r="I108" s="8"/>
      <c r="J108" s="8"/>
      <c r="K108" s="8"/>
    </row>
    <row r="109" spans="1:11" x14ac:dyDescent="0.25">
      <c r="A109">
        <v>2</v>
      </c>
      <c r="B109" s="7">
        <v>50.143000000000001</v>
      </c>
      <c r="C109" s="8">
        <v>0.15</v>
      </c>
      <c r="D109" s="8">
        <v>8.7100000000000009</v>
      </c>
      <c r="E109" s="7">
        <v>1.4590000000000001</v>
      </c>
      <c r="F109" s="7">
        <v>57.232500000000002</v>
      </c>
      <c r="H109" s="8"/>
      <c r="I109" s="8"/>
      <c r="J109" s="8"/>
      <c r="K109" s="8"/>
    </row>
    <row r="110" spans="1:11" x14ac:dyDescent="0.25">
      <c r="A110">
        <v>3</v>
      </c>
      <c r="B110" s="7">
        <v>55.05</v>
      </c>
      <c r="C110" s="8">
        <v>0.15</v>
      </c>
      <c r="D110" s="8">
        <v>8.84</v>
      </c>
      <c r="E110" s="7">
        <v>1.3959999999999999</v>
      </c>
      <c r="F110" s="7">
        <v>60.102699999999999</v>
      </c>
      <c r="H110" s="8"/>
      <c r="I110" s="8"/>
      <c r="J110" s="8"/>
      <c r="K110" s="8"/>
    </row>
    <row r="111" spans="1:11" x14ac:dyDescent="0.25">
      <c r="A111" t="s">
        <v>59</v>
      </c>
      <c r="B111" s="7">
        <v>51.302</v>
      </c>
      <c r="C111" s="8">
        <v>0.15</v>
      </c>
      <c r="D111" s="8">
        <v>8.73</v>
      </c>
      <c r="E111" s="7">
        <v>1.401</v>
      </c>
      <c r="F111" s="7">
        <v>58.016300000000001</v>
      </c>
      <c r="H111" s="8"/>
      <c r="I111" s="8"/>
      <c r="J111" s="8"/>
      <c r="K111" s="8"/>
    </row>
    <row r="112" spans="1:11" x14ac:dyDescent="0.25">
      <c r="A112">
        <v>2</v>
      </c>
      <c r="B112" s="7">
        <v>46.902000000000001</v>
      </c>
      <c r="C112" s="8">
        <v>0.16</v>
      </c>
      <c r="D112" s="8">
        <v>9.2200000000000006</v>
      </c>
      <c r="E112" s="7">
        <v>1.379</v>
      </c>
      <c r="F112" s="7">
        <v>59.093800000000002</v>
      </c>
      <c r="H112" s="8"/>
      <c r="I112" s="8"/>
      <c r="J112" s="8"/>
      <c r="K112" s="8"/>
    </row>
    <row r="113" spans="1:13" x14ac:dyDescent="0.25">
      <c r="A113">
        <v>3</v>
      </c>
      <c r="B113" s="7">
        <v>46.024000000000001</v>
      </c>
      <c r="C113" s="8">
        <v>0.16</v>
      </c>
      <c r="D113" s="8">
        <v>9.58</v>
      </c>
      <c r="E113" s="7">
        <v>1.413</v>
      </c>
      <c r="F113" s="7">
        <v>59.782499999999999</v>
      </c>
      <c r="H113" s="8"/>
      <c r="I113" s="8"/>
      <c r="J113" s="8"/>
      <c r="K113" s="8"/>
    </row>
    <row r="114" spans="1:13" x14ac:dyDescent="0.25">
      <c r="A114" t="s">
        <v>60</v>
      </c>
      <c r="B114" s="7">
        <v>49.667999999999999</v>
      </c>
      <c r="C114" s="8">
        <v>0.17</v>
      </c>
      <c r="D114" s="8">
        <v>6.43</v>
      </c>
      <c r="E114" s="7">
        <v>1.3340000000000001</v>
      </c>
      <c r="F114" s="7">
        <v>37.788699999999999</v>
      </c>
      <c r="H114" s="8"/>
      <c r="I114" s="8"/>
      <c r="J114" s="8"/>
      <c r="K114" s="8"/>
    </row>
    <row r="115" spans="1:13" x14ac:dyDescent="0.25">
      <c r="A115">
        <v>2</v>
      </c>
      <c r="B115" s="7">
        <v>45.957000000000001</v>
      </c>
      <c r="C115" s="8">
        <v>0.18</v>
      </c>
      <c r="D115" s="8">
        <v>6.67</v>
      </c>
      <c r="E115" s="7">
        <v>1.3759999999999999</v>
      </c>
      <c r="F115" s="7">
        <v>37.731699999999996</v>
      </c>
      <c r="H115" s="8"/>
      <c r="I115" s="8"/>
      <c r="J115" s="8"/>
      <c r="K115" s="8"/>
    </row>
    <row r="116" spans="1:13" x14ac:dyDescent="0.25">
      <c r="A116">
        <v>3</v>
      </c>
      <c r="B116" s="7">
        <v>51.325000000000003</v>
      </c>
      <c r="C116" s="8">
        <v>0.17</v>
      </c>
      <c r="D116" s="8">
        <v>6.6</v>
      </c>
      <c r="E116" s="7">
        <v>1.3360000000000001</v>
      </c>
      <c r="F116" s="7">
        <v>39.394599999999997</v>
      </c>
      <c r="H116" s="8"/>
      <c r="I116" s="8"/>
      <c r="J116" s="8"/>
      <c r="K116" s="8"/>
    </row>
    <row r="117" spans="1:13" x14ac:dyDescent="0.25">
      <c r="A117" t="s">
        <v>61</v>
      </c>
      <c r="B117" s="7">
        <v>54.326000000000001</v>
      </c>
      <c r="C117" s="8">
        <v>0.16</v>
      </c>
      <c r="D117" s="8">
        <v>7.64</v>
      </c>
      <c r="E117" s="7">
        <v>1.343</v>
      </c>
      <c r="F117" s="7">
        <v>48.037199999999999</v>
      </c>
      <c r="H117" s="8"/>
      <c r="I117" s="8"/>
      <c r="J117" s="8"/>
      <c r="K117" s="8"/>
    </row>
    <row r="118" spans="1:13" x14ac:dyDescent="0.25">
      <c r="A118">
        <v>2</v>
      </c>
      <c r="B118" s="7">
        <v>49.298999999999999</v>
      </c>
      <c r="C118" s="8">
        <v>0.15</v>
      </c>
      <c r="D118" s="8">
        <v>7.38</v>
      </c>
      <c r="E118" s="7">
        <v>1.29</v>
      </c>
      <c r="F118" s="7">
        <v>48.3979</v>
      </c>
      <c r="H118" s="8"/>
      <c r="I118" s="8"/>
      <c r="J118" s="8"/>
      <c r="K118" s="8"/>
    </row>
    <row r="119" spans="1:13" x14ac:dyDescent="0.25">
      <c r="A119">
        <v>3</v>
      </c>
      <c r="B119" s="7">
        <v>43.530999999999999</v>
      </c>
      <c r="C119" s="8">
        <v>0.16</v>
      </c>
      <c r="D119" s="8">
        <v>7.55</v>
      </c>
      <c r="E119" s="7">
        <v>1.3540000000000001</v>
      </c>
      <c r="F119" s="7">
        <v>48.192300000000003</v>
      </c>
      <c r="H119" s="8"/>
      <c r="I119" s="8"/>
      <c r="J119" s="8"/>
      <c r="K119" s="8"/>
    </row>
    <row r="120" spans="1:13" x14ac:dyDescent="0.25">
      <c r="A120" t="s">
        <v>62</v>
      </c>
      <c r="B120" s="7">
        <v>49.58</v>
      </c>
      <c r="C120" s="8">
        <v>0.15</v>
      </c>
      <c r="D120" s="8">
        <v>7.94</v>
      </c>
      <c r="E120" s="7">
        <v>1.323</v>
      </c>
      <c r="F120" s="7">
        <v>52.318199999999997</v>
      </c>
      <c r="H120" s="8"/>
      <c r="I120" s="8"/>
      <c r="J120" s="8"/>
      <c r="K120" s="8"/>
    </row>
    <row r="121" spans="1:13" x14ac:dyDescent="0.25">
      <c r="A121">
        <v>2</v>
      </c>
      <c r="B121" s="7">
        <v>49.604999999999997</v>
      </c>
      <c r="C121" s="8">
        <v>0.15</v>
      </c>
      <c r="D121" s="8">
        <v>7.64</v>
      </c>
      <c r="E121" s="7">
        <v>1.325</v>
      </c>
      <c r="F121" s="7">
        <v>51.797199999999997</v>
      </c>
      <c r="G121" s="11" t="s">
        <v>50</v>
      </c>
      <c r="H121" s="12" t="s">
        <v>51</v>
      </c>
      <c r="I121" s="12" t="s">
        <v>52</v>
      </c>
      <c r="J121" s="12" t="s">
        <v>53</v>
      </c>
      <c r="K121" s="10" t="s">
        <v>54</v>
      </c>
    </row>
    <row r="122" spans="1:13" x14ac:dyDescent="0.25">
      <c r="A122">
        <v>3</v>
      </c>
      <c r="B122" s="7">
        <v>43.515000000000001</v>
      </c>
      <c r="C122" s="8">
        <v>0.16</v>
      </c>
      <c r="D122" s="8">
        <v>8.26</v>
      </c>
      <c r="E122" s="7">
        <v>1.347</v>
      </c>
      <c r="F122" s="7">
        <v>51.465600000000002</v>
      </c>
      <c r="G122" s="10" t="s">
        <v>55</v>
      </c>
      <c r="H122" s="12" t="s">
        <v>56</v>
      </c>
      <c r="I122" s="12" t="s">
        <v>56</v>
      </c>
      <c r="J122" s="12" t="s">
        <v>56</v>
      </c>
      <c r="K122" s="10" t="s">
        <v>57</v>
      </c>
    </row>
    <row r="123" spans="1:13" x14ac:dyDescent="0.25">
      <c r="A123" t="s">
        <v>63</v>
      </c>
      <c r="B123" s="7">
        <v>48.133000000000003</v>
      </c>
      <c r="C123" s="8">
        <v>0.11</v>
      </c>
      <c r="D123" s="8">
        <v>6.01</v>
      </c>
      <c r="E123" s="7">
        <v>1.2869999999999999</v>
      </c>
      <c r="F123" s="7">
        <v>52.566899999999997</v>
      </c>
      <c r="G123" s="7">
        <f>AVERAGE(B123:B125)</f>
        <v>47.164000000000009</v>
      </c>
      <c r="H123" s="7">
        <f t="shared" ref="H123:K123" si="3">AVERAGE(C123:C125)</f>
        <v>0.11</v>
      </c>
      <c r="I123" s="7">
        <f t="shared" si="3"/>
        <v>6.1133333333333333</v>
      </c>
      <c r="J123" s="7">
        <f t="shared" si="3"/>
        <v>1.2873333333333334</v>
      </c>
      <c r="K123" s="7">
        <f t="shared" si="3"/>
        <v>54.539066666666663</v>
      </c>
    </row>
    <row r="124" spans="1:13" x14ac:dyDescent="0.25">
      <c r="A124">
        <v>2</v>
      </c>
      <c r="B124" s="7">
        <v>47.16</v>
      </c>
      <c r="C124" s="8">
        <v>0.11</v>
      </c>
      <c r="D124" s="8">
        <v>6.04</v>
      </c>
      <c r="E124" s="7">
        <v>1.2709999999999999</v>
      </c>
      <c r="F124" s="7">
        <v>54.675400000000003</v>
      </c>
      <c r="G124" t="s">
        <v>64</v>
      </c>
      <c r="H124" s="8"/>
      <c r="I124" s="8"/>
      <c r="J124" s="8"/>
      <c r="K124" s="8"/>
    </row>
    <row r="125" spans="1:13" x14ac:dyDescent="0.25">
      <c r="A125">
        <v>3</v>
      </c>
      <c r="B125" s="7">
        <v>46.198999999999998</v>
      </c>
      <c r="C125" s="8">
        <v>0.11</v>
      </c>
      <c r="D125" s="8">
        <v>6.29</v>
      </c>
      <c r="E125" s="7">
        <v>1.304</v>
      </c>
      <c r="F125" s="7">
        <v>56.374899999999997</v>
      </c>
      <c r="H125" s="8">
        <f>($G123*H123)/100</f>
        <v>5.1880400000000007E-2</v>
      </c>
      <c r="I125" s="8">
        <f t="shared" ref="I125:K125" si="4">($G123*I123)/100</f>
        <v>2.8832925333333339</v>
      </c>
      <c r="J125" s="8">
        <f t="shared" si="4"/>
        <v>0.60715789333333348</v>
      </c>
      <c r="K125" s="8">
        <f t="shared" si="4"/>
        <v>25.722805402666669</v>
      </c>
      <c r="L125" t="s">
        <v>65</v>
      </c>
    </row>
    <row r="126" spans="1:13" x14ac:dyDescent="0.25">
      <c r="A126" t="s">
        <v>66</v>
      </c>
      <c r="B126" s="7">
        <v>45.249000000000002</v>
      </c>
      <c r="C126" s="8">
        <v>0.17</v>
      </c>
      <c r="D126" s="8">
        <v>8.2200000000000006</v>
      </c>
      <c r="E126" s="7">
        <v>1.353</v>
      </c>
      <c r="F126" s="7">
        <v>48.500599999999999</v>
      </c>
      <c r="G126" t="s">
        <v>67</v>
      </c>
      <c r="H126" s="8"/>
      <c r="I126" s="8"/>
      <c r="J126" s="8"/>
      <c r="K126" s="8"/>
      <c r="M126" t="s">
        <v>68</v>
      </c>
    </row>
    <row r="127" spans="1:13" x14ac:dyDescent="0.25">
      <c r="A127">
        <v>2</v>
      </c>
      <c r="B127" s="7">
        <v>46.341000000000001</v>
      </c>
      <c r="C127" s="8">
        <v>0.17</v>
      </c>
      <c r="D127" s="8">
        <v>8.6</v>
      </c>
      <c r="E127" s="7">
        <v>1.367</v>
      </c>
      <c r="F127" s="7">
        <v>49.246899999999997</v>
      </c>
      <c r="H127" s="8">
        <f>(H125*1000000)/$G123</f>
        <v>1100</v>
      </c>
      <c r="I127" s="8">
        <f t="shared" ref="I127:K127" si="5">(I125*1000000)/$G123</f>
        <v>61133.333333333328</v>
      </c>
      <c r="J127" s="8">
        <f t="shared" si="5"/>
        <v>12873.333333333332</v>
      </c>
      <c r="K127" s="8">
        <f t="shared" si="5"/>
        <v>545390.66666666663</v>
      </c>
      <c r="M127">
        <v>24.769876442427446</v>
      </c>
    </row>
    <row r="128" spans="1:13" x14ac:dyDescent="0.25">
      <c r="A128">
        <v>3</v>
      </c>
      <c r="B128" s="7">
        <v>46.954999999999998</v>
      </c>
      <c r="C128" s="8">
        <v>0.17</v>
      </c>
      <c r="D128" s="8">
        <v>8.9600000000000009</v>
      </c>
      <c r="E128" s="7">
        <v>1.3819999999999999</v>
      </c>
      <c r="F128" s="7">
        <v>52.612400000000001</v>
      </c>
      <c r="H128" s="8"/>
      <c r="I128" s="8"/>
      <c r="J128" s="8"/>
      <c r="K128" s="8"/>
    </row>
    <row r="129" spans="1:13" x14ac:dyDescent="0.25">
      <c r="A129" t="s">
        <v>69</v>
      </c>
      <c r="B129" s="7">
        <v>46.759</v>
      </c>
      <c r="C129" s="8">
        <v>0.2</v>
      </c>
      <c r="D129" s="8">
        <v>10.34</v>
      </c>
      <c r="E129" s="7">
        <v>1.417</v>
      </c>
      <c r="F129" s="7">
        <v>52.067300000000003</v>
      </c>
      <c r="H129" s="8">
        <f>H127/610</f>
        <v>1.8032786885245902</v>
      </c>
      <c r="I129" s="8">
        <f>I127/610</f>
        <v>100.21857923497267</v>
      </c>
      <c r="J129" s="8">
        <f t="shared" ref="J129:M129" si="6">J127/610</f>
        <v>21.10382513661202</v>
      </c>
      <c r="K129" s="8">
        <f t="shared" si="6"/>
        <v>894.08306010928959</v>
      </c>
      <c r="L129" s="8">
        <f t="shared" si="6"/>
        <v>0</v>
      </c>
      <c r="M129" s="8">
        <f t="shared" si="6"/>
        <v>4.0606354823651547E-2</v>
      </c>
    </row>
    <row r="130" spans="1:13" x14ac:dyDescent="0.25">
      <c r="A130">
        <v>2</v>
      </c>
      <c r="B130" s="7">
        <v>44.49</v>
      </c>
      <c r="C130" s="8">
        <v>0.18</v>
      </c>
      <c r="D130" s="8">
        <v>8.83</v>
      </c>
      <c r="E130" s="7">
        <v>1.3640000000000001</v>
      </c>
      <c r="F130" s="7">
        <v>50.301499999999997</v>
      </c>
      <c r="H130" s="8"/>
      <c r="I130" s="8"/>
      <c r="J130" s="8"/>
      <c r="K130" s="8"/>
    </row>
    <row r="131" spans="1:13" x14ac:dyDescent="0.25">
      <c r="A131">
        <v>3</v>
      </c>
      <c r="B131" s="7">
        <v>46.432000000000002</v>
      </c>
      <c r="C131" s="8">
        <v>0.18</v>
      </c>
      <c r="D131" s="8">
        <v>8.7200000000000006</v>
      </c>
      <c r="E131" s="7">
        <v>1.3740000000000001</v>
      </c>
      <c r="F131" s="7">
        <v>48.3491</v>
      </c>
      <c r="H131" s="8" t="s">
        <v>70</v>
      </c>
      <c r="I131" s="8">
        <v>100</v>
      </c>
      <c r="J131" s="8">
        <v>2</v>
      </c>
      <c r="K131" s="8">
        <v>0.01</v>
      </c>
    </row>
    <row r="132" spans="1:13" x14ac:dyDescent="0.25">
      <c r="A132" t="s">
        <v>71</v>
      </c>
      <c r="B132" s="7">
        <v>43.368000000000002</v>
      </c>
      <c r="C132" s="8">
        <v>0.2</v>
      </c>
      <c r="D132" s="8">
        <v>7.09</v>
      </c>
      <c r="E132" s="7">
        <v>1.367</v>
      </c>
      <c r="F132" s="7">
        <v>35.988599999999998</v>
      </c>
      <c r="H132" s="8"/>
      <c r="I132" s="8"/>
      <c r="J132" s="8"/>
      <c r="K132" s="8"/>
    </row>
    <row r="133" spans="1:13" x14ac:dyDescent="0.25">
      <c r="A133">
        <v>2</v>
      </c>
      <c r="B133" s="7">
        <v>43.176000000000002</v>
      </c>
      <c r="C133" s="8">
        <v>0.2</v>
      </c>
      <c r="D133" s="8">
        <v>6.94</v>
      </c>
      <c r="E133" s="7">
        <v>1.375</v>
      </c>
      <c r="F133" s="7">
        <v>34.926099999999998</v>
      </c>
      <c r="H133" s="8"/>
      <c r="I133" s="8"/>
      <c r="J133" s="8"/>
      <c r="K133" s="8"/>
    </row>
    <row r="134" spans="1:13" x14ac:dyDescent="0.25">
      <c r="A134">
        <v>3</v>
      </c>
      <c r="B134" s="7">
        <v>44.570999999999998</v>
      </c>
      <c r="C134" s="8">
        <v>0.19</v>
      </c>
      <c r="D134" s="8">
        <v>6.84</v>
      </c>
      <c r="E134" s="7">
        <v>1.3440000000000001</v>
      </c>
      <c r="F134" s="7">
        <v>35.848799999999997</v>
      </c>
      <c r="H134" s="8"/>
      <c r="I134" s="8"/>
      <c r="J134" s="8"/>
      <c r="K134" s="8"/>
    </row>
    <row r="135" spans="1:13" x14ac:dyDescent="0.25">
      <c r="A135" t="s">
        <v>72</v>
      </c>
      <c r="B135" s="7">
        <v>44.078000000000003</v>
      </c>
      <c r="C135" s="8">
        <v>0.18</v>
      </c>
      <c r="D135" s="8">
        <v>7.77</v>
      </c>
      <c r="E135" s="7">
        <v>1.327</v>
      </c>
      <c r="F135" s="7">
        <v>42.201000000000001</v>
      </c>
      <c r="H135" s="8"/>
      <c r="I135" s="8"/>
      <c r="J135" s="8"/>
      <c r="K135" s="8"/>
    </row>
    <row r="136" spans="1:13" x14ac:dyDescent="0.25">
      <c r="A136">
        <v>2</v>
      </c>
      <c r="B136" s="7">
        <v>44.512</v>
      </c>
      <c r="C136" s="8">
        <v>0.18</v>
      </c>
      <c r="D136" s="8">
        <v>7.5</v>
      </c>
      <c r="E136" s="7">
        <v>1.3360000000000001</v>
      </c>
      <c r="F136" s="7">
        <v>42.213299999999997</v>
      </c>
      <c r="H136" s="8"/>
      <c r="I136" s="8"/>
      <c r="J136" s="8"/>
      <c r="K136" s="8"/>
    </row>
    <row r="137" spans="1:13" x14ac:dyDescent="0.25">
      <c r="A137">
        <v>3</v>
      </c>
      <c r="B137" s="7">
        <v>46.65</v>
      </c>
      <c r="C137" s="8">
        <v>0.18</v>
      </c>
      <c r="D137" s="8">
        <v>7.8</v>
      </c>
      <c r="E137" s="7">
        <v>1.36</v>
      </c>
      <c r="F137" s="7">
        <v>42.731099999999998</v>
      </c>
      <c r="H137" s="8"/>
      <c r="I137" s="8"/>
      <c r="J137" s="8"/>
      <c r="K137" s="8"/>
    </row>
    <row r="138" spans="1:13" x14ac:dyDescent="0.25">
      <c r="A138" t="s">
        <v>86</v>
      </c>
      <c r="B138" s="7">
        <v>46.31</v>
      </c>
      <c r="C138" s="8">
        <v>0.18</v>
      </c>
      <c r="D138" s="8">
        <v>7.79</v>
      </c>
      <c r="E138" s="7">
        <v>1.3360000000000001</v>
      </c>
      <c r="F138" s="7">
        <v>42.384999999999998</v>
      </c>
      <c r="H138" s="8"/>
      <c r="I138" s="8"/>
      <c r="J138" s="8"/>
      <c r="K138" s="8"/>
    </row>
    <row r="139" spans="1:13" x14ac:dyDescent="0.25">
      <c r="A139">
        <v>2</v>
      </c>
      <c r="B139" s="7">
        <v>44.709000000000003</v>
      </c>
      <c r="C139" s="8">
        <v>0.18</v>
      </c>
      <c r="D139" s="8">
        <v>7.76</v>
      </c>
      <c r="E139" s="7">
        <v>1.3149999999999999</v>
      </c>
      <c r="F139" s="7">
        <v>43.214700000000001</v>
      </c>
      <c r="G139" s="11" t="s">
        <v>50</v>
      </c>
      <c r="H139" s="12" t="s">
        <v>51</v>
      </c>
      <c r="I139" s="12" t="s">
        <v>52</v>
      </c>
      <c r="J139" s="12" t="s">
        <v>53</v>
      </c>
      <c r="K139" s="10" t="s">
        <v>54</v>
      </c>
    </row>
    <row r="140" spans="1:13" x14ac:dyDescent="0.25">
      <c r="A140">
        <v>3</v>
      </c>
      <c r="B140" s="7">
        <v>44.43</v>
      </c>
      <c r="C140" s="8">
        <v>0.17</v>
      </c>
      <c r="D140" s="8">
        <v>7.45</v>
      </c>
      <c r="E140" s="7">
        <v>1.3049999999999999</v>
      </c>
      <c r="F140" s="7">
        <v>42.844099999999997</v>
      </c>
      <c r="G140" s="10" t="s">
        <v>55</v>
      </c>
      <c r="H140" s="12" t="s">
        <v>56</v>
      </c>
      <c r="I140" s="12" t="s">
        <v>56</v>
      </c>
      <c r="J140" s="12" t="s">
        <v>56</v>
      </c>
      <c r="K140" s="10" t="s">
        <v>57</v>
      </c>
    </row>
    <row r="141" spans="1:13" x14ac:dyDescent="0.25">
      <c r="A141" t="s">
        <v>73</v>
      </c>
      <c r="B141" s="7">
        <v>43.024000000000001</v>
      </c>
      <c r="C141" s="8">
        <v>0.14000000000000001</v>
      </c>
      <c r="D141" s="8">
        <v>6.3</v>
      </c>
      <c r="E141" s="7">
        <v>1.2729999999999999</v>
      </c>
      <c r="F141" s="7">
        <v>44.738900000000001</v>
      </c>
      <c r="G141" s="7">
        <f>AVERAGE(B141:B143)</f>
        <v>43.19</v>
      </c>
      <c r="H141" s="7">
        <f t="shared" ref="H141:K141" si="7">AVERAGE(C141:C143)</f>
        <v>0.14000000000000001</v>
      </c>
      <c r="I141" s="7">
        <f t="shared" si="7"/>
        <v>6.3866666666666658</v>
      </c>
      <c r="J141" s="7">
        <f t="shared" si="7"/>
        <v>1.2789999999999999</v>
      </c>
      <c r="K141" s="7">
        <f t="shared" si="7"/>
        <v>44.639533333333333</v>
      </c>
    </row>
    <row r="142" spans="1:13" x14ac:dyDescent="0.25">
      <c r="A142">
        <v>2</v>
      </c>
      <c r="B142" s="7">
        <v>44.189</v>
      </c>
      <c r="C142" s="8">
        <v>0.14000000000000001</v>
      </c>
      <c r="D142" s="8">
        <v>6.51</v>
      </c>
      <c r="E142" s="7">
        <v>1.28</v>
      </c>
      <c r="F142" s="7">
        <v>45.2102</v>
      </c>
      <c r="G142" t="s">
        <v>64</v>
      </c>
      <c r="H142" s="8"/>
      <c r="I142" s="8"/>
      <c r="J142" s="8"/>
      <c r="K142" s="8"/>
    </row>
    <row r="143" spans="1:13" x14ac:dyDescent="0.25">
      <c r="A143">
        <v>3</v>
      </c>
      <c r="B143" s="7">
        <v>42.356999999999999</v>
      </c>
      <c r="C143" s="8">
        <v>0.14000000000000001</v>
      </c>
      <c r="D143" s="8">
        <v>6.35</v>
      </c>
      <c r="E143" s="7">
        <v>1.284</v>
      </c>
      <c r="F143" s="7">
        <v>43.969499999999996</v>
      </c>
      <c r="H143" s="8">
        <f>($G141*H141)/100</f>
        <v>6.0466000000000006E-2</v>
      </c>
      <c r="I143" s="8">
        <f t="shared" ref="I143:K143" si="8">($G141*I141)/100</f>
        <v>2.7584013333333326</v>
      </c>
      <c r="J143" s="8">
        <f t="shared" si="8"/>
        <v>0.55240009999999995</v>
      </c>
      <c r="K143" s="8">
        <f t="shared" si="8"/>
        <v>19.279814446666663</v>
      </c>
      <c r="L143" t="s">
        <v>65</v>
      </c>
    </row>
    <row r="144" spans="1:13" x14ac:dyDescent="0.25">
      <c r="A144" t="s">
        <v>74</v>
      </c>
      <c r="B144" s="7">
        <v>33.691000000000003</v>
      </c>
      <c r="C144" s="8">
        <v>0.15</v>
      </c>
      <c r="D144" s="8">
        <v>8.7899999999999991</v>
      </c>
      <c r="E144" s="7">
        <v>1.377</v>
      </c>
      <c r="F144" s="7">
        <v>59.673999999999999</v>
      </c>
      <c r="G144" t="s">
        <v>67</v>
      </c>
      <c r="H144" s="8"/>
      <c r="I144" s="8"/>
      <c r="J144" s="8"/>
      <c r="K144" s="8"/>
      <c r="M144" t="s">
        <v>68</v>
      </c>
    </row>
    <row r="145" spans="1:14" x14ac:dyDescent="0.25">
      <c r="A145">
        <v>2</v>
      </c>
      <c r="B145" s="7">
        <v>39.271999999999998</v>
      </c>
      <c r="C145" s="8">
        <v>0.14000000000000001</v>
      </c>
      <c r="D145" s="8">
        <v>8.76</v>
      </c>
      <c r="E145" s="7">
        <v>1.347</v>
      </c>
      <c r="F145" s="7">
        <v>60.817</v>
      </c>
      <c r="H145" s="8">
        <f>(H143*1000000)/$G141</f>
        <v>1400.0000000000002</v>
      </c>
      <c r="I145" s="8">
        <f t="shared" ref="I145:K145" si="9">(I143*1000000)/$G141</f>
        <v>63866.66666666665</v>
      </c>
      <c r="J145" s="8">
        <f t="shared" si="9"/>
        <v>12790</v>
      </c>
      <c r="K145" s="8">
        <f t="shared" si="9"/>
        <v>446395.33333333326</v>
      </c>
      <c r="M145">
        <v>22.538356042208754</v>
      </c>
    </row>
    <row r="146" spans="1:14" x14ac:dyDescent="0.25">
      <c r="A146">
        <v>3</v>
      </c>
      <c r="B146" s="7">
        <v>38.543999999999997</v>
      </c>
      <c r="C146" s="8">
        <v>0.15</v>
      </c>
      <c r="D146" s="8">
        <v>8.8000000000000007</v>
      </c>
      <c r="E146" s="7">
        <v>1.3680000000000001</v>
      </c>
      <c r="F146" s="7">
        <v>60.043500000000002</v>
      </c>
      <c r="H146" s="8"/>
      <c r="I146" s="8"/>
      <c r="J146" s="8"/>
      <c r="K146" s="8"/>
    </row>
    <row r="147" spans="1:14" x14ac:dyDescent="0.25">
      <c r="A147" t="s">
        <v>59</v>
      </c>
      <c r="B147" s="7">
        <v>37.542999999999999</v>
      </c>
      <c r="C147" s="8">
        <v>0.17</v>
      </c>
      <c r="D147" s="8">
        <v>10.31</v>
      </c>
      <c r="E147" s="7">
        <v>1.387</v>
      </c>
      <c r="F147" s="7">
        <v>61.965499999999999</v>
      </c>
      <c r="H147" s="8">
        <f>H145/637</f>
        <v>2.197802197802198</v>
      </c>
      <c r="I147" s="8">
        <f>I145/637</f>
        <v>100.26164311878595</v>
      </c>
      <c r="J147" s="8">
        <f t="shared" ref="J147:M147" si="10">J145/637</f>
        <v>20.078492935635794</v>
      </c>
      <c r="K147" s="8">
        <f t="shared" si="10"/>
        <v>700.77760334903178</v>
      </c>
      <c r="L147" s="8">
        <f t="shared" si="10"/>
        <v>0</v>
      </c>
      <c r="M147" s="8">
        <f t="shared" si="10"/>
        <v>3.5382034603153457E-2</v>
      </c>
      <c r="N147" s="8"/>
    </row>
    <row r="148" spans="1:14" x14ac:dyDescent="0.25">
      <c r="A148">
        <v>2</v>
      </c>
      <c r="B148" s="7">
        <v>39.674999999999997</v>
      </c>
      <c r="C148" s="8">
        <v>0.16</v>
      </c>
      <c r="D148" s="8">
        <v>9.93</v>
      </c>
      <c r="E148" s="7">
        <v>1.419</v>
      </c>
      <c r="F148" s="7">
        <v>61.173299999999998</v>
      </c>
      <c r="H148" s="8"/>
      <c r="I148" s="8"/>
      <c r="J148" s="8"/>
      <c r="K148" s="8"/>
    </row>
    <row r="149" spans="1:14" x14ac:dyDescent="0.25">
      <c r="A149">
        <v>3</v>
      </c>
      <c r="B149" s="7">
        <v>38.637</v>
      </c>
      <c r="C149" s="8">
        <v>0.16</v>
      </c>
      <c r="D149" s="8">
        <v>9.48</v>
      </c>
      <c r="E149" s="7">
        <v>1.363</v>
      </c>
      <c r="F149" s="7">
        <v>60.198799999999999</v>
      </c>
      <c r="H149" s="8" t="s">
        <v>70</v>
      </c>
      <c r="I149" s="8">
        <v>100</v>
      </c>
      <c r="J149" s="8">
        <v>2</v>
      </c>
      <c r="K149" s="8">
        <v>0.01</v>
      </c>
    </row>
    <row r="150" spans="1:14" x14ac:dyDescent="0.25">
      <c r="A150" t="s">
        <v>75</v>
      </c>
      <c r="B150" s="7">
        <v>39.450000000000003</v>
      </c>
      <c r="C150" s="8">
        <v>0.12</v>
      </c>
      <c r="D150" s="8">
        <v>6.54</v>
      </c>
      <c r="E150" s="7">
        <v>1.2290000000000001</v>
      </c>
      <c r="F150" s="7">
        <v>55.008600000000001</v>
      </c>
      <c r="G150" s="7"/>
      <c r="H150" s="8"/>
      <c r="I150" s="8"/>
      <c r="J150" s="8"/>
      <c r="K150" s="8"/>
    </row>
    <row r="151" spans="1:14" x14ac:dyDescent="0.25">
      <c r="A151">
        <v>2</v>
      </c>
      <c r="B151" s="7">
        <v>31.81</v>
      </c>
      <c r="C151" s="8">
        <v>0.12</v>
      </c>
      <c r="D151" s="8">
        <v>6.18</v>
      </c>
      <c r="E151" s="7">
        <v>1.2809999999999999</v>
      </c>
      <c r="F151" s="7">
        <v>53.167299999999997</v>
      </c>
      <c r="G151" s="7"/>
      <c r="H151" s="8"/>
      <c r="I151" s="8"/>
      <c r="J151" s="8"/>
      <c r="K151" s="8"/>
    </row>
    <row r="152" spans="1:14" x14ac:dyDescent="0.25">
      <c r="A152">
        <v>3</v>
      </c>
      <c r="B152" s="7">
        <v>34.904000000000003</v>
      </c>
      <c r="C152" s="8">
        <v>0.13</v>
      </c>
      <c r="D152" s="8">
        <v>6.34</v>
      </c>
      <c r="E152" s="7">
        <v>1.325</v>
      </c>
      <c r="F152" s="7">
        <v>50.289400000000001</v>
      </c>
      <c r="G152" s="7"/>
      <c r="H152" s="8"/>
      <c r="I152" s="8"/>
      <c r="J152" s="8"/>
      <c r="K152" s="8"/>
    </row>
    <row r="153" spans="1:14" x14ac:dyDescent="0.25">
      <c r="A153" t="s">
        <v>61</v>
      </c>
      <c r="B153" s="7">
        <v>38.807000000000002</v>
      </c>
      <c r="C153" s="8">
        <v>0.17</v>
      </c>
      <c r="D153" s="8">
        <v>8.14</v>
      </c>
      <c r="E153" s="7">
        <v>1.4019999999999999</v>
      </c>
      <c r="F153" s="7">
        <v>47.199800000000003</v>
      </c>
      <c r="G153" s="7"/>
      <c r="H153" s="8"/>
      <c r="I153" s="8"/>
      <c r="J153" s="8"/>
      <c r="K153" s="8"/>
    </row>
    <row r="154" spans="1:14" x14ac:dyDescent="0.25">
      <c r="A154">
        <v>2</v>
      </c>
      <c r="B154" s="7">
        <v>38.613999999999997</v>
      </c>
      <c r="C154" s="8">
        <v>0.17</v>
      </c>
      <c r="D154" s="8">
        <v>8.23</v>
      </c>
      <c r="E154" s="7">
        <v>1.3939999999999999</v>
      </c>
      <c r="F154" s="7">
        <v>48.060400000000001</v>
      </c>
      <c r="G154" s="7"/>
      <c r="H154" s="8"/>
      <c r="I154" s="8"/>
      <c r="J154" s="8"/>
      <c r="K154" s="8"/>
    </row>
    <row r="155" spans="1:14" x14ac:dyDescent="0.25">
      <c r="A155">
        <v>3</v>
      </c>
      <c r="B155" s="7">
        <v>33.585999999999999</v>
      </c>
      <c r="C155" s="8">
        <v>0.17</v>
      </c>
      <c r="D155" s="8">
        <v>8.06</v>
      </c>
      <c r="E155" s="7">
        <v>1.4179999999999999</v>
      </c>
      <c r="F155" s="7">
        <v>46.144300000000001</v>
      </c>
      <c r="G155" s="7"/>
      <c r="H155" s="8"/>
      <c r="I155" s="8"/>
      <c r="J155" s="8"/>
      <c r="K155" s="8"/>
    </row>
    <row r="156" spans="1:14" x14ac:dyDescent="0.25">
      <c r="A156" t="s">
        <v>62</v>
      </c>
      <c r="B156" s="7">
        <v>38.207000000000001</v>
      </c>
      <c r="C156" s="8">
        <v>0.17</v>
      </c>
      <c r="D156" s="8">
        <v>8.81</v>
      </c>
      <c r="E156" s="7">
        <v>1.4079999999999999</v>
      </c>
      <c r="F156" s="7">
        <v>50.5398</v>
      </c>
      <c r="G156" s="7"/>
      <c r="H156" s="8"/>
      <c r="I156" s="8"/>
      <c r="J156" s="8"/>
      <c r="K156" s="8"/>
    </row>
    <row r="157" spans="1:14" x14ac:dyDescent="0.25">
      <c r="A157">
        <v>2</v>
      </c>
      <c r="B157" s="7">
        <v>33.843000000000004</v>
      </c>
      <c r="C157" s="8">
        <v>0.19</v>
      </c>
      <c r="D157" s="8">
        <v>8.9700000000000006</v>
      </c>
      <c r="E157" s="7">
        <v>1.4430000000000001</v>
      </c>
      <c r="F157" s="7">
        <v>48.220300000000002</v>
      </c>
      <c r="G157" s="7"/>
      <c r="H157" s="8"/>
      <c r="I157" s="8"/>
      <c r="J157" s="8"/>
      <c r="K157" s="8"/>
    </row>
    <row r="158" spans="1:14" x14ac:dyDescent="0.25">
      <c r="A158">
        <v>3</v>
      </c>
      <c r="B158" s="7">
        <v>34.920999999999999</v>
      </c>
      <c r="C158" s="8">
        <v>0.18</v>
      </c>
      <c r="D158" s="8">
        <v>8.94</v>
      </c>
      <c r="E158" s="7">
        <v>1.421</v>
      </c>
      <c r="F158" s="7">
        <v>49.893599999999999</v>
      </c>
      <c r="G158" s="7"/>
      <c r="H158" s="8"/>
      <c r="I158" s="8"/>
      <c r="J158" s="8"/>
      <c r="K158" s="8"/>
    </row>
    <row r="159" spans="1:14" x14ac:dyDescent="0.25">
      <c r="A159" t="s">
        <v>63</v>
      </c>
      <c r="B159" s="7">
        <v>38.192</v>
      </c>
      <c r="C159" s="8">
        <v>0.17</v>
      </c>
      <c r="D159" s="8">
        <v>6.83</v>
      </c>
      <c r="E159" s="7">
        <v>1.3540000000000001</v>
      </c>
      <c r="F159" s="7">
        <v>39.6297</v>
      </c>
      <c r="G159" s="7"/>
      <c r="H159" s="8"/>
      <c r="I159" s="8"/>
      <c r="J159" s="8"/>
      <c r="K159" s="8"/>
    </row>
    <row r="160" spans="1:14" x14ac:dyDescent="0.25">
      <c r="A160">
        <v>2</v>
      </c>
      <c r="B160" s="7">
        <v>35.875999999999998</v>
      </c>
      <c r="C160" s="8">
        <v>0.18</v>
      </c>
      <c r="D160" s="8">
        <v>7.05</v>
      </c>
      <c r="E160" s="7">
        <v>1.373</v>
      </c>
      <c r="F160" s="7">
        <v>38.909500000000001</v>
      </c>
      <c r="G160" s="7"/>
      <c r="H160" s="8"/>
      <c r="I160" s="8"/>
      <c r="J160" s="8"/>
      <c r="K160" s="8"/>
    </row>
    <row r="161" spans="1:11" x14ac:dyDescent="0.25">
      <c r="A161">
        <v>3</v>
      </c>
      <c r="B161" s="7">
        <v>34.436999999999998</v>
      </c>
      <c r="C161" s="8">
        <v>0.18</v>
      </c>
      <c r="D161" s="8">
        <v>7.19</v>
      </c>
      <c r="E161" s="7">
        <v>1.381</v>
      </c>
      <c r="F161" s="7">
        <v>39.908700000000003</v>
      </c>
      <c r="G161" s="7"/>
      <c r="H161" s="8"/>
      <c r="I161" s="8"/>
      <c r="J161" s="8"/>
      <c r="K161" s="8"/>
    </row>
    <row r="162" spans="1:11" x14ac:dyDescent="0.25">
      <c r="A162" t="s">
        <v>76</v>
      </c>
      <c r="B162" s="7">
        <v>32.975000000000001</v>
      </c>
      <c r="C162" s="8">
        <v>0.18</v>
      </c>
      <c r="D162" s="8">
        <v>9.5399999999999991</v>
      </c>
      <c r="E162" s="7">
        <v>1.4419999999999999</v>
      </c>
      <c r="F162" s="7">
        <v>52.503999999999998</v>
      </c>
      <c r="G162" s="7"/>
      <c r="H162" s="8"/>
      <c r="I162" s="8"/>
      <c r="J162" s="8"/>
      <c r="K162" s="8"/>
    </row>
    <row r="163" spans="1:11" x14ac:dyDescent="0.25">
      <c r="A163">
        <v>2</v>
      </c>
      <c r="B163" s="7">
        <v>34.152000000000001</v>
      </c>
      <c r="C163" s="8">
        <v>0.18</v>
      </c>
      <c r="D163" s="8">
        <v>9.49</v>
      </c>
      <c r="E163" s="7">
        <v>1.4379999999999999</v>
      </c>
      <c r="F163" s="7">
        <v>52.017200000000003</v>
      </c>
      <c r="G163" s="7"/>
      <c r="H163" s="8"/>
      <c r="I163" s="8"/>
      <c r="J163" s="8"/>
      <c r="K163" s="8"/>
    </row>
    <row r="164" spans="1:11" x14ac:dyDescent="0.25">
      <c r="A164">
        <v>3</v>
      </c>
      <c r="B164" s="7">
        <v>38.323999999999998</v>
      </c>
      <c r="C164" s="8">
        <v>0.18</v>
      </c>
      <c r="D164" s="8">
        <v>9.3000000000000007</v>
      </c>
      <c r="E164" s="7">
        <v>1.3979999999999999</v>
      </c>
      <c r="F164" s="7">
        <v>51.360999999999997</v>
      </c>
      <c r="G164" s="7"/>
      <c r="H164" s="8"/>
      <c r="I164" s="8"/>
      <c r="J164" s="8"/>
      <c r="K164" s="8"/>
    </row>
    <row r="165" spans="1:11" x14ac:dyDescent="0.25">
      <c r="A165" t="s">
        <v>77</v>
      </c>
      <c r="B165" s="7">
        <v>39.573</v>
      </c>
      <c r="C165" s="8">
        <v>0.2</v>
      </c>
      <c r="D165" s="8">
        <v>10.5</v>
      </c>
      <c r="E165" s="7">
        <v>1.492</v>
      </c>
      <c r="F165" s="7">
        <v>52.804600000000001</v>
      </c>
      <c r="H165" s="8"/>
      <c r="I165" s="8"/>
      <c r="J165" s="8"/>
      <c r="K165" s="8"/>
    </row>
    <row r="166" spans="1:11" x14ac:dyDescent="0.25">
      <c r="A166">
        <v>2</v>
      </c>
      <c r="B166" s="7">
        <v>32.232999999999997</v>
      </c>
      <c r="C166" s="8">
        <v>0.2</v>
      </c>
      <c r="D166" s="8">
        <v>10.3</v>
      </c>
      <c r="E166" s="7">
        <v>1.526</v>
      </c>
      <c r="F166" s="7">
        <v>52.505600000000001</v>
      </c>
      <c r="H166" s="8"/>
      <c r="I166" s="8"/>
      <c r="J166" s="8"/>
      <c r="K166" s="8"/>
    </row>
    <row r="167" spans="1:11" x14ac:dyDescent="0.25">
      <c r="A167">
        <v>3</v>
      </c>
      <c r="B167" s="7">
        <v>38.255000000000003</v>
      </c>
      <c r="C167" s="8">
        <v>0.2</v>
      </c>
      <c r="D167" s="8">
        <v>10.38</v>
      </c>
      <c r="E167" s="7">
        <v>1.516</v>
      </c>
      <c r="F167" s="7">
        <v>51.4163</v>
      </c>
      <c r="G167" s="7"/>
      <c r="H167" s="8"/>
      <c r="I167" s="8"/>
      <c r="J167" s="8"/>
      <c r="K167" s="8"/>
    </row>
    <row r="168" spans="1:11" x14ac:dyDescent="0.25">
      <c r="A168" t="s">
        <v>78</v>
      </c>
      <c r="B168" s="7">
        <v>35.61</v>
      </c>
      <c r="C168" s="8">
        <v>0.2</v>
      </c>
      <c r="D168" s="8">
        <v>7.63</v>
      </c>
      <c r="E168" s="7">
        <v>1.468</v>
      </c>
      <c r="F168" s="7">
        <v>37.219099999999997</v>
      </c>
      <c r="G168" s="7"/>
      <c r="H168" s="8"/>
      <c r="I168" s="8"/>
      <c r="J168" s="8"/>
      <c r="K168" s="8"/>
    </row>
    <row r="169" spans="1:11" x14ac:dyDescent="0.25">
      <c r="A169">
        <v>2</v>
      </c>
      <c r="B169" s="7">
        <v>36.182000000000002</v>
      </c>
      <c r="C169" s="8">
        <v>0.2</v>
      </c>
      <c r="D169" s="8">
        <v>7.68</v>
      </c>
      <c r="E169" s="7">
        <v>1.4710000000000001</v>
      </c>
      <c r="F169" s="7">
        <v>37.761699999999998</v>
      </c>
      <c r="G169" s="7"/>
      <c r="H169" s="8"/>
      <c r="I169" s="8"/>
      <c r="J169" s="8"/>
      <c r="K169" s="8"/>
    </row>
    <row r="170" spans="1:11" x14ac:dyDescent="0.25">
      <c r="A170">
        <v>3</v>
      </c>
      <c r="B170" s="7">
        <v>33.234999999999999</v>
      </c>
      <c r="C170" s="8">
        <v>0.2</v>
      </c>
      <c r="D170" s="8">
        <v>7.54</v>
      </c>
      <c r="E170" s="7">
        <v>1.456</v>
      </c>
      <c r="F170" s="7">
        <v>37.320700000000002</v>
      </c>
      <c r="G170" s="7"/>
      <c r="H170" s="8"/>
      <c r="I170" s="8"/>
      <c r="J170" s="8"/>
      <c r="K170" s="8"/>
    </row>
    <row r="171" spans="1:11" x14ac:dyDescent="0.25">
      <c r="A171" t="s">
        <v>72</v>
      </c>
      <c r="B171" s="7">
        <v>38.466000000000001</v>
      </c>
      <c r="C171" s="8">
        <v>0.2</v>
      </c>
      <c r="D171" s="8">
        <v>8.59</v>
      </c>
      <c r="E171" s="7">
        <v>1.4890000000000001</v>
      </c>
      <c r="F171" s="7">
        <v>43.643300000000004</v>
      </c>
      <c r="G171" s="7"/>
      <c r="H171" s="8"/>
      <c r="I171" s="8"/>
      <c r="J171" s="8"/>
      <c r="K171" s="8"/>
    </row>
    <row r="172" spans="1:11" x14ac:dyDescent="0.25">
      <c r="A172">
        <v>2</v>
      </c>
      <c r="B172" s="7">
        <v>33.094999999999999</v>
      </c>
      <c r="C172" s="8">
        <v>0.18</v>
      </c>
      <c r="D172" s="8">
        <v>8.51</v>
      </c>
      <c r="E172" s="7">
        <v>1.419</v>
      </c>
      <c r="F172" s="7">
        <v>46.266800000000003</v>
      </c>
      <c r="G172" s="7"/>
      <c r="H172" s="8"/>
      <c r="I172" s="8"/>
      <c r="J172" s="8"/>
      <c r="K172" s="8"/>
    </row>
    <row r="173" spans="1:11" x14ac:dyDescent="0.25">
      <c r="A173">
        <v>3</v>
      </c>
      <c r="B173" s="7">
        <v>38.283000000000001</v>
      </c>
      <c r="C173" s="8">
        <v>0.2</v>
      </c>
      <c r="D173" s="8">
        <v>8.18</v>
      </c>
      <c r="E173" s="7">
        <v>1.46</v>
      </c>
      <c r="F173" s="7">
        <v>41.6873</v>
      </c>
      <c r="G173" s="7"/>
      <c r="H173" s="8"/>
      <c r="I173" s="8"/>
      <c r="J173" s="8"/>
      <c r="K173" s="8"/>
    </row>
    <row r="174" spans="1:11" x14ac:dyDescent="0.25">
      <c r="A174" t="s">
        <v>79</v>
      </c>
      <c r="B174" s="7">
        <v>30.88</v>
      </c>
      <c r="C174" s="8">
        <v>0.19</v>
      </c>
      <c r="D174" s="8">
        <v>8.77</v>
      </c>
      <c r="E174" s="7">
        <v>1.4530000000000001</v>
      </c>
      <c r="F174" s="7">
        <v>45.784500000000001</v>
      </c>
      <c r="G174" s="7"/>
      <c r="H174" s="8"/>
      <c r="I174" s="8"/>
      <c r="J174" s="8"/>
      <c r="K174" s="8"/>
    </row>
    <row r="175" spans="1:11" x14ac:dyDescent="0.25">
      <c r="A175">
        <v>2</v>
      </c>
      <c r="B175" s="7">
        <v>36.369</v>
      </c>
      <c r="C175" s="8">
        <v>0.2</v>
      </c>
      <c r="D175" s="8">
        <v>8.83</v>
      </c>
      <c r="E175" s="7">
        <v>1.4670000000000001</v>
      </c>
      <c r="F175" s="7">
        <v>43.892400000000002</v>
      </c>
      <c r="G175" s="11" t="s">
        <v>50</v>
      </c>
      <c r="H175" s="12" t="s">
        <v>51</v>
      </c>
      <c r="I175" s="12" t="s">
        <v>52</v>
      </c>
      <c r="J175" s="12" t="s">
        <v>53</v>
      </c>
      <c r="K175" s="10" t="s">
        <v>54</v>
      </c>
    </row>
    <row r="176" spans="1:11" x14ac:dyDescent="0.25">
      <c r="A176">
        <v>3</v>
      </c>
      <c r="B176" s="7">
        <v>33.76</v>
      </c>
      <c r="C176" s="8">
        <v>0.19</v>
      </c>
      <c r="D176" s="8">
        <v>8.85</v>
      </c>
      <c r="E176" s="7">
        <v>1.4510000000000001</v>
      </c>
      <c r="F176" s="7">
        <v>45.726799999999997</v>
      </c>
      <c r="G176" s="10" t="s">
        <v>55</v>
      </c>
      <c r="H176" s="12" t="s">
        <v>56</v>
      </c>
      <c r="I176" s="12" t="s">
        <v>56</v>
      </c>
      <c r="J176" s="12" t="s">
        <v>56</v>
      </c>
      <c r="K176" s="10" t="s">
        <v>57</v>
      </c>
    </row>
    <row r="177" spans="1:11" x14ac:dyDescent="0.25">
      <c r="A177" t="s">
        <v>73</v>
      </c>
      <c r="B177" s="7">
        <v>33.874000000000002</v>
      </c>
      <c r="C177" s="8">
        <v>0.15</v>
      </c>
      <c r="D177" s="8">
        <v>6.6</v>
      </c>
      <c r="E177" s="7">
        <v>1.3480000000000001</v>
      </c>
      <c r="F177" s="7">
        <v>44.079500000000003</v>
      </c>
      <c r="G177" s="7">
        <f>AVERAGE(B177:B179)</f>
        <v>35.515000000000008</v>
      </c>
      <c r="H177" s="7">
        <f t="shared" ref="H177:K177" si="11">AVERAGE(C177:C179)</f>
        <v>0.15</v>
      </c>
      <c r="I177" s="7">
        <f t="shared" si="11"/>
        <v>6.6400000000000006</v>
      </c>
      <c r="J177" s="7">
        <f t="shared" si="11"/>
        <v>1.3466666666666667</v>
      </c>
      <c r="K177" s="7">
        <f t="shared" si="11"/>
        <v>43.851399999999991</v>
      </c>
    </row>
    <row r="178" spans="1:11" x14ac:dyDescent="0.25">
      <c r="A178">
        <v>2</v>
      </c>
      <c r="B178" s="7">
        <v>38.561999999999998</v>
      </c>
      <c r="C178" s="8">
        <v>0.15</v>
      </c>
      <c r="D178" s="8">
        <v>6.48</v>
      </c>
      <c r="E178" s="7">
        <v>1.3320000000000001</v>
      </c>
      <c r="F178" s="7">
        <v>43.226900000000001</v>
      </c>
      <c r="G178" s="7"/>
      <c r="H178" s="8"/>
      <c r="I178" s="8"/>
      <c r="J178" s="8"/>
      <c r="K178" s="8"/>
    </row>
    <row r="179" spans="1:11" x14ac:dyDescent="0.25">
      <c r="A179">
        <v>3</v>
      </c>
      <c r="B179" s="7">
        <v>34.109000000000002</v>
      </c>
      <c r="C179" s="8">
        <v>0.15</v>
      </c>
      <c r="D179" s="8">
        <v>6.84</v>
      </c>
      <c r="E179" s="7">
        <v>1.36</v>
      </c>
      <c r="F179" s="7">
        <v>44.247799999999998</v>
      </c>
      <c r="G179" s="7"/>
      <c r="H179" s="8"/>
      <c r="I179" s="8"/>
      <c r="J179" s="8"/>
      <c r="K179" s="8"/>
    </row>
    <row r="180" spans="1:11" x14ac:dyDescent="0.25">
      <c r="B180" s="7"/>
      <c r="C180" s="13"/>
      <c r="D180" s="7"/>
      <c r="E180" s="7"/>
      <c r="F180" s="7"/>
      <c r="G180" s="7"/>
    </row>
    <row r="181" spans="1:11" x14ac:dyDescent="0.25">
      <c r="B181" s="7"/>
      <c r="C181" s="13"/>
      <c r="D181" s="7"/>
      <c r="E181" s="7"/>
      <c r="F181" s="7"/>
      <c r="G181" s="7"/>
    </row>
    <row r="182" spans="1:11" x14ac:dyDescent="0.25">
      <c r="B182" s="7"/>
      <c r="C182" s="13"/>
      <c r="D182" s="7"/>
      <c r="E182" s="7"/>
      <c r="F182" s="7"/>
      <c r="G182" s="7"/>
    </row>
    <row r="183" spans="1:11" x14ac:dyDescent="0.25">
      <c r="B183" s="7"/>
      <c r="C183" s="13"/>
      <c r="D183" s="7"/>
      <c r="E183" s="7"/>
      <c r="F183" s="7"/>
      <c r="G183" s="7"/>
    </row>
    <row r="184" spans="1:11" x14ac:dyDescent="0.25">
      <c r="A184" s="14" t="s">
        <v>80</v>
      </c>
      <c r="B184" s="16"/>
      <c r="C184" s="17"/>
      <c r="D184" s="17"/>
      <c r="E184" s="17"/>
      <c r="F184" s="17"/>
      <c r="G184" s="17"/>
      <c r="H184" s="2"/>
    </row>
    <row r="185" spans="1:11" ht="18.75" x14ac:dyDescent="0.3">
      <c r="A185" s="9"/>
      <c r="B185" s="11"/>
      <c r="C185" s="13"/>
      <c r="D185" s="7"/>
      <c r="E185" s="7"/>
      <c r="F185" s="7"/>
      <c r="G185" s="7"/>
    </row>
    <row r="186" spans="1:11" x14ac:dyDescent="0.25">
      <c r="A186" s="11" t="s">
        <v>49</v>
      </c>
      <c r="B186" s="11" t="s">
        <v>50</v>
      </c>
      <c r="C186" s="12" t="s">
        <v>81</v>
      </c>
      <c r="D186" s="7"/>
      <c r="E186" s="12"/>
      <c r="F186" s="7"/>
      <c r="G186" s="7"/>
    </row>
    <row r="187" spans="1:11" x14ac:dyDescent="0.25">
      <c r="B187" s="10" t="s">
        <v>55</v>
      </c>
      <c r="C187" s="12" t="s">
        <v>56</v>
      </c>
      <c r="D187" s="7"/>
      <c r="E187" s="12"/>
      <c r="F187" s="7"/>
      <c r="G187" s="7"/>
    </row>
    <row r="188" spans="1:11" x14ac:dyDescent="0.25">
      <c r="B188" s="10"/>
      <c r="C188" s="12"/>
      <c r="D188" s="7"/>
      <c r="E188" s="7"/>
      <c r="F188" s="7"/>
      <c r="G188" s="7"/>
    </row>
    <row r="189" spans="1:11" x14ac:dyDescent="0.25">
      <c r="A189" t="s">
        <v>58</v>
      </c>
      <c r="B189">
        <v>30.969000000000001</v>
      </c>
      <c r="C189" s="8">
        <v>6.75</v>
      </c>
      <c r="G189" s="7"/>
    </row>
    <row r="190" spans="1:11" x14ac:dyDescent="0.25">
      <c r="A190">
        <v>2</v>
      </c>
      <c r="B190">
        <v>32.875999999999998</v>
      </c>
      <c r="C190" s="8">
        <v>6.74</v>
      </c>
      <c r="G190" s="7"/>
    </row>
    <row r="191" spans="1:11" x14ac:dyDescent="0.25">
      <c r="A191">
        <v>3</v>
      </c>
      <c r="B191">
        <v>28.690999999999999</v>
      </c>
      <c r="C191" s="8">
        <v>7.18</v>
      </c>
      <c r="G191" s="7"/>
    </row>
    <row r="192" spans="1:11" x14ac:dyDescent="0.25">
      <c r="A192" t="s">
        <v>59</v>
      </c>
      <c r="B192">
        <v>29.547000000000001</v>
      </c>
      <c r="C192" s="8">
        <v>6.69</v>
      </c>
      <c r="G192" s="7"/>
    </row>
    <row r="193" spans="1:7" x14ac:dyDescent="0.25">
      <c r="A193">
        <v>2</v>
      </c>
      <c r="B193">
        <v>22.873999999999999</v>
      </c>
      <c r="C193" s="8">
        <v>6.93</v>
      </c>
      <c r="G193" s="7"/>
    </row>
    <row r="194" spans="1:7" x14ac:dyDescent="0.25">
      <c r="A194">
        <v>3</v>
      </c>
      <c r="B194">
        <v>28.812999999999999</v>
      </c>
      <c r="C194" s="8">
        <v>7.82</v>
      </c>
      <c r="G194" s="7"/>
    </row>
    <row r="195" spans="1:7" x14ac:dyDescent="0.25">
      <c r="A195" t="s">
        <v>60</v>
      </c>
      <c r="B195">
        <v>30.206</v>
      </c>
      <c r="C195" s="8">
        <v>4.4000000000000004</v>
      </c>
      <c r="G195" s="7"/>
    </row>
    <row r="196" spans="1:7" x14ac:dyDescent="0.25">
      <c r="A196">
        <v>2</v>
      </c>
      <c r="B196">
        <v>22.532</v>
      </c>
      <c r="C196" s="8">
        <v>4.53</v>
      </c>
      <c r="G196" s="7"/>
    </row>
    <row r="197" spans="1:7" x14ac:dyDescent="0.25">
      <c r="A197">
        <v>3</v>
      </c>
      <c r="B197">
        <v>30.039000000000001</v>
      </c>
      <c r="C197" s="8">
        <v>4.49</v>
      </c>
      <c r="G197" s="7"/>
    </row>
    <row r="198" spans="1:7" x14ac:dyDescent="0.25">
      <c r="A198" t="s">
        <v>61</v>
      </c>
      <c r="B198">
        <v>27.033999999999999</v>
      </c>
      <c r="C198" s="8">
        <v>5.69</v>
      </c>
      <c r="G198" s="7"/>
    </row>
    <row r="199" spans="1:7" x14ac:dyDescent="0.25">
      <c r="A199">
        <v>2</v>
      </c>
      <c r="B199">
        <v>31.059000000000001</v>
      </c>
      <c r="C199" s="8">
        <v>5.28</v>
      </c>
      <c r="G199" s="7"/>
    </row>
    <row r="200" spans="1:7" x14ac:dyDescent="0.25">
      <c r="A200">
        <v>3</v>
      </c>
      <c r="B200">
        <v>29.646999999999998</v>
      </c>
      <c r="C200" s="8">
        <v>5.41</v>
      </c>
      <c r="G200" s="7"/>
    </row>
    <row r="201" spans="1:7" x14ac:dyDescent="0.25">
      <c r="A201" t="s">
        <v>62</v>
      </c>
      <c r="B201" s="7">
        <v>34.090000000000003</v>
      </c>
      <c r="C201" s="8">
        <v>5.87</v>
      </c>
      <c r="G201" s="7"/>
    </row>
    <row r="202" spans="1:7" x14ac:dyDescent="0.25">
      <c r="A202">
        <v>2</v>
      </c>
      <c r="B202" s="7">
        <v>20.79</v>
      </c>
      <c r="C202" s="8">
        <v>5.73</v>
      </c>
      <c r="D202" s="11" t="s">
        <v>50</v>
      </c>
      <c r="E202" s="12" t="s">
        <v>81</v>
      </c>
      <c r="G202" s="7"/>
    </row>
    <row r="203" spans="1:7" x14ac:dyDescent="0.25">
      <c r="A203">
        <v>3</v>
      </c>
      <c r="B203" s="7">
        <v>24.736000000000001</v>
      </c>
      <c r="C203" s="8">
        <v>6.19</v>
      </c>
      <c r="D203" s="10" t="s">
        <v>55</v>
      </c>
      <c r="E203" s="12" t="s">
        <v>56</v>
      </c>
      <c r="G203" s="7"/>
    </row>
    <row r="204" spans="1:7" x14ac:dyDescent="0.25">
      <c r="A204" t="s">
        <v>63</v>
      </c>
      <c r="B204" s="7">
        <v>27.972999999999999</v>
      </c>
      <c r="C204" s="8">
        <v>3.89</v>
      </c>
      <c r="D204" s="7">
        <f>AVERAGE(B204:B206)</f>
        <v>26.497</v>
      </c>
      <c r="E204" s="7">
        <f>AVERAGE(C204:C206)</f>
        <v>3.9499999999999997</v>
      </c>
      <c r="G204" s="7"/>
    </row>
    <row r="205" spans="1:7" x14ac:dyDescent="0.25">
      <c r="A205">
        <v>2</v>
      </c>
      <c r="B205" s="7">
        <v>24.759</v>
      </c>
      <c r="C205" s="8">
        <v>3.9</v>
      </c>
      <c r="G205" s="7"/>
    </row>
    <row r="206" spans="1:7" x14ac:dyDescent="0.25">
      <c r="A206">
        <v>3</v>
      </c>
      <c r="B206" s="7">
        <v>26.759</v>
      </c>
      <c r="C206" s="8">
        <v>4.0599999999999996</v>
      </c>
      <c r="G206" s="7"/>
    </row>
    <row r="207" spans="1:7" x14ac:dyDescent="0.25">
      <c r="A207" t="s">
        <v>82</v>
      </c>
      <c r="B207" s="7">
        <v>21.62</v>
      </c>
      <c r="C207" s="8">
        <v>6.84</v>
      </c>
      <c r="G207" s="7"/>
    </row>
    <row r="208" spans="1:7" x14ac:dyDescent="0.25">
      <c r="A208">
        <v>2</v>
      </c>
      <c r="B208" s="7">
        <v>20.681999999999999</v>
      </c>
      <c r="C208" s="8">
        <v>7.08</v>
      </c>
      <c r="G208" s="7"/>
    </row>
    <row r="209" spans="1:7" x14ac:dyDescent="0.25">
      <c r="A209">
        <v>3</v>
      </c>
      <c r="B209" s="7">
        <v>21.533999999999999</v>
      </c>
      <c r="C209" s="8">
        <v>6.75</v>
      </c>
      <c r="G209" s="7"/>
    </row>
    <row r="210" spans="1:7" x14ac:dyDescent="0.25">
      <c r="A210" t="s">
        <v>77</v>
      </c>
      <c r="B210" s="7">
        <v>21.75</v>
      </c>
      <c r="C210" s="8">
        <v>8.8699999999999992</v>
      </c>
      <c r="G210" s="7"/>
    </row>
    <row r="211" spans="1:7" x14ac:dyDescent="0.25">
      <c r="A211">
        <v>2</v>
      </c>
      <c r="B211" s="7">
        <v>22.366</v>
      </c>
      <c r="C211" s="8">
        <v>6.73</v>
      </c>
      <c r="G211" s="7"/>
    </row>
    <row r="212" spans="1:7" x14ac:dyDescent="0.25">
      <c r="A212">
        <v>3</v>
      </c>
      <c r="B212" s="7">
        <v>20.36</v>
      </c>
      <c r="C212" s="8">
        <v>7.45</v>
      </c>
      <c r="G212" s="7"/>
    </row>
    <row r="213" spans="1:7" x14ac:dyDescent="0.25">
      <c r="A213" t="s">
        <v>78</v>
      </c>
      <c r="B213" s="7">
        <v>21.338999999999999</v>
      </c>
      <c r="C213" s="8">
        <v>4.7</v>
      </c>
      <c r="G213" s="7"/>
    </row>
    <row r="214" spans="1:7" x14ac:dyDescent="0.25">
      <c r="A214">
        <v>2</v>
      </c>
      <c r="B214" s="7">
        <v>17.164999999999999</v>
      </c>
      <c r="C214" s="8">
        <v>4.75</v>
      </c>
      <c r="G214" s="7"/>
    </row>
    <row r="215" spans="1:7" x14ac:dyDescent="0.25">
      <c r="A215">
        <v>3</v>
      </c>
      <c r="B215" s="7">
        <v>22.335999999999999</v>
      </c>
      <c r="C215" s="8">
        <v>4.57</v>
      </c>
      <c r="G215" s="7"/>
    </row>
    <row r="216" spans="1:7" x14ac:dyDescent="0.25">
      <c r="A216" t="s">
        <v>72</v>
      </c>
      <c r="B216" s="7">
        <v>23.045000000000002</v>
      </c>
      <c r="C216" s="8">
        <v>5.68</v>
      </c>
      <c r="G216" s="7"/>
    </row>
    <row r="217" spans="1:7" x14ac:dyDescent="0.25">
      <c r="A217">
        <v>2</v>
      </c>
      <c r="B217" s="7">
        <v>17.911999999999999</v>
      </c>
      <c r="C217" s="8">
        <v>5.54</v>
      </c>
      <c r="G217" s="7"/>
    </row>
    <row r="218" spans="1:7" x14ac:dyDescent="0.25">
      <c r="A218">
        <v>3</v>
      </c>
      <c r="B218" s="7">
        <v>21.727</v>
      </c>
      <c r="C218" s="8">
        <v>5.88</v>
      </c>
      <c r="G218" s="7"/>
    </row>
    <row r="219" spans="1:7" x14ac:dyDescent="0.25">
      <c r="A219" t="s">
        <v>79</v>
      </c>
      <c r="B219" s="7">
        <v>19.239999999999998</v>
      </c>
      <c r="C219" s="8">
        <v>5.78</v>
      </c>
      <c r="G219" s="7"/>
    </row>
    <row r="220" spans="1:7" x14ac:dyDescent="0.25">
      <c r="A220">
        <v>2</v>
      </c>
      <c r="B220" s="7">
        <v>21.393000000000001</v>
      </c>
      <c r="C220" s="8">
        <v>6.01</v>
      </c>
      <c r="D220" s="11" t="s">
        <v>50</v>
      </c>
      <c r="E220" s="12" t="s">
        <v>81</v>
      </c>
      <c r="G220" s="7"/>
    </row>
    <row r="221" spans="1:7" x14ac:dyDescent="0.25">
      <c r="A221">
        <v>3</v>
      </c>
      <c r="B221" s="7">
        <v>19.747</v>
      </c>
      <c r="C221" s="8">
        <v>5.54</v>
      </c>
      <c r="D221" s="10" t="s">
        <v>55</v>
      </c>
      <c r="E221" s="12" t="s">
        <v>56</v>
      </c>
      <c r="G221" s="7"/>
    </row>
    <row r="222" spans="1:7" x14ac:dyDescent="0.25">
      <c r="A222" t="s">
        <v>73</v>
      </c>
      <c r="B222" s="7">
        <v>21.59</v>
      </c>
      <c r="C222" s="8">
        <v>4.0999999999999996</v>
      </c>
      <c r="D222" s="7">
        <f>AVERAGE(B222:B224)</f>
        <v>20.880666666666666</v>
      </c>
      <c r="E222" s="7">
        <f>AVERAGE(C222:C224)</f>
        <v>4.1533333333333324</v>
      </c>
      <c r="G222" s="7"/>
    </row>
    <row r="223" spans="1:7" x14ac:dyDescent="0.25">
      <c r="A223">
        <v>2</v>
      </c>
      <c r="B223" s="7">
        <v>21.119</v>
      </c>
      <c r="C223" s="8">
        <v>4.1399999999999997</v>
      </c>
      <c r="G223" s="7"/>
    </row>
    <row r="224" spans="1:7" x14ac:dyDescent="0.25">
      <c r="A224">
        <v>3</v>
      </c>
      <c r="B224" s="7">
        <v>19.933</v>
      </c>
      <c r="C224" s="8">
        <v>4.22</v>
      </c>
      <c r="G224" s="7"/>
    </row>
    <row r="225" spans="1:7" x14ac:dyDescent="0.25">
      <c r="A225" t="s">
        <v>83</v>
      </c>
      <c r="B225" s="7">
        <v>22.06</v>
      </c>
      <c r="C225">
        <v>6.69</v>
      </c>
      <c r="D225" s="7"/>
      <c r="F225" s="7"/>
      <c r="G225" s="7"/>
    </row>
    <row r="226" spans="1:7" x14ac:dyDescent="0.25">
      <c r="A226">
        <v>2</v>
      </c>
      <c r="B226" s="7">
        <v>22.734000000000002</v>
      </c>
      <c r="C226">
        <v>5.97</v>
      </c>
      <c r="D226" s="7"/>
      <c r="F226" s="7"/>
      <c r="G226" s="7"/>
    </row>
    <row r="227" spans="1:7" x14ac:dyDescent="0.25">
      <c r="A227">
        <v>3</v>
      </c>
      <c r="B227" s="7">
        <v>22.245999999999999</v>
      </c>
      <c r="C227">
        <v>6.76</v>
      </c>
      <c r="D227" s="7"/>
      <c r="F227" s="7"/>
      <c r="G227" s="7"/>
    </row>
    <row r="228" spans="1:7" x14ac:dyDescent="0.25">
      <c r="A228" t="s">
        <v>59</v>
      </c>
      <c r="B228" s="7">
        <v>17.577000000000002</v>
      </c>
      <c r="C228">
        <v>7.52</v>
      </c>
      <c r="D228" s="7"/>
      <c r="F228" s="7"/>
      <c r="G228" s="7"/>
    </row>
    <row r="229" spans="1:7" x14ac:dyDescent="0.25">
      <c r="A229">
        <v>2</v>
      </c>
      <c r="B229" s="7">
        <v>20.677</v>
      </c>
      <c r="C229">
        <v>7.49</v>
      </c>
      <c r="D229" s="7"/>
      <c r="F229" s="7"/>
      <c r="G229" s="7"/>
    </row>
    <row r="230" spans="1:7" x14ac:dyDescent="0.25">
      <c r="A230">
        <v>3</v>
      </c>
      <c r="B230" s="7">
        <v>20.766999999999999</v>
      </c>
      <c r="C230">
        <v>7.18</v>
      </c>
      <c r="D230" s="7"/>
      <c r="F230" s="7"/>
      <c r="G230" s="7"/>
    </row>
    <row r="231" spans="1:7" x14ac:dyDescent="0.25">
      <c r="A231" t="s">
        <v>60</v>
      </c>
      <c r="B231" s="7">
        <v>25.3</v>
      </c>
      <c r="C231">
        <v>3.66</v>
      </c>
      <c r="D231" s="7"/>
      <c r="F231" s="7"/>
      <c r="G231" s="7"/>
    </row>
    <row r="232" spans="1:7" x14ac:dyDescent="0.25">
      <c r="A232">
        <v>2</v>
      </c>
      <c r="B232" s="7">
        <v>18.690999999999999</v>
      </c>
      <c r="C232">
        <v>4.03</v>
      </c>
      <c r="D232" s="7"/>
      <c r="F232" s="7"/>
      <c r="G232" s="7"/>
    </row>
    <row r="233" spans="1:7" x14ac:dyDescent="0.25">
      <c r="A233">
        <v>3</v>
      </c>
      <c r="B233" s="7">
        <v>18.088999999999999</v>
      </c>
      <c r="C233">
        <v>3.91</v>
      </c>
      <c r="D233" s="7"/>
      <c r="F233" s="7"/>
      <c r="G233" s="7"/>
    </row>
    <row r="234" spans="1:7" x14ac:dyDescent="0.25">
      <c r="A234" t="s">
        <v>84</v>
      </c>
      <c r="B234" s="7">
        <v>18.559000000000001</v>
      </c>
      <c r="C234">
        <v>5.94</v>
      </c>
      <c r="D234" s="7"/>
      <c r="F234" s="7"/>
      <c r="G234" s="7"/>
    </row>
    <row r="235" spans="1:7" x14ac:dyDescent="0.25">
      <c r="A235">
        <v>2</v>
      </c>
      <c r="B235" s="7">
        <v>20.285</v>
      </c>
      <c r="C235">
        <v>5.69</v>
      </c>
      <c r="D235" s="7"/>
      <c r="F235" s="7"/>
      <c r="G235" s="7"/>
    </row>
    <row r="236" spans="1:7" x14ac:dyDescent="0.25">
      <c r="A236">
        <v>3</v>
      </c>
      <c r="B236" s="7">
        <v>21.248999999999999</v>
      </c>
      <c r="C236">
        <v>5.69</v>
      </c>
      <c r="D236" s="7"/>
      <c r="F236" s="7"/>
      <c r="G236" s="7"/>
    </row>
    <row r="237" spans="1:7" x14ac:dyDescent="0.25">
      <c r="A237" t="s">
        <v>62</v>
      </c>
      <c r="B237" s="7">
        <v>20.548999999999999</v>
      </c>
      <c r="C237">
        <v>6.33</v>
      </c>
      <c r="D237" s="7"/>
      <c r="F237" s="7"/>
      <c r="G237" s="7"/>
    </row>
    <row r="238" spans="1:7" x14ac:dyDescent="0.25">
      <c r="A238">
        <v>2</v>
      </c>
      <c r="B238" s="7">
        <v>23.222000000000001</v>
      </c>
      <c r="C238">
        <v>6.33</v>
      </c>
      <c r="D238" s="7"/>
      <c r="F238" s="7"/>
      <c r="G238" s="7"/>
    </row>
    <row r="239" spans="1:7" x14ac:dyDescent="0.25">
      <c r="A239">
        <v>3</v>
      </c>
      <c r="B239" s="7">
        <v>17.055</v>
      </c>
      <c r="C239">
        <v>6.66</v>
      </c>
      <c r="D239" s="7"/>
      <c r="F239" s="7"/>
      <c r="G239" s="7"/>
    </row>
    <row r="240" spans="1:7" x14ac:dyDescent="0.25">
      <c r="A240" t="s">
        <v>63</v>
      </c>
      <c r="B240" s="7">
        <v>22.010999999999999</v>
      </c>
      <c r="C240">
        <v>4.66</v>
      </c>
      <c r="D240" s="7"/>
      <c r="F240" s="7"/>
      <c r="G240" s="7"/>
    </row>
    <row r="241" spans="1:7" x14ac:dyDescent="0.25">
      <c r="A241">
        <v>2</v>
      </c>
      <c r="B241" s="7">
        <v>21.181999999999999</v>
      </c>
      <c r="C241">
        <v>4.5</v>
      </c>
      <c r="D241" s="7"/>
      <c r="F241" s="7"/>
      <c r="G241" s="7"/>
    </row>
    <row r="242" spans="1:7" x14ac:dyDescent="0.25">
      <c r="A242">
        <v>3</v>
      </c>
      <c r="B242" s="7">
        <v>21.312000000000001</v>
      </c>
      <c r="C242">
        <v>4.3899999999999997</v>
      </c>
      <c r="D242" s="7"/>
      <c r="F242" s="7"/>
      <c r="G242" s="7"/>
    </row>
    <row r="243" spans="1:7" x14ac:dyDescent="0.25">
      <c r="A243" t="s">
        <v>85</v>
      </c>
      <c r="B243" s="7">
        <v>19.035</v>
      </c>
      <c r="C243">
        <v>7.53</v>
      </c>
      <c r="D243" s="7"/>
      <c r="F243" s="7"/>
      <c r="G243" s="7"/>
    </row>
    <row r="244" spans="1:7" x14ac:dyDescent="0.25">
      <c r="A244">
        <v>2</v>
      </c>
      <c r="B244" s="7">
        <v>16.335000000000001</v>
      </c>
      <c r="C244">
        <v>7.35</v>
      </c>
      <c r="D244" s="7"/>
      <c r="F244" s="7"/>
      <c r="G244" s="7"/>
    </row>
    <row r="245" spans="1:7" x14ac:dyDescent="0.25">
      <c r="A245">
        <v>3</v>
      </c>
      <c r="B245" s="7">
        <v>21.094000000000001</v>
      </c>
      <c r="C245">
        <v>7.3</v>
      </c>
      <c r="D245" s="7"/>
      <c r="F245" s="7"/>
    </row>
    <row r="246" spans="1:7" x14ac:dyDescent="0.25">
      <c r="A246" t="s">
        <v>77</v>
      </c>
      <c r="B246" s="7">
        <v>18.68</v>
      </c>
      <c r="C246">
        <v>7.55</v>
      </c>
      <c r="D246" s="7"/>
      <c r="F246" s="7"/>
    </row>
    <row r="247" spans="1:7" x14ac:dyDescent="0.25">
      <c r="A247">
        <v>2</v>
      </c>
      <c r="B247" s="7">
        <v>23.690999999999999</v>
      </c>
      <c r="C247">
        <v>7.86</v>
      </c>
      <c r="D247" s="7"/>
      <c r="F247" s="7"/>
    </row>
    <row r="248" spans="1:7" x14ac:dyDescent="0.25">
      <c r="A248">
        <v>3</v>
      </c>
      <c r="B248" s="7">
        <v>21.120999999999999</v>
      </c>
      <c r="C248">
        <v>7.91</v>
      </c>
      <c r="D248" s="7"/>
      <c r="F248" s="7"/>
    </row>
    <row r="249" spans="1:7" x14ac:dyDescent="0.25">
      <c r="A249" t="s">
        <v>78</v>
      </c>
      <c r="B249" s="7">
        <v>19.707999999999998</v>
      </c>
      <c r="C249">
        <v>4.8099999999999996</v>
      </c>
      <c r="D249" s="7"/>
      <c r="F249" s="7"/>
    </row>
    <row r="250" spans="1:7" x14ac:dyDescent="0.25">
      <c r="A250">
        <v>2</v>
      </c>
      <c r="B250" s="7">
        <v>20.100999999999999</v>
      </c>
      <c r="C250">
        <v>4.84</v>
      </c>
      <c r="D250" s="7"/>
      <c r="F250" s="7"/>
    </row>
    <row r="251" spans="1:7" x14ac:dyDescent="0.25">
      <c r="A251">
        <v>3</v>
      </c>
      <c r="B251" s="7">
        <v>18.271999999999998</v>
      </c>
      <c r="C251">
        <v>4.87</v>
      </c>
      <c r="D251" s="7"/>
      <c r="F251" s="7"/>
    </row>
    <row r="252" spans="1:7" x14ac:dyDescent="0.25">
      <c r="A252" t="s">
        <v>72</v>
      </c>
      <c r="B252" s="7">
        <v>18.305</v>
      </c>
      <c r="C252">
        <v>6.03</v>
      </c>
      <c r="D252" s="7"/>
      <c r="F252" s="7"/>
    </row>
    <row r="253" spans="1:7" x14ac:dyDescent="0.25">
      <c r="A253">
        <v>2</v>
      </c>
      <c r="B253" s="7">
        <v>19.475999999999999</v>
      </c>
      <c r="C253">
        <v>6.26</v>
      </c>
      <c r="D253" s="7"/>
      <c r="F253" s="7"/>
    </row>
    <row r="254" spans="1:7" x14ac:dyDescent="0.25">
      <c r="A254">
        <v>3</v>
      </c>
      <c r="B254" s="7">
        <v>16.521000000000001</v>
      </c>
      <c r="C254">
        <v>6.13</v>
      </c>
      <c r="D254" s="7"/>
      <c r="F254" s="7"/>
    </row>
    <row r="255" spans="1:7" x14ac:dyDescent="0.25">
      <c r="A255" t="s">
        <v>79</v>
      </c>
      <c r="B255" s="7">
        <v>17.837</v>
      </c>
      <c r="C255">
        <v>6.16</v>
      </c>
      <c r="D255" s="7"/>
      <c r="F255" s="7"/>
    </row>
    <row r="256" spans="1:7" x14ac:dyDescent="0.25">
      <c r="A256">
        <v>2</v>
      </c>
      <c r="B256" s="7">
        <v>18.079999999999998</v>
      </c>
      <c r="C256">
        <v>6.27</v>
      </c>
      <c r="D256" s="7"/>
      <c r="F256" s="7"/>
    </row>
    <row r="257" spans="1:6" x14ac:dyDescent="0.25">
      <c r="A257">
        <v>3</v>
      </c>
      <c r="B257" s="7">
        <v>19.408000000000001</v>
      </c>
      <c r="C257">
        <v>6.22</v>
      </c>
      <c r="D257" s="7"/>
      <c r="F257" s="7"/>
    </row>
    <row r="258" spans="1:6" x14ac:dyDescent="0.25">
      <c r="A258" t="s">
        <v>73</v>
      </c>
      <c r="B258" s="7">
        <v>17.181999999999999</v>
      </c>
      <c r="C258">
        <v>4.2</v>
      </c>
      <c r="D258" s="7"/>
      <c r="F258" s="7"/>
    </row>
    <row r="259" spans="1:6" x14ac:dyDescent="0.25">
      <c r="A259">
        <v>2</v>
      </c>
      <c r="B259" s="7">
        <v>20.917000000000002</v>
      </c>
      <c r="C259">
        <v>4.05</v>
      </c>
      <c r="D259" s="7"/>
      <c r="F259" s="7"/>
    </row>
    <row r="260" spans="1:6" x14ac:dyDescent="0.25">
      <c r="A260">
        <v>3</v>
      </c>
      <c r="B260" s="7">
        <v>20.681000000000001</v>
      </c>
      <c r="C260">
        <v>4.16</v>
      </c>
      <c r="D260" s="7"/>
      <c r="F260" s="7"/>
    </row>
    <row r="261" spans="1:6" x14ac:dyDescent="0.25">
      <c r="B261" s="7"/>
      <c r="C261" s="13"/>
      <c r="D261" s="7"/>
      <c r="E261" s="7"/>
      <c r="F261" s="7"/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1C9851-3578-435A-8998-14388544228C}">
  <dimension ref="A1:DI274"/>
  <sheetViews>
    <sheetView topLeftCell="L1" zoomScale="80" zoomScaleNormal="80" workbookViewId="0">
      <selection activeCell="AJ149" sqref="AJ149"/>
    </sheetView>
  </sheetViews>
  <sheetFormatPr defaultRowHeight="15" x14ac:dyDescent="0.25"/>
  <cols>
    <col min="1" max="1" width="15.28515625" customWidth="1"/>
  </cols>
  <sheetData>
    <row r="1" spans="1:112" ht="21" x14ac:dyDescent="0.35">
      <c r="A1" s="31" t="s">
        <v>318</v>
      </c>
      <c r="B1" s="43"/>
      <c r="C1" s="43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2"/>
      <c r="BS1" s="32"/>
      <c r="BT1" s="32"/>
      <c r="BU1" s="32"/>
      <c r="BV1" s="32"/>
      <c r="BW1" s="32"/>
      <c r="BX1" s="32"/>
      <c r="BY1" s="32"/>
      <c r="BZ1" s="32"/>
      <c r="CA1" s="32"/>
      <c r="CB1" s="32"/>
      <c r="CC1" s="32"/>
      <c r="CD1" s="32"/>
      <c r="CE1" s="32"/>
      <c r="CF1" s="32"/>
      <c r="CG1" s="32"/>
      <c r="CH1" s="32"/>
      <c r="CI1" s="32"/>
      <c r="CJ1" s="32"/>
      <c r="CK1" s="32"/>
      <c r="CL1" s="32"/>
      <c r="CM1" s="32"/>
      <c r="CN1" s="32"/>
      <c r="CO1" s="32"/>
      <c r="CP1" s="32"/>
      <c r="CQ1" s="32"/>
      <c r="CR1" s="32"/>
      <c r="CS1" s="32"/>
      <c r="CT1" s="32"/>
      <c r="CU1" s="32"/>
      <c r="CV1" s="32"/>
      <c r="CW1" s="32"/>
      <c r="CX1" s="32"/>
      <c r="CY1" s="32"/>
      <c r="CZ1" s="32"/>
      <c r="DA1" s="32"/>
      <c r="DB1" s="32"/>
      <c r="DC1" s="32"/>
      <c r="DD1" s="32"/>
      <c r="DE1" s="32"/>
      <c r="DF1" s="32"/>
      <c r="DG1" s="32"/>
      <c r="DH1" s="32"/>
    </row>
    <row r="3" spans="1:112" x14ac:dyDescent="0.25">
      <c r="A3" s="11" t="s">
        <v>172</v>
      </c>
      <c r="B3" s="33" t="s">
        <v>173</v>
      </c>
      <c r="C3" s="33" t="s">
        <v>174</v>
      </c>
      <c r="D3" s="33" t="s">
        <v>175</v>
      </c>
      <c r="E3" s="34" t="s">
        <v>176</v>
      </c>
      <c r="F3" s="34" t="s">
        <v>177</v>
      </c>
      <c r="G3" s="34" t="s">
        <v>178</v>
      </c>
      <c r="H3" s="34" t="s">
        <v>179</v>
      </c>
      <c r="I3" s="34" t="s">
        <v>180</v>
      </c>
      <c r="J3" s="34" t="s">
        <v>181</v>
      </c>
      <c r="K3" s="34" t="s">
        <v>182</v>
      </c>
      <c r="L3" s="34" t="s">
        <v>183</v>
      </c>
      <c r="M3" s="34" t="s">
        <v>184</v>
      </c>
      <c r="N3" s="34" t="s">
        <v>185</v>
      </c>
      <c r="O3" s="34" t="s">
        <v>186</v>
      </c>
      <c r="P3" s="34" t="s">
        <v>187</v>
      </c>
      <c r="Q3" s="34" t="s">
        <v>188</v>
      </c>
      <c r="R3" s="34" t="s">
        <v>189</v>
      </c>
      <c r="S3" s="34" t="s">
        <v>190</v>
      </c>
      <c r="T3" s="34" t="s">
        <v>191</v>
      </c>
      <c r="U3" s="34" t="s">
        <v>192</v>
      </c>
      <c r="V3" s="34" t="s">
        <v>193</v>
      </c>
      <c r="W3" s="34" t="s">
        <v>194</v>
      </c>
      <c r="X3" s="34" t="s">
        <v>195</v>
      </c>
      <c r="Y3" s="34" t="s">
        <v>196</v>
      </c>
      <c r="Z3" s="34" t="s">
        <v>197</v>
      </c>
      <c r="AA3" s="34" t="s">
        <v>198</v>
      </c>
      <c r="AB3" s="34" t="s">
        <v>199</v>
      </c>
      <c r="AC3" s="34" t="s">
        <v>200</v>
      </c>
      <c r="AD3" s="34" t="s">
        <v>201</v>
      </c>
      <c r="AE3" s="34" t="s">
        <v>202</v>
      </c>
      <c r="AF3" s="34" t="s">
        <v>203</v>
      </c>
      <c r="AG3" s="34" t="s">
        <v>204</v>
      </c>
      <c r="AH3" s="34" t="s">
        <v>205</v>
      </c>
      <c r="AI3" s="34" t="s">
        <v>206</v>
      </c>
      <c r="AJ3" s="34" t="s">
        <v>207</v>
      </c>
      <c r="AK3" s="34" t="s">
        <v>208</v>
      </c>
      <c r="AL3" s="34" t="s">
        <v>209</v>
      </c>
      <c r="AM3" s="34" t="s">
        <v>210</v>
      </c>
      <c r="AN3" s="34" t="s">
        <v>211</v>
      </c>
      <c r="AO3" s="35" t="s">
        <v>212</v>
      </c>
      <c r="AP3" s="35" t="s">
        <v>213</v>
      </c>
      <c r="AQ3" s="35" t="s">
        <v>214</v>
      </c>
      <c r="AR3" s="35" t="s">
        <v>215</v>
      </c>
      <c r="AS3" s="35" t="s">
        <v>216</v>
      </c>
      <c r="AT3" s="35" t="s">
        <v>217</v>
      </c>
      <c r="AU3" s="35" t="s">
        <v>218</v>
      </c>
      <c r="AV3" s="35" t="s">
        <v>219</v>
      </c>
      <c r="AW3" s="35" t="s">
        <v>220</v>
      </c>
      <c r="AX3" s="35" t="s">
        <v>221</v>
      </c>
      <c r="AY3" s="35" t="s">
        <v>222</v>
      </c>
      <c r="AZ3" s="35" t="s">
        <v>223</v>
      </c>
      <c r="BA3" s="35" t="s">
        <v>224</v>
      </c>
      <c r="BB3" s="35" t="s">
        <v>225</v>
      </c>
      <c r="BC3" s="35" t="s">
        <v>226</v>
      </c>
      <c r="BD3" s="35" t="s">
        <v>227</v>
      </c>
      <c r="BE3" s="35" t="s">
        <v>228</v>
      </c>
      <c r="BF3" s="35" t="s">
        <v>229</v>
      </c>
      <c r="BG3" s="35" t="s">
        <v>230</v>
      </c>
      <c r="BH3" s="35" t="s">
        <v>231</v>
      </c>
      <c r="BI3" s="35" t="s">
        <v>232</v>
      </c>
      <c r="BJ3" s="35" t="s">
        <v>233</v>
      </c>
      <c r="BK3" s="35" t="s">
        <v>234</v>
      </c>
      <c r="BL3" s="35" t="s">
        <v>235</v>
      </c>
      <c r="BM3" s="35" t="s">
        <v>236</v>
      </c>
      <c r="BN3" s="35" t="s">
        <v>237</v>
      </c>
      <c r="BO3" s="35" t="s">
        <v>238</v>
      </c>
      <c r="BP3" s="35" t="s">
        <v>239</v>
      </c>
      <c r="BQ3" s="35" t="s">
        <v>240</v>
      </c>
      <c r="BR3" s="35" t="s">
        <v>241</v>
      </c>
      <c r="BS3" s="35" t="s">
        <v>242</v>
      </c>
      <c r="BT3" s="35" t="s">
        <v>243</v>
      </c>
      <c r="BU3" s="35" t="s">
        <v>244</v>
      </c>
      <c r="BV3" s="35" t="s">
        <v>245</v>
      </c>
      <c r="BW3" s="35" t="s">
        <v>246</v>
      </c>
      <c r="BX3" s="35" t="s">
        <v>247</v>
      </c>
      <c r="BY3" s="36" t="s">
        <v>248</v>
      </c>
      <c r="BZ3" s="36" t="s">
        <v>249</v>
      </c>
      <c r="CA3" s="36" t="s">
        <v>250</v>
      </c>
      <c r="CB3" s="36" t="s">
        <v>251</v>
      </c>
      <c r="CC3" s="36" t="s">
        <v>252</v>
      </c>
      <c r="CD3" s="36" t="s">
        <v>253</v>
      </c>
      <c r="CE3" s="36" t="s">
        <v>254</v>
      </c>
      <c r="CF3" s="36" t="s">
        <v>255</v>
      </c>
      <c r="CG3" s="36" t="s">
        <v>256</v>
      </c>
      <c r="CH3" s="36" t="s">
        <v>257</v>
      </c>
      <c r="CI3" s="36" t="s">
        <v>258</v>
      </c>
      <c r="CJ3" s="36" t="s">
        <v>259</v>
      </c>
      <c r="CK3" s="36" t="s">
        <v>260</v>
      </c>
      <c r="CL3" s="36" t="s">
        <v>261</v>
      </c>
      <c r="CM3" s="36" t="s">
        <v>262</v>
      </c>
      <c r="CN3" s="36" t="s">
        <v>263</v>
      </c>
      <c r="CO3" s="36" t="s">
        <v>264</v>
      </c>
      <c r="CP3" s="36" t="s">
        <v>265</v>
      </c>
      <c r="CQ3" s="36" t="s">
        <v>266</v>
      </c>
      <c r="CR3" s="36" t="s">
        <v>267</v>
      </c>
      <c r="CS3" s="36" t="s">
        <v>268</v>
      </c>
      <c r="CT3" s="36" t="s">
        <v>269</v>
      </c>
      <c r="CU3" s="36" t="s">
        <v>270</v>
      </c>
      <c r="CV3" s="36" t="s">
        <v>271</v>
      </c>
      <c r="CW3" s="36" t="s">
        <v>272</v>
      </c>
      <c r="CX3" s="36" t="s">
        <v>273</v>
      </c>
      <c r="CY3" s="36" t="s">
        <v>274</v>
      </c>
      <c r="CZ3" s="36" t="s">
        <v>275</v>
      </c>
      <c r="DA3" s="36" t="s">
        <v>276</v>
      </c>
      <c r="DB3" s="36" t="s">
        <v>277</v>
      </c>
      <c r="DC3" s="36" t="s">
        <v>278</v>
      </c>
      <c r="DD3" s="36" t="s">
        <v>279</v>
      </c>
      <c r="DE3" s="36" t="s">
        <v>280</v>
      </c>
      <c r="DF3" s="36" t="s">
        <v>281</v>
      </c>
      <c r="DG3" s="36" t="s">
        <v>282</v>
      </c>
      <c r="DH3" s="36" t="s">
        <v>283</v>
      </c>
    </row>
    <row r="4" spans="1:112" x14ac:dyDescent="0.25">
      <c r="A4" s="11" t="s">
        <v>284</v>
      </c>
      <c r="B4">
        <v>1.0519177521719087</v>
      </c>
      <c r="C4">
        <v>0.87470092078367112</v>
      </c>
      <c r="D4">
        <v>0.92164825943873407</v>
      </c>
      <c r="E4">
        <v>0.80976334502807723</v>
      </c>
      <c r="F4">
        <v>0.6881347138958388</v>
      </c>
      <c r="G4">
        <v>1.0322598684640323</v>
      </c>
      <c r="H4">
        <v>0.81009825400743873</v>
      </c>
      <c r="I4">
        <v>0.92544790022868373</v>
      </c>
      <c r="J4">
        <v>0.97699568566811168</v>
      </c>
      <c r="K4">
        <v>0.84367575297948483</v>
      </c>
      <c r="L4">
        <v>0.82235867237480731</v>
      </c>
      <c r="M4">
        <v>0.85292051322021245</v>
      </c>
      <c r="N4">
        <v>0.8312202204073017</v>
      </c>
      <c r="O4">
        <v>0.81829153535113219</v>
      </c>
      <c r="P4">
        <v>0.80473743842393497</v>
      </c>
      <c r="Q4">
        <v>0.92549244297344058</v>
      </c>
      <c r="R4">
        <v>0.87055359932681242</v>
      </c>
      <c r="S4">
        <v>0.95314742304096534</v>
      </c>
      <c r="T4">
        <v>1.0003119230016726</v>
      </c>
      <c r="U4">
        <v>1.0772995455817949</v>
      </c>
      <c r="V4">
        <v>1.1054569766461291</v>
      </c>
      <c r="W4">
        <v>0.89193221224415609</v>
      </c>
      <c r="X4">
        <v>0.88277810100994347</v>
      </c>
      <c r="Y4">
        <v>0.88929391560481141</v>
      </c>
      <c r="Z4">
        <v>0.91051529511451812</v>
      </c>
      <c r="AA4">
        <v>0.85672297853699708</v>
      </c>
      <c r="AB4">
        <v>0.88062911950222544</v>
      </c>
      <c r="AC4">
        <v>0.86204750585563172</v>
      </c>
      <c r="AD4">
        <v>0.85351160369924028</v>
      </c>
      <c r="AE4">
        <v>0.85351160369924028</v>
      </c>
      <c r="AF4">
        <v>0.85351160369924028</v>
      </c>
      <c r="AG4">
        <v>0.85351160369924028</v>
      </c>
      <c r="AH4">
        <v>0.87697153660481075</v>
      </c>
      <c r="AI4">
        <v>0.88355594693289263</v>
      </c>
      <c r="AJ4">
        <v>0.94954861681188585</v>
      </c>
      <c r="AK4">
        <v>0.98976980975746309</v>
      </c>
      <c r="AL4">
        <v>1.0572891224287877</v>
      </c>
      <c r="AM4">
        <v>0.95532253556713342</v>
      </c>
      <c r="AN4">
        <v>1.0273099111058928</v>
      </c>
      <c r="AO4">
        <v>2.0630025082589012</v>
      </c>
      <c r="AP4">
        <v>1.3781870984452551</v>
      </c>
      <c r="AQ4">
        <v>1.2497676624666045</v>
      </c>
      <c r="AR4">
        <v>1.1558297685575138</v>
      </c>
      <c r="AS4">
        <v>1.2709571352157134</v>
      </c>
      <c r="AT4">
        <v>1.2661416781941266</v>
      </c>
      <c r="AU4">
        <v>1.3496584014397017</v>
      </c>
      <c r="AV4">
        <v>1.2773620298810249</v>
      </c>
      <c r="AW4">
        <v>1.4337491160109332</v>
      </c>
      <c r="AX4">
        <v>1.2935730367867246</v>
      </c>
      <c r="AY4">
        <v>1.2158339039759385</v>
      </c>
      <c r="AZ4">
        <v>1.2205029415407784</v>
      </c>
      <c r="BA4">
        <v>1.2579347097422482</v>
      </c>
      <c r="BB4">
        <v>1.2954743945598499</v>
      </c>
      <c r="BC4">
        <v>1.2625912881516668</v>
      </c>
      <c r="BD4">
        <v>1.5589750552344885</v>
      </c>
      <c r="BE4">
        <v>1.5404637604055584</v>
      </c>
      <c r="BF4">
        <v>1.5594568912341658</v>
      </c>
      <c r="BG4">
        <v>1.0347416103041258</v>
      </c>
      <c r="BH4">
        <v>1.0982626954415542</v>
      </c>
      <c r="BI4">
        <v>1.0301154032520239</v>
      </c>
      <c r="BJ4">
        <v>1.0553281684427196</v>
      </c>
      <c r="BK4">
        <v>1.0845693256887849</v>
      </c>
      <c r="BL4">
        <v>1.0796030018022487</v>
      </c>
      <c r="BM4">
        <v>1.2730393282332557</v>
      </c>
      <c r="BN4">
        <v>1.3484725349647961</v>
      </c>
      <c r="BO4">
        <v>1.3713411237365485</v>
      </c>
      <c r="BP4">
        <v>1.2749988170159365</v>
      </c>
      <c r="BQ4">
        <v>1.2676724024270538</v>
      </c>
      <c r="BR4">
        <v>1.1978650201621099</v>
      </c>
      <c r="BS4">
        <v>1.3152858662948643</v>
      </c>
      <c r="BT4">
        <v>1.2452583146038307</v>
      </c>
      <c r="BU4">
        <v>1.3590288081424211</v>
      </c>
      <c r="BV4">
        <v>1.2977750325475965</v>
      </c>
      <c r="BW4">
        <v>1.2215104235337559</v>
      </c>
      <c r="BX4">
        <v>1.2328803426324653</v>
      </c>
      <c r="BY4">
        <v>1.4287316391924192</v>
      </c>
      <c r="BZ4">
        <v>1.304930312394728</v>
      </c>
      <c r="CA4">
        <v>1.0488793580601825</v>
      </c>
      <c r="CB4">
        <v>0.82509089346498454</v>
      </c>
      <c r="CC4">
        <v>0.75543861152008673</v>
      </c>
      <c r="CD4">
        <v>0.84630390648292797</v>
      </c>
      <c r="CE4">
        <v>0.7207091895483021</v>
      </c>
      <c r="CF4">
        <v>0.81861982781946496</v>
      </c>
      <c r="CG4">
        <v>0.72828530933865387</v>
      </c>
      <c r="CH4">
        <v>0.83158177225644025</v>
      </c>
      <c r="CI4">
        <v>0.8546232213010837</v>
      </c>
      <c r="CJ4">
        <v>0.83847309878071141</v>
      </c>
      <c r="CK4">
        <v>0.89091855308857526</v>
      </c>
      <c r="CL4">
        <v>0.89050658000128358</v>
      </c>
      <c r="CM4">
        <v>0.86675658681669765</v>
      </c>
      <c r="CN4">
        <v>0.86591158910715882</v>
      </c>
      <c r="CO4">
        <v>0.99239766118431627</v>
      </c>
      <c r="CP4">
        <v>0.92942211503010008</v>
      </c>
      <c r="CQ4">
        <v>0.97044049949070232</v>
      </c>
      <c r="CR4">
        <v>0.8588901915952506</v>
      </c>
      <c r="CS4">
        <v>1.0038472440618702</v>
      </c>
      <c r="CT4">
        <v>0.9749553804976665</v>
      </c>
      <c r="CU4">
        <v>0.95773188910592577</v>
      </c>
      <c r="CV4">
        <v>0.94631061972378727</v>
      </c>
      <c r="CW4">
        <v>1.0932605014849612</v>
      </c>
      <c r="CX4">
        <v>1.0364791071954851</v>
      </c>
      <c r="CY4">
        <v>1.0357254880501228</v>
      </c>
      <c r="CZ4">
        <v>1.1038907332439993</v>
      </c>
      <c r="DA4">
        <v>0.99248964639949144</v>
      </c>
      <c r="DB4">
        <v>1.040253295439161</v>
      </c>
      <c r="DC4">
        <v>1.1394347330244941</v>
      </c>
      <c r="DD4">
        <v>1.1196788018904511</v>
      </c>
      <c r="DE4">
        <v>1.1443374322864837</v>
      </c>
      <c r="DF4">
        <v>1.0071989606081744</v>
      </c>
      <c r="DG4">
        <v>1.0140254659607488</v>
      </c>
      <c r="DH4">
        <v>0.91788081255837395</v>
      </c>
    </row>
    <row r="5" spans="1:112" x14ac:dyDescent="0.25">
      <c r="A5" s="11" t="s">
        <v>285</v>
      </c>
      <c r="B5">
        <v>6.4549703200715207</v>
      </c>
      <c r="C5">
        <v>6.4401637719054081</v>
      </c>
      <c r="D5">
        <v>6.2629214917672895</v>
      </c>
      <c r="E5">
        <v>2.5437986649277771</v>
      </c>
      <c r="F5">
        <v>2.4782523420376519</v>
      </c>
      <c r="G5">
        <v>2.3245060217763913</v>
      </c>
      <c r="H5">
        <v>2.8083213838663355</v>
      </c>
      <c r="I5">
        <v>3.0744058033554995</v>
      </c>
      <c r="J5">
        <v>3.0284695089500127</v>
      </c>
      <c r="K5">
        <v>2.1790760192476046</v>
      </c>
      <c r="L5">
        <v>2.1945350697097421</v>
      </c>
      <c r="M5">
        <v>2.3063287445656591</v>
      </c>
      <c r="N5">
        <v>2.2534383611397995</v>
      </c>
      <c r="O5">
        <v>2.2956197307425983</v>
      </c>
      <c r="P5">
        <v>2.2672667985860682</v>
      </c>
      <c r="Q5">
        <v>2.7605358776322473</v>
      </c>
      <c r="R5">
        <v>2.5743764464139161</v>
      </c>
      <c r="S5">
        <v>2.9133145315175377</v>
      </c>
      <c r="T5">
        <v>2.8154644014876808</v>
      </c>
      <c r="U5">
        <v>3.1258038292049246</v>
      </c>
      <c r="V5">
        <v>3.1696325632473941</v>
      </c>
      <c r="W5">
        <v>4.4228614950277096</v>
      </c>
      <c r="X5">
        <v>4.5206072557427115</v>
      </c>
      <c r="Y5">
        <v>4.464775218935813</v>
      </c>
      <c r="Z5">
        <v>4.4132785018355669</v>
      </c>
      <c r="AA5">
        <v>4.5576423040144514</v>
      </c>
      <c r="AB5">
        <v>4.6348003998226419</v>
      </c>
      <c r="AC5">
        <v>3.587225284801201</v>
      </c>
      <c r="AD5">
        <v>3.7671292108788492</v>
      </c>
      <c r="AE5">
        <v>3.7671292108788492</v>
      </c>
      <c r="AF5">
        <v>3.7671292108788492</v>
      </c>
      <c r="AG5">
        <v>3.7671292108788492</v>
      </c>
      <c r="AH5">
        <v>3.8267008168169649</v>
      </c>
      <c r="AI5">
        <v>4.0232889710991389</v>
      </c>
      <c r="AJ5">
        <v>4.2340171593237201</v>
      </c>
      <c r="AK5">
        <v>4.1922208679683433</v>
      </c>
      <c r="AL5">
        <v>5.1512963135186514</v>
      </c>
      <c r="AM5">
        <v>3.0639608953789899</v>
      </c>
      <c r="AN5">
        <v>5.7026638847845925</v>
      </c>
      <c r="AO5">
        <v>3.7954990129156907</v>
      </c>
      <c r="AP5">
        <v>3.3142230631099556</v>
      </c>
      <c r="AQ5">
        <v>3.3279481606971397</v>
      </c>
      <c r="AR5">
        <v>3.2689932825955328</v>
      </c>
      <c r="AS5">
        <v>3.5175117668958285</v>
      </c>
      <c r="AT5">
        <v>3.6377887541018366</v>
      </c>
      <c r="AU5">
        <v>3.4592901140944892</v>
      </c>
      <c r="AV5">
        <v>3.4929476920678404</v>
      </c>
      <c r="AW5">
        <v>3.6842824513196115</v>
      </c>
      <c r="AX5">
        <v>3.6828655663988004</v>
      </c>
      <c r="AY5">
        <v>3.5310635625476254</v>
      </c>
      <c r="AZ5">
        <v>3.5056249772090533</v>
      </c>
      <c r="BA5">
        <v>3.7054369939914684</v>
      </c>
      <c r="BB5">
        <v>3.6038637363873227</v>
      </c>
      <c r="BC5">
        <v>3.4965772086239264</v>
      </c>
      <c r="BD5">
        <v>4.1290019768713684</v>
      </c>
      <c r="BE5">
        <v>3.9553675546319842</v>
      </c>
      <c r="BF5">
        <v>4.0036252360009659</v>
      </c>
      <c r="BG5">
        <v>3.8309511432091403</v>
      </c>
      <c r="BH5">
        <v>3.8090858776780721</v>
      </c>
      <c r="BI5">
        <v>3.7665050785937479</v>
      </c>
      <c r="BJ5">
        <v>3.9830927683490578</v>
      </c>
      <c r="BK5">
        <v>3.8801102037481146</v>
      </c>
      <c r="BL5">
        <v>3.9485881291376388</v>
      </c>
      <c r="BM5">
        <v>3.2939633898274097</v>
      </c>
      <c r="BN5">
        <v>3.5390682691335535</v>
      </c>
      <c r="BO5">
        <v>3.6306649643882056</v>
      </c>
      <c r="BP5">
        <v>3.292246689100458</v>
      </c>
      <c r="BQ5">
        <v>3.3544896208183945</v>
      </c>
      <c r="BR5">
        <v>3.1692194927966328</v>
      </c>
      <c r="BS5">
        <v>3.4292757018242388</v>
      </c>
      <c r="BT5">
        <v>3.4150051066891103</v>
      </c>
      <c r="BU5">
        <v>3.4826825388010025</v>
      </c>
      <c r="BV5">
        <v>3.9684226667354801</v>
      </c>
      <c r="BW5">
        <v>3.8307784444331383</v>
      </c>
      <c r="BX5">
        <v>3.7974198528988805</v>
      </c>
      <c r="BY5">
        <v>2.8590479484451055</v>
      </c>
      <c r="BZ5">
        <v>2.6561365819419969</v>
      </c>
      <c r="CA5">
        <v>2.5530666630710264</v>
      </c>
      <c r="CB5">
        <v>2.3174967124594641</v>
      </c>
      <c r="CC5">
        <v>2.2903665811659391</v>
      </c>
      <c r="CD5">
        <v>2.4302568736967043</v>
      </c>
      <c r="CE5">
        <v>2.2016127156430279</v>
      </c>
      <c r="CF5">
        <v>2.275144958881155</v>
      </c>
      <c r="CG5">
        <v>2.1578278953845365</v>
      </c>
      <c r="CH5">
        <v>2.2382869997591412</v>
      </c>
      <c r="CI5">
        <v>2.3084161617232413</v>
      </c>
      <c r="CJ5">
        <v>2.2346453547162266</v>
      </c>
      <c r="CK5">
        <v>2.5235644464013314</v>
      </c>
      <c r="CL5">
        <v>2.4957455925975403</v>
      </c>
      <c r="CM5">
        <v>2.4927826098091339</v>
      </c>
      <c r="CN5">
        <v>2.5171207620027105</v>
      </c>
      <c r="CO5">
        <v>2.7479550866632363</v>
      </c>
      <c r="CP5">
        <v>2.6330260875417477</v>
      </c>
      <c r="CQ5">
        <v>3.0669227878942018</v>
      </c>
      <c r="CR5">
        <v>2.8247337108756287</v>
      </c>
      <c r="CS5">
        <v>3.0949086885469974</v>
      </c>
      <c r="CT5">
        <v>3.3451299819300715</v>
      </c>
      <c r="CU5">
        <v>3.3679854296944036</v>
      </c>
      <c r="CV5">
        <v>3.3183125010947987</v>
      </c>
      <c r="CW5">
        <v>2.7825980269031971</v>
      </c>
      <c r="CX5">
        <v>2.6534889328997542</v>
      </c>
      <c r="CY5">
        <v>2.6603904920169481</v>
      </c>
      <c r="CZ5">
        <v>2.6523913595054247</v>
      </c>
      <c r="DA5">
        <v>2.4574461388665081</v>
      </c>
      <c r="DB5">
        <v>2.5625325901280571</v>
      </c>
      <c r="DC5">
        <v>2.8487179163700591</v>
      </c>
      <c r="DD5">
        <v>2.9218139079827203</v>
      </c>
      <c r="DE5">
        <v>3.0646145374118055</v>
      </c>
      <c r="DF5">
        <v>3.352064823811475</v>
      </c>
      <c r="DG5">
        <v>3.2606363407072445</v>
      </c>
      <c r="DH5">
        <v>3.2291610268841482</v>
      </c>
    </row>
    <row r="6" spans="1:112" x14ac:dyDescent="0.25">
      <c r="A6" s="11" t="s">
        <v>286</v>
      </c>
      <c r="B6">
        <v>4.3484930885250215</v>
      </c>
      <c r="C6">
        <v>4.2851529968760369</v>
      </c>
      <c r="D6">
        <v>4.2320495367372057</v>
      </c>
      <c r="E6">
        <v>2.3621139562282822</v>
      </c>
      <c r="F6">
        <v>2.4097953610633236</v>
      </c>
      <c r="G6">
        <v>2.6087091979501862</v>
      </c>
      <c r="H6">
        <v>2.6751120089929898</v>
      </c>
      <c r="I6">
        <v>2.991320697440838</v>
      </c>
      <c r="J6">
        <v>2.9276541211335489</v>
      </c>
      <c r="K6">
        <v>3.1889718561366314</v>
      </c>
      <c r="L6">
        <v>3.2915468288134351</v>
      </c>
      <c r="M6">
        <v>3.3979701454265641</v>
      </c>
      <c r="N6">
        <v>3.0782780490036616</v>
      </c>
      <c r="O6">
        <v>3.0025626245669188</v>
      </c>
      <c r="P6">
        <v>3.1031282767639992</v>
      </c>
      <c r="Q6">
        <v>3.1993113550484953</v>
      </c>
      <c r="R6">
        <v>3.225576964104989</v>
      </c>
      <c r="S6">
        <v>3.2958287738259324</v>
      </c>
      <c r="T6">
        <v>2.7614514951277891</v>
      </c>
      <c r="U6">
        <v>2.9285431102498314</v>
      </c>
      <c r="V6">
        <v>2.9349085633405503</v>
      </c>
      <c r="W6">
        <v>3.6032930199989268</v>
      </c>
      <c r="X6">
        <v>3.6441148593475288</v>
      </c>
      <c r="Y6">
        <v>3.6257608730746744</v>
      </c>
      <c r="Z6">
        <v>3.6784190534745091</v>
      </c>
      <c r="AA6">
        <v>3.662863595691225</v>
      </c>
      <c r="AB6">
        <v>3.8322414573299235</v>
      </c>
      <c r="AC6">
        <v>3.7996761425415393</v>
      </c>
      <c r="AD6">
        <v>3.9826344560392082</v>
      </c>
      <c r="AE6">
        <v>3.9826344560392082</v>
      </c>
      <c r="AF6">
        <v>3.9826344560392082</v>
      </c>
      <c r="AG6">
        <v>3.9826344560392082</v>
      </c>
      <c r="AH6">
        <v>3.6671641119118985</v>
      </c>
      <c r="AI6">
        <v>3.9513793537657036</v>
      </c>
      <c r="AJ6">
        <v>4.1282815370216159</v>
      </c>
      <c r="AK6">
        <v>4.1497147840565693</v>
      </c>
      <c r="AL6">
        <v>4.3062031306223183</v>
      </c>
      <c r="AM6">
        <v>2.9918811055562591</v>
      </c>
      <c r="AN6">
        <v>4.5865430510239591</v>
      </c>
      <c r="AO6">
        <v>4.8943363607538464</v>
      </c>
      <c r="AP6">
        <v>4.1374064002806668</v>
      </c>
      <c r="AQ6">
        <v>4.027997101832387</v>
      </c>
      <c r="AR6">
        <v>4.0462391720303925</v>
      </c>
      <c r="AS6">
        <v>4.3720473227317092</v>
      </c>
      <c r="AT6">
        <v>4.4151829999136787</v>
      </c>
      <c r="AU6">
        <v>4.0201806101322095</v>
      </c>
      <c r="AV6">
        <v>3.9295228946267518</v>
      </c>
      <c r="AW6">
        <v>4.2253535127826032</v>
      </c>
      <c r="AX6">
        <v>4.9287542536859963</v>
      </c>
      <c r="AY6">
        <v>4.9955921958015441</v>
      </c>
      <c r="AZ6">
        <v>4.7317066911005909</v>
      </c>
      <c r="BA6">
        <v>4.4866040237486606</v>
      </c>
      <c r="BB6">
        <v>4.3214269470666142</v>
      </c>
      <c r="BC6">
        <v>4.2051563173755548</v>
      </c>
      <c r="BD6">
        <v>5.6548516782791181</v>
      </c>
      <c r="BE6">
        <v>5.2964024062688244</v>
      </c>
      <c r="BF6">
        <v>5.371086252361426</v>
      </c>
      <c r="BG6">
        <v>3.9216746561595524</v>
      </c>
      <c r="BH6">
        <v>3.8924614812662273</v>
      </c>
      <c r="BI6">
        <v>3.8415776187753825</v>
      </c>
      <c r="BJ6">
        <v>3.9021585538656813</v>
      </c>
      <c r="BK6">
        <v>3.7850169749655556</v>
      </c>
      <c r="BL6">
        <v>3.9872295971729246</v>
      </c>
      <c r="BM6">
        <v>5.1295121851863188</v>
      </c>
      <c r="BN6">
        <v>5.3842866285939692</v>
      </c>
      <c r="BO6">
        <v>5.4307697077063892</v>
      </c>
      <c r="BP6">
        <v>4.0194209309446336</v>
      </c>
      <c r="BQ6">
        <v>4.0287013387990349</v>
      </c>
      <c r="BR6">
        <v>3.9035574490263834</v>
      </c>
      <c r="BS6">
        <v>5.0577982879297076</v>
      </c>
      <c r="BT6">
        <v>5.0693410016474889</v>
      </c>
      <c r="BU6">
        <v>5.1686083006925481</v>
      </c>
      <c r="BV6">
        <v>5.2117616898124544</v>
      </c>
      <c r="BW6">
        <v>5.1032346832917499</v>
      </c>
      <c r="BX6">
        <v>5.2670672942443</v>
      </c>
      <c r="BY6">
        <v>3.5291822428433295</v>
      </c>
      <c r="BZ6">
        <v>3.8127502667810678</v>
      </c>
      <c r="CA6">
        <v>3.0514040522255095</v>
      </c>
      <c r="CB6">
        <v>2.9877003239970223</v>
      </c>
      <c r="CC6">
        <v>2.9757314957902317</v>
      </c>
      <c r="CD6">
        <v>3.2076655449251215</v>
      </c>
      <c r="CE6">
        <v>2.687818794128161</v>
      </c>
      <c r="CF6">
        <v>2.7643462595132142</v>
      </c>
      <c r="CG6">
        <v>2.6550664418357606</v>
      </c>
      <c r="CH6">
        <v>3.0041581746866166</v>
      </c>
      <c r="CI6">
        <v>3.0596075988452132</v>
      </c>
      <c r="CJ6">
        <v>2.9581979892257251</v>
      </c>
      <c r="CK6">
        <v>3.2002916536216968</v>
      </c>
      <c r="CL6">
        <v>3.2292912658122606</v>
      </c>
      <c r="CM6">
        <v>3.1746267995301913</v>
      </c>
      <c r="CN6">
        <v>3.3493190798052415</v>
      </c>
      <c r="CO6">
        <v>3.5929133528798318</v>
      </c>
      <c r="CP6">
        <v>3.4716313640016114</v>
      </c>
      <c r="CQ6">
        <v>3.324286761846762</v>
      </c>
      <c r="CR6">
        <v>3.1311183744449953</v>
      </c>
      <c r="CS6">
        <v>3.3858508509176275</v>
      </c>
      <c r="CT6">
        <v>3.5793355803494382</v>
      </c>
      <c r="CU6">
        <v>3.6770557950292395</v>
      </c>
      <c r="CV6">
        <v>3.5100949590199404</v>
      </c>
      <c r="CW6">
        <v>4.4121621916321976</v>
      </c>
      <c r="CX6">
        <v>4.0352631886830403</v>
      </c>
      <c r="CY6">
        <v>4.05004923903169</v>
      </c>
      <c r="CZ6">
        <v>3.1620157062673884</v>
      </c>
      <c r="DA6">
        <v>3.0379891007379856</v>
      </c>
      <c r="DB6">
        <v>3.1254043173248758</v>
      </c>
      <c r="DC6">
        <v>3.8093731868941973</v>
      </c>
      <c r="DD6">
        <v>3.7924624215088474</v>
      </c>
      <c r="DE6">
        <v>3.9155009676517887</v>
      </c>
      <c r="DF6">
        <v>5.3647664955655134</v>
      </c>
      <c r="DG6">
        <v>5.4823242634811562</v>
      </c>
      <c r="DH6">
        <v>5.4171755408917512</v>
      </c>
    </row>
    <row r="7" spans="1:112" x14ac:dyDescent="0.25">
      <c r="A7" s="11" t="s">
        <v>287</v>
      </c>
      <c r="B7">
        <v>0.63214409293159701</v>
      </c>
      <c r="C7">
        <v>0.54420742240954378</v>
      </c>
      <c r="D7">
        <v>0.60385980441425369</v>
      </c>
      <c r="E7">
        <v>0.83490095577149426</v>
      </c>
      <c r="F7">
        <v>0.72946431800368394</v>
      </c>
      <c r="G7">
        <v>1.0478293971601007</v>
      </c>
      <c r="H7">
        <v>0.85119025028743989</v>
      </c>
      <c r="I7">
        <v>0.91541520897600215</v>
      </c>
      <c r="J7">
        <v>0.92590783354218575</v>
      </c>
      <c r="K7">
        <v>1.0271391517777304</v>
      </c>
      <c r="L7">
        <v>1.0633407158118768</v>
      </c>
      <c r="M7">
        <v>1.070845245207416</v>
      </c>
      <c r="N7">
        <v>1.0925925290068041</v>
      </c>
      <c r="O7">
        <v>1.0814607967076462</v>
      </c>
      <c r="P7">
        <v>1.0780388509051992</v>
      </c>
      <c r="Q7">
        <v>0.97959974929080484</v>
      </c>
      <c r="R7">
        <v>1.0096182640151763</v>
      </c>
      <c r="S7">
        <v>1.0025777552122619</v>
      </c>
      <c r="T7">
        <v>0.90369052037919895</v>
      </c>
      <c r="U7">
        <v>0.97310598433655326</v>
      </c>
      <c r="V7">
        <v>0.95219735027529828</v>
      </c>
      <c r="W7">
        <v>0.78974808403592911</v>
      </c>
      <c r="X7">
        <v>0.78822124572338037</v>
      </c>
      <c r="Y7">
        <v>0.80753341941562273</v>
      </c>
      <c r="Z7">
        <v>0.85006899808574821</v>
      </c>
      <c r="AA7">
        <v>0.83064956488157049</v>
      </c>
      <c r="AB7">
        <v>0.81840984175787723</v>
      </c>
      <c r="AC7">
        <v>0.80504070297074748</v>
      </c>
      <c r="AD7">
        <v>0.87446301656127556</v>
      </c>
      <c r="AE7">
        <v>0.87446301656127556</v>
      </c>
      <c r="AF7">
        <v>0.87446301656127556</v>
      </c>
      <c r="AG7">
        <v>0.87446301656127556</v>
      </c>
      <c r="AH7">
        <v>0.76301766969945306</v>
      </c>
      <c r="AI7">
        <v>0.74915628889977204</v>
      </c>
      <c r="AJ7">
        <v>0.76002415076826091</v>
      </c>
      <c r="AK7">
        <v>0.77541202276075949</v>
      </c>
      <c r="AL7">
        <v>0.82100624100318353</v>
      </c>
      <c r="AM7">
        <v>1.1953266223864072</v>
      </c>
      <c r="AN7">
        <v>0.70667915369866829</v>
      </c>
      <c r="AO7">
        <v>1.4963329539416534</v>
      </c>
      <c r="AP7">
        <v>1.4215465140153816</v>
      </c>
      <c r="AQ7">
        <v>1.4132686124844229</v>
      </c>
      <c r="AR7">
        <v>1.5653429973125936</v>
      </c>
      <c r="AS7">
        <v>1.6327507216455632</v>
      </c>
      <c r="AT7">
        <v>1.6376406733108744</v>
      </c>
      <c r="AU7">
        <v>1.4018077853886541</v>
      </c>
      <c r="AV7">
        <v>1.4660457254291039</v>
      </c>
      <c r="AW7">
        <v>1.5527240564189926</v>
      </c>
      <c r="AX7">
        <v>1.809186024568701</v>
      </c>
      <c r="AY7">
        <v>1.7737966416814854</v>
      </c>
      <c r="AZ7">
        <v>1.7453136693572073</v>
      </c>
      <c r="BA7">
        <v>1.7029417270179628</v>
      </c>
      <c r="BB7">
        <v>1.6774373728329361</v>
      </c>
      <c r="BC7">
        <v>1.5929446151442865</v>
      </c>
      <c r="BD7">
        <v>1.8608043713424851</v>
      </c>
      <c r="BE7">
        <v>1.7585923623255901</v>
      </c>
      <c r="BF7">
        <v>1.7461089294955483</v>
      </c>
      <c r="BG7">
        <v>1.6833619035054359</v>
      </c>
      <c r="BH7">
        <v>1.6937188013284314</v>
      </c>
      <c r="BI7">
        <v>1.6794708770897326</v>
      </c>
      <c r="BJ7">
        <v>1.7612468730162933</v>
      </c>
      <c r="BK7">
        <v>1.7377427078354879</v>
      </c>
      <c r="BL7">
        <v>1.751759920324335</v>
      </c>
      <c r="BM7">
        <v>1.3358675711586638</v>
      </c>
      <c r="BN7">
        <v>1.3807438732809154</v>
      </c>
      <c r="BO7">
        <v>1.396053453257234</v>
      </c>
      <c r="BP7">
        <v>1.6537741644972521</v>
      </c>
      <c r="BQ7">
        <v>1.6905873172010022</v>
      </c>
      <c r="BR7">
        <v>1.6224200081666771</v>
      </c>
      <c r="BS7">
        <v>1.4735779153676729</v>
      </c>
      <c r="BT7">
        <v>1.4548621645483624</v>
      </c>
      <c r="BU7">
        <v>1.4902218894364592</v>
      </c>
      <c r="BV7">
        <v>1.0302143775799695</v>
      </c>
      <c r="BW7">
        <v>1.0481368155303028</v>
      </c>
      <c r="BX7">
        <v>1.0174985787234891</v>
      </c>
      <c r="BY7">
        <v>1.4898302774117005</v>
      </c>
      <c r="BZ7">
        <v>1.3979786221633868</v>
      </c>
      <c r="CA7">
        <v>1.3924958886032155</v>
      </c>
      <c r="CB7">
        <v>1.3575866318852501</v>
      </c>
      <c r="CC7">
        <v>1.2792126127819989</v>
      </c>
      <c r="CD7">
        <v>1.3040665844042854</v>
      </c>
      <c r="CE7">
        <v>1.0474328975179934</v>
      </c>
      <c r="CF7">
        <v>1.0865232326716359</v>
      </c>
      <c r="CG7">
        <v>1.0178410255012944</v>
      </c>
      <c r="CH7">
        <v>1.3198791489329835</v>
      </c>
      <c r="CI7">
        <v>1.3333309168763734</v>
      </c>
      <c r="CJ7">
        <v>1.2848697662751389</v>
      </c>
      <c r="CK7">
        <v>1.2611025853240496</v>
      </c>
      <c r="CL7">
        <v>1.2306801232931175</v>
      </c>
      <c r="CM7">
        <v>1.2454636575526576</v>
      </c>
      <c r="CN7">
        <v>1.2753522621393385</v>
      </c>
      <c r="CO7">
        <v>1.3412648232738349</v>
      </c>
      <c r="CP7">
        <v>1.3084479331000611</v>
      </c>
      <c r="CQ7">
        <v>1.3016686449644588</v>
      </c>
      <c r="CR7">
        <v>1.2975802133324226</v>
      </c>
      <c r="CS7">
        <v>1.3762964417070229</v>
      </c>
      <c r="CT7">
        <v>1.4669749415834832</v>
      </c>
      <c r="CU7">
        <v>1.5195730049335407</v>
      </c>
      <c r="CV7">
        <v>1.5561489199624761</v>
      </c>
      <c r="CW7">
        <v>1.261434109838254</v>
      </c>
      <c r="CX7">
        <v>1.1943918033127157</v>
      </c>
      <c r="CY7">
        <v>1.2034569337572152</v>
      </c>
      <c r="CZ7">
        <v>1.3893953954018328</v>
      </c>
      <c r="DA7">
        <v>1.3083817707654759</v>
      </c>
      <c r="DB7">
        <v>1.3485784172232957</v>
      </c>
      <c r="DC7">
        <v>1.3478301786652942</v>
      </c>
      <c r="DD7">
        <v>1.3439944463772018</v>
      </c>
      <c r="DE7">
        <v>1.3619588143179349</v>
      </c>
      <c r="DF7">
        <v>0.88766212094674468</v>
      </c>
      <c r="DG7">
        <v>0.90366645829873926</v>
      </c>
      <c r="DH7">
        <v>0.83251508631783377</v>
      </c>
    </row>
    <row r="8" spans="1:112" x14ac:dyDescent="0.25">
      <c r="A8" s="11" t="s">
        <v>288</v>
      </c>
      <c r="B8">
        <v>2.7437834494431321</v>
      </c>
      <c r="C8">
        <v>2.7273546409228366</v>
      </c>
      <c r="D8">
        <v>2.7287443016486601</v>
      </c>
      <c r="E8">
        <v>2.1092901804414526</v>
      </c>
      <c r="F8">
        <v>1.9573370510037436</v>
      </c>
      <c r="G8">
        <v>2.239557832442943</v>
      </c>
      <c r="H8">
        <v>2.5384603268240413</v>
      </c>
      <c r="I8">
        <v>2.4112043915455112</v>
      </c>
      <c r="J8">
        <v>2.5119714514363656</v>
      </c>
      <c r="K8">
        <v>2.565264516348619</v>
      </c>
      <c r="L8">
        <v>2.3821922094622772</v>
      </c>
      <c r="M8">
        <v>2.4555224139723206</v>
      </c>
      <c r="N8">
        <v>2.3411940062842689</v>
      </c>
      <c r="O8">
        <v>2.3699086400845384</v>
      </c>
      <c r="P8">
        <v>2.416685780709166</v>
      </c>
      <c r="Q8">
        <v>2.4796401048911823</v>
      </c>
      <c r="R8">
        <v>2.4907314537265002</v>
      </c>
      <c r="S8">
        <v>2.6251021304277913</v>
      </c>
      <c r="T8">
        <v>2.0875394230431743</v>
      </c>
      <c r="U8">
        <v>2.4297690761043786</v>
      </c>
      <c r="V8">
        <v>2.3813267909569391</v>
      </c>
      <c r="W8">
        <v>4.218543120527805</v>
      </c>
      <c r="X8">
        <v>4.4381955691693777</v>
      </c>
      <c r="Y8">
        <v>4.3111186425080739</v>
      </c>
      <c r="Z8">
        <v>4.8899510902278953</v>
      </c>
      <c r="AA8">
        <v>4.6284811815942248</v>
      </c>
      <c r="AB8">
        <v>4.5081230764831783</v>
      </c>
      <c r="AC8">
        <v>3.5651154233136717</v>
      </c>
      <c r="AD8">
        <v>3.773143778201248</v>
      </c>
      <c r="AE8">
        <v>3.773143778201248</v>
      </c>
      <c r="AF8">
        <v>3.773143778201248</v>
      </c>
      <c r="AG8">
        <v>3.773143778201248</v>
      </c>
      <c r="AH8">
        <v>3.5589761126207091</v>
      </c>
      <c r="AI8">
        <v>3.5586238975241531</v>
      </c>
      <c r="AJ8">
        <v>3.6419870541298875</v>
      </c>
      <c r="AK8">
        <v>3.4841019672103206</v>
      </c>
      <c r="AL8">
        <v>3.6338432470365003</v>
      </c>
      <c r="AM8">
        <v>2.2331182295055152</v>
      </c>
      <c r="AN8">
        <v>3.6934437087647445</v>
      </c>
      <c r="AO8">
        <v>3.2325293651108478</v>
      </c>
      <c r="AP8">
        <v>3.1276599869525308</v>
      </c>
      <c r="AQ8">
        <v>3.0499231783607574</v>
      </c>
      <c r="AR8">
        <v>3.3195114135292165</v>
      </c>
      <c r="AS8">
        <v>3.3607026944697722</v>
      </c>
      <c r="AT8">
        <v>3.2972398625854624</v>
      </c>
      <c r="AU8">
        <v>2.526408756535345</v>
      </c>
      <c r="AV8">
        <v>2.6428896458977662</v>
      </c>
      <c r="AW8">
        <v>2.7151577201137882</v>
      </c>
      <c r="AX8">
        <v>3.8796141285172112</v>
      </c>
      <c r="AY8">
        <v>3.8471731271960414</v>
      </c>
      <c r="AZ8">
        <v>3.783853224753285</v>
      </c>
      <c r="BA8">
        <v>3.5898414057082348</v>
      </c>
      <c r="BB8">
        <v>3.504087118723199</v>
      </c>
      <c r="BC8">
        <v>3.5353252487553313</v>
      </c>
      <c r="BD8">
        <v>3.46707991009233</v>
      </c>
      <c r="BE8">
        <v>3.343897805433881</v>
      </c>
      <c r="BF8">
        <v>3.3392477694485798</v>
      </c>
      <c r="BG8">
        <v>7.1918912489285534</v>
      </c>
      <c r="BH8">
        <v>6.9773369413288977</v>
      </c>
      <c r="BI8">
        <v>6.9904367357565746</v>
      </c>
      <c r="BJ8">
        <v>6.8444638791384085</v>
      </c>
      <c r="BK8">
        <v>6.7596258529501299</v>
      </c>
      <c r="BL8">
        <v>6.9849772406660167</v>
      </c>
      <c r="BM8">
        <v>4.0649581337799656</v>
      </c>
      <c r="BN8">
        <v>4.2207010105226663</v>
      </c>
      <c r="BO8">
        <v>4.2928436621566455</v>
      </c>
      <c r="BP8">
        <v>6.0131117628723789</v>
      </c>
      <c r="BQ8">
        <v>5.962417902824531</v>
      </c>
      <c r="BR8">
        <v>5.5831934235079643</v>
      </c>
      <c r="BS8">
        <v>5.1997864177916746</v>
      </c>
      <c r="BT8">
        <v>5.1398913911882111</v>
      </c>
      <c r="BU8">
        <v>5.2290916254967081</v>
      </c>
      <c r="BV8">
        <v>3.1234136353996749</v>
      </c>
      <c r="BW8">
        <v>3.2348393715502604</v>
      </c>
      <c r="BX8">
        <v>3.1776120462230066</v>
      </c>
      <c r="BY8">
        <v>2.7753761742355119</v>
      </c>
      <c r="BZ8">
        <v>2.8272950600021813</v>
      </c>
      <c r="CA8">
        <v>2.807487396608233</v>
      </c>
      <c r="CB8">
        <v>2.9208624495481703</v>
      </c>
      <c r="CC8">
        <v>2.8347217767015542</v>
      </c>
      <c r="CD8">
        <v>2.9336055378384809</v>
      </c>
      <c r="CE8">
        <v>2.3492100392350848</v>
      </c>
      <c r="CF8">
        <v>2.3450527833742361</v>
      </c>
      <c r="CG8">
        <v>2.270618403551083</v>
      </c>
      <c r="CH8">
        <v>2.5826439202402973</v>
      </c>
      <c r="CI8">
        <v>2.6240343031038251</v>
      </c>
      <c r="CJ8">
        <v>2.545733506259773</v>
      </c>
      <c r="CK8">
        <v>2.9081429624635535</v>
      </c>
      <c r="CL8">
        <v>2.816488725613667</v>
      </c>
      <c r="CM8">
        <v>2.6730291320652175</v>
      </c>
      <c r="CN8">
        <v>2.8179098479234579</v>
      </c>
      <c r="CO8">
        <v>2.8554888008577821</v>
      </c>
      <c r="CP8">
        <v>2.8367787955103232</v>
      </c>
      <c r="CQ8">
        <v>4.9501119374737659</v>
      </c>
      <c r="CR8">
        <v>4.9634446930152611</v>
      </c>
      <c r="CS8">
        <v>5.3080846360047822</v>
      </c>
      <c r="CT8">
        <v>6.3511472873359578</v>
      </c>
      <c r="CU8">
        <v>6.7793579110740927</v>
      </c>
      <c r="CV8">
        <v>6.9456150011946427</v>
      </c>
      <c r="CW8">
        <v>3.218300233989658</v>
      </c>
      <c r="CX8">
        <v>3.16107013629777</v>
      </c>
      <c r="CY8">
        <v>3.1715857783584678</v>
      </c>
      <c r="CZ8">
        <v>4.4660978799909863</v>
      </c>
      <c r="DA8">
        <v>4.0771748261423042</v>
      </c>
      <c r="DB8">
        <v>4.276961540893744</v>
      </c>
      <c r="DC8">
        <v>4.3622875048046437</v>
      </c>
      <c r="DD8">
        <v>4.5726528895565863</v>
      </c>
      <c r="DE8">
        <v>4.5017962391887609</v>
      </c>
      <c r="DF8">
        <v>2.975698234251495</v>
      </c>
      <c r="DG8">
        <v>2.976501754317157</v>
      </c>
      <c r="DH8">
        <v>2.8461537646530362</v>
      </c>
    </row>
    <row r="9" spans="1:112" x14ac:dyDescent="0.25">
      <c r="A9" s="11" t="s">
        <v>289</v>
      </c>
      <c r="B9">
        <v>1.168926955049705</v>
      </c>
      <c r="C9">
        <v>1.142762542203938</v>
      </c>
      <c r="D9">
        <v>1.1251983561237602</v>
      </c>
      <c r="E9">
        <v>0.64852305479923011</v>
      </c>
      <c r="F9">
        <v>0.53773743489562453</v>
      </c>
      <c r="G9">
        <v>1.0494722299153416</v>
      </c>
      <c r="H9">
        <v>0.9420040817742743</v>
      </c>
      <c r="I9">
        <v>0.90010013411453249</v>
      </c>
      <c r="J9">
        <v>0.88151596642013241</v>
      </c>
      <c r="K9">
        <v>0.73025591400766365</v>
      </c>
      <c r="L9">
        <v>0.35073854441749819</v>
      </c>
      <c r="M9">
        <v>0.5058257010000764</v>
      </c>
      <c r="N9">
        <v>0.72321456190155986</v>
      </c>
      <c r="O9">
        <v>0.63552614420708842</v>
      </c>
      <c r="P9">
        <v>0.77278504236007906</v>
      </c>
      <c r="Q9">
        <v>0.82228643169747462</v>
      </c>
      <c r="R9">
        <v>0.67902280104752311</v>
      </c>
      <c r="S9">
        <v>0.71734665031131151</v>
      </c>
      <c r="T9">
        <v>0.83969996421826509</v>
      </c>
      <c r="U9">
        <v>1.0405096542298111</v>
      </c>
      <c r="V9">
        <v>0.88553737464057403</v>
      </c>
      <c r="W9">
        <v>1.1709512099758355</v>
      </c>
      <c r="X9">
        <v>1.0404387440206302</v>
      </c>
      <c r="Y9">
        <v>0.96503663998648292</v>
      </c>
      <c r="Z9">
        <v>1.3112287374001459</v>
      </c>
      <c r="AA9">
        <v>1.075592626063482</v>
      </c>
      <c r="AB9">
        <v>1.1897452293249515</v>
      </c>
      <c r="AC9">
        <v>0.70333315919045902</v>
      </c>
      <c r="AD9">
        <v>0.68565741770001354</v>
      </c>
      <c r="AE9">
        <v>0.68565741770001354</v>
      </c>
      <c r="AF9">
        <v>0.68565741770001354</v>
      </c>
      <c r="AG9">
        <v>0.68565741770001354</v>
      </c>
      <c r="AH9">
        <v>0.79729461606916652</v>
      </c>
      <c r="AI9">
        <v>0.874994433044886</v>
      </c>
      <c r="AJ9">
        <v>0.90855121407275619</v>
      </c>
      <c r="AK9">
        <v>0.8364790251799139</v>
      </c>
      <c r="AL9">
        <v>1.0636226520317129</v>
      </c>
      <c r="AM9">
        <v>0.43426947617463252</v>
      </c>
      <c r="AN9">
        <v>0.54901963275683219</v>
      </c>
      <c r="AO9">
        <v>0.89268408017320666</v>
      </c>
      <c r="AP9">
        <v>0.6634056772591872</v>
      </c>
      <c r="AQ9">
        <v>0.50856080235312917</v>
      </c>
      <c r="AR9">
        <v>0.85768959355626717</v>
      </c>
      <c r="AS9">
        <v>0.61395893786455857</v>
      </c>
      <c r="AT9">
        <v>0.83480053626200712</v>
      </c>
      <c r="AU9">
        <v>0.74872926247629168</v>
      </c>
      <c r="AV9">
        <v>0.72327010047681606</v>
      </c>
      <c r="AW9">
        <v>0.7832618103304777</v>
      </c>
      <c r="AX9">
        <v>1.0508432359239261</v>
      </c>
      <c r="AY9">
        <v>1.1443429579284665</v>
      </c>
      <c r="AZ9">
        <v>1.0506053500728065</v>
      </c>
      <c r="BA9">
        <v>1.1649496199587654</v>
      </c>
      <c r="BB9">
        <v>1.1252089948259929</v>
      </c>
      <c r="BC9">
        <v>1.3372098790175762</v>
      </c>
      <c r="BD9">
        <v>1.379040688287293</v>
      </c>
      <c r="BE9">
        <v>1.4631855083706442</v>
      </c>
      <c r="BF9">
        <v>1.4642730589261019</v>
      </c>
      <c r="BG9">
        <v>0.78721123229262857</v>
      </c>
      <c r="BH9">
        <v>0.75283262967056308</v>
      </c>
      <c r="BI9">
        <v>0.74863188897885413</v>
      </c>
      <c r="BJ9">
        <v>0.74535157741266389</v>
      </c>
      <c r="BK9">
        <v>0.77648511910836671</v>
      </c>
      <c r="BL9">
        <v>0.91242264828898523</v>
      </c>
      <c r="BM9">
        <v>0.36678513857692452</v>
      </c>
      <c r="BN9">
        <v>0.41409562410924555</v>
      </c>
      <c r="BO9">
        <v>0.33380005281984065</v>
      </c>
      <c r="BP9">
        <v>0.51705706415071084</v>
      </c>
      <c r="BQ9">
        <v>0.54918634701817748</v>
      </c>
      <c r="BR9">
        <v>0.52627427003916227</v>
      </c>
      <c r="BS9">
        <v>0.6420449959224287</v>
      </c>
      <c r="BT9">
        <v>0.6329184520341985</v>
      </c>
      <c r="BU9">
        <v>0.59143802887577346</v>
      </c>
      <c r="BV9">
        <v>0.49178790131113342</v>
      </c>
      <c r="BW9">
        <v>0.43102456163332264</v>
      </c>
      <c r="BX9">
        <v>0.82214209355452772</v>
      </c>
      <c r="BY9">
        <v>0.54925948943633773</v>
      </c>
      <c r="BZ9">
        <v>1.1642738319539152</v>
      </c>
      <c r="CA9">
        <v>0.50322658889543592</v>
      </c>
      <c r="CB9">
        <v>0.61453412558772325</v>
      </c>
      <c r="CC9">
        <v>0.71815991837499293</v>
      </c>
      <c r="CD9">
        <v>0.76500923862213854</v>
      </c>
      <c r="CE9">
        <v>0.42586471002320364</v>
      </c>
      <c r="CF9">
        <v>0.44173726613530628</v>
      </c>
      <c r="CG9">
        <v>0.46705887408977659</v>
      </c>
      <c r="CH9">
        <v>0.64111620173210415</v>
      </c>
      <c r="CI9">
        <v>0.68510162168030564</v>
      </c>
      <c r="CJ9">
        <v>0.66126954986212816</v>
      </c>
      <c r="CK9">
        <v>1.1222648037625631</v>
      </c>
      <c r="CL9">
        <v>1.1888150411776912</v>
      </c>
      <c r="CM9">
        <v>0.89489286092888454</v>
      </c>
      <c r="CN9">
        <v>1.0188564493124035</v>
      </c>
      <c r="CO9">
        <v>1.0364089481669316</v>
      </c>
      <c r="CP9">
        <v>1.0276698183672419</v>
      </c>
      <c r="CQ9">
        <v>0.5753266684559708</v>
      </c>
      <c r="CR9">
        <v>0.56395395282455274</v>
      </c>
      <c r="CS9">
        <v>0.57480857142804731</v>
      </c>
      <c r="CT9">
        <v>0.77321095648010596</v>
      </c>
      <c r="CU9">
        <v>0.83201264178467427</v>
      </c>
      <c r="CV9">
        <v>0.86510762780162787</v>
      </c>
      <c r="CW9">
        <v>0.29831327456294926</v>
      </c>
      <c r="CX9">
        <v>0.33453138557375489</v>
      </c>
      <c r="CY9">
        <v>0.33191019534600791</v>
      </c>
      <c r="CZ9">
        <v>0.42669137218103109</v>
      </c>
      <c r="DA9">
        <v>0.40632684667466867</v>
      </c>
      <c r="DB9">
        <v>0.41911352235568522</v>
      </c>
      <c r="DC9">
        <v>0.55952355626029338</v>
      </c>
      <c r="DD9">
        <v>0.58717816354696872</v>
      </c>
      <c r="DE9">
        <v>0.52712592895940513</v>
      </c>
      <c r="DF9">
        <v>0.47035622992835396</v>
      </c>
      <c r="DG9">
        <v>0.49648301647498977</v>
      </c>
      <c r="DH9">
        <v>0.70038611655136085</v>
      </c>
    </row>
    <row r="10" spans="1:112" x14ac:dyDescent="0.25">
      <c r="A10" s="11" t="s">
        <v>290</v>
      </c>
      <c r="B10">
        <v>8.7262679725496177</v>
      </c>
      <c r="C10">
        <v>9.2845070007258368</v>
      </c>
      <c r="D10">
        <v>8.5302469852390832</v>
      </c>
      <c r="E10">
        <v>23.065805406182228</v>
      </c>
      <c r="F10">
        <v>22.384972087743712</v>
      </c>
      <c r="G10">
        <v>22.332576386973845</v>
      </c>
      <c r="H10">
        <v>19.826117669558297</v>
      </c>
      <c r="I10">
        <v>19.407672000033752</v>
      </c>
      <c r="J10">
        <v>19.877213568856856</v>
      </c>
      <c r="K10">
        <v>25.279705144641877</v>
      </c>
      <c r="L10">
        <v>25.546679474369586</v>
      </c>
      <c r="M10">
        <v>25.607717300994931</v>
      </c>
      <c r="N10">
        <v>24.937516028205376</v>
      </c>
      <c r="O10">
        <v>25.730739295963989</v>
      </c>
      <c r="P10">
        <v>25.183254546849394</v>
      </c>
      <c r="Q10">
        <v>24.320852074789311</v>
      </c>
      <c r="R10">
        <v>25.341279411705376</v>
      </c>
      <c r="S10">
        <v>23.91593317170706</v>
      </c>
      <c r="T10">
        <v>22.774853840746204</v>
      </c>
      <c r="U10">
        <v>22.225547194126968</v>
      </c>
      <c r="V10">
        <v>21.758787219399334</v>
      </c>
      <c r="W10">
        <v>11.058103742758519</v>
      </c>
      <c r="X10">
        <v>11.566563421014139</v>
      </c>
      <c r="Y10">
        <v>10.647498368852494</v>
      </c>
      <c r="Z10">
        <v>9.2702388471109849</v>
      </c>
      <c r="AA10">
        <v>9.9191585243935823</v>
      </c>
      <c r="AB10">
        <v>9.6785719080231001</v>
      </c>
      <c r="AC10">
        <v>17.264088605737857</v>
      </c>
      <c r="AD10">
        <v>15.617437867522915</v>
      </c>
      <c r="AE10">
        <v>15.617437867522915</v>
      </c>
      <c r="AF10">
        <v>15.617437867522915</v>
      </c>
      <c r="AG10">
        <v>15.617437867522915</v>
      </c>
      <c r="AH10">
        <v>14.323892575304759</v>
      </c>
      <c r="AI10">
        <v>14.169960533984261</v>
      </c>
      <c r="AJ10">
        <v>14.60234735218379</v>
      </c>
      <c r="AK10">
        <v>14.853026150729331</v>
      </c>
      <c r="AL10">
        <v>11.967101720219414</v>
      </c>
      <c r="AM10">
        <v>20.510395728899404</v>
      </c>
      <c r="AN10">
        <v>8.5331095681791957</v>
      </c>
      <c r="AO10">
        <v>9.8180654464273971</v>
      </c>
      <c r="AP10">
        <v>9.6552957590219606</v>
      </c>
      <c r="AQ10">
        <v>9.3986773979251268</v>
      </c>
      <c r="AR10">
        <v>9.7414774613190627</v>
      </c>
      <c r="AS10">
        <v>9.6084563433603218</v>
      </c>
      <c r="AT10">
        <v>10.225522297820779</v>
      </c>
      <c r="AU10">
        <v>13.419938911121202</v>
      </c>
      <c r="AV10">
        <v>13.919029784884748</v>
      </c>
      <c r="AW10">
        <v>14.586390656521859</v>
      </c>
      <c r="AX10">
        <v>11.918036194139381</v>
      </c>
      <c r="AY10">
        <v>12.024257080080902</v>
      </c>
      <c r="AZ10">
        <v>12.030534386137134</v>
      </c>
      <c r="BA10">
        <v>12.599791475987626</v>
      </c>
      <c r="BB10">
        <v>12.616912361029442</v>
      </c>
      <c r="BC10">
        <v>12.976018098201076</v>
      </c>
      <c r="BD10">
        <v>11.273934882187234</v>
      </c>
      <c r="BE10">
        <v>11.282103523413479</v>
      </c>
      <c r="BF10">
        <v>11.229385331273562</v>
      </c>
      <c r="BG10">
        <v>6.3495163809531148</v>
      </c>
      <c r="BH10">
        <v>6.3825923677291323</v>
      </c>
      <c r="BI10">
        <v>6.2503186836397644</v>
      </c>
      <c r="BJ10">
        <v>5.2548089309967709</v>
      </c>
      <c r="BK10">
        <v>5.1288112964107198</v>
      </c>
      <c r="BL10">
        <v>5.1698276357291144</v>
      </c>
      <c r="BM10">
        <v>7.4992146122914711</v>
      </c>
      <c r="BN10">
        <v>7.3940988447840379</v>
      </c>
      <c r="BO10">
        <v>7.3870936234104141</v>
      </c>
      <c r="BP10">
        <v>8.2348122527807952</v>
      </c>
      <c r="BQ10">
        <v>8.2547135862405288</v>
      </c>
      <c r="BR10">
        <v>8.0566811628178225</v>
      </c>
      <c r="BS10">
        <v>7.5755985350286794</v>
      </c>
      <c r="BT10">
        <v>7.4626731388752168</v>
      </c>
      <c r="BU10">
        <v>7.491258739118849</v>
      </c>
      <c r="BV10">
        <v>7.1418532800787071</v>
      </c>
      <c r="BW10">
        <v>7.2755671744410364</v>
      </c>
      <c r="BX10">
        <v>7.0368856475159465</v>
      </c>
      <c r="BY10">
        <v>9.846351035938488</v>
      </c>
      <c r="BZ10">
        <v>9.3211958219525854</v>
      </c>
      <c r="CA10">
        <v>9.1858336997182644</v>
      </c>
      <c r="CB10">
        <v>10.428596883166797</v>
      </c>
      <c r="CC10">
        <v>10.196581273945435</v>
      </c>
      <c r="CD10">
        <v>10.177669102047272</v>
      </c>
      <c r="CE10">
        <v>10.119896736348565</v>
      </c>
      <c r="CF10">
        <v>10.169899516276008</v>
      </c>
      <c r="CG10">
        <v>9.8605226681406108</v>
      </c>
      <c r="CH10">
        <v>9.5100399445343111</v>
      </c>
      <c r="CI10">
        <v>9.3060313293048953</v>
      </c>
      <c r="CJ10">
        <v>9.259715726741776</v>
      </c>
      <c r="CK10">
        <v>9.7269343090830738</v>
      </c>
      <c r="CL10">
        <v>9.9642457612622657</v>
      </c>
      <c r="CM10">
        <v>9.1698309243971217</v>
      </c>
      <c r="CN10">
        <v>7.6273556387574128</v>
      </c>
      <c r="CO10">
        <v>7.7811166566502123</v>
      </c>
      <c r="CP10">
        <v>7.7045613180266797</v>
      </c>
      <c r="CQ10">
        <v>6.2196230972733186</v>
      </c>
      <c r="CR10">
        <v>6.5632002236419131</v>
      </c>
      <c r="CS10">
        <v>6.7828728832144511</v>
      </c>
      <c r="CT10">
        <v>4.8931796076825984</v>
      </c>
      <c r="CU10">
        <v>4.9715834121863196</v>
      </c>
      <c r="CV10">
        <v>4.8305563994612175</v>
      </c>
      <c r="CW10">
        <v>4.8715539130231935</v>
      </c>
      <c r="CX10">
        <v>4.7768031259483186</v>
      </c>
      <c r="CY10">
        <v>4.7361836805369766</v>
      </c>
      <c r="CZ10">
        <v>6.7175212978834091</v>
      </c>
      <c r="DA10">
        <v>7.0008380521562401</v>
      </c>
      <c r="DB10">
        <v>7.284778382096385</v>
      </c>
      <c r="DC10">
        <v>6.0756109025804905</v>
      </c>
      <c r="DD10">
        <v>5.8528373278682571</v>
      </c>
      <c r="DE10">
        <v>5.868247953298324</v>
      </c>
      <c r="DF10">
        <v>5.48709015738888</v>
      </c>
      <c r="DG10">
        <v>5.8794100877151481</v>
      </c>
      <c r="DH10">
        <v>5.2714337116075445</v>
      </c>
    </row>
    <row r="11" spans="1:112" x14ac:dyDescent="0.25">
      <c r="A11" s="11" t="s">
        <v>291</v>
      </c>
      <c r="B11">
        <v>3.2861526109502894</v>
      </c>
      <c r="C11">
        <v>3.2254516458065119</v>
      </c>
      <c r="D11">
        <v>3.1587378642152033</v>
      </c>
      <c r="E11">
        <v>0.91285655526640741</v>
      </c>
      <c r="F11">
        <v>0.83593335105320121</v>
      </c>
      <c r="G11">
        <v>0.91828690518559741</v>
      </c>
      <c r="H11">
        <v>1.168740611664177</v>
      </c>
      <c r="I11">
        <v>1.2299253607740142</v>
      </c>
      <c r="J11">
        <v>1.0655077982863184</v>
      </c>
      <c r="K11">
        <v>0.87446064202755469</v>
      </c>
      <c r="L11">
        <v>0.7351694726086736</v>
      </c>
      <c r="M11">
        <v>0.80734021505620335</v>
      </c>
      <c r="N11">
        <v>0.80505869726374168</v>
      </c>
      <c r="O11">
        <v>0.75603114377534875</v>
      </c>
      <c r="P11">
        <v>0.87868420311880713</v>
      </c>
      <c r="Q11">
        <v>0.94551121463308108</v>
      </c>
      <c r="R11">
        <v>0.86190085655447612</v>
      </c>
      <c r="S11">
        <v>1.0088029047106908</v>
      </c>
      <c r="T11">
        <v>1.0620084828753331</v>
      </c>
      <c r="U11">
        <v>1.1747185597065397</v>
      </c>
      <c r="V11">
        <v>1.2116193324329592</v>
      </c>
      <c r="W11">
        <v>2.2260700678487342</v>
      </c>
      <c r="X11">
        <v>2.0839860243748722</v>
      </c>
      <c r="Y11">
        <v>1.9819528323569442</v>
      </c>
      <c r="Z11">
        <v>2.2960479279211561</v>
      </c>
      <c r="AA11">
        <v>2.2155280883313466</v>
      </c>
      <c r="AB11">
        <v>2.3149254400150538</v>
      </c>
      <c r="AC11">
        <v>1.7526651013812555</v>
      </c>
      <c r="AD11">
        <v>1.8904360569044252</v>
      </c>
      <c r="AE11">
        <v>1.8904360569044252</v>
      </c>
      <c r="AF11">
        <v>1.8904360569044252</v>
      </c>
      <c r="AG11">
        <v>1.8904360569044252</v>
      </c>
      <c r="AH11">
        <v>1.9767217654742368</v>
      </c>
      <c r="AI11">
        <v>2.0778835163842309</v>
      </c>
      <c r="AJ11">
        <v>2.1387991538913931</v>
      </c>
      <c r="AK11">
        <v>2.0145394233437832</v>
      </c>
      <c r="AL11">
        <v>2.3584810209106313</v>
      </c>
      <c r="AM11">
        <v>0.78951532413410441</v>
      </c>
      <c r="AN11">
        <v>2.4173087080315723</v>
      </c>
      <c r="AO11">
        <v>0.66577894755338218</v>
      </c>
      <c r="AP11">
        <v>0.69423444664169798</v>
      </c>
      <c r="AQ11">
        <v>0.67155463532479531</v>
      </c>
      <c r="AR11">
        <v>0.70077736950957248</v>
      </c>
      <c r="AS11">
        <v>0.69926694538414103</v>
      </c>
      <c r="AT11">
        <v>0.7126248683779588</v>
      </c>
      <c r="AU11">
        <v>0.55990451213752623</v>
      </c>
      <c r="AV11">
        <v>0.55287641703661849</v>
      </c>
      <c r="AW11">
        <v>0.5430746138947713</v>
      </c>
      <c r="AX11">
        <v>0.481142035532027</v>
      </c>
      <c r="AY11">
        <v>0.47500172306320981</v>
      </c>
      <c r="AZ11">
        <v>0.46954778214203685</v>
      </c>
      <c r="BA11">
        <v>0.45813630473571737</v>
      </c>
      <c r="BB11">
        <v>0.44372577077139919</v>
      </c>
      <c r="BC11">
        <v>0.5722270609823692</v>
      </c>
      <c r="BD11">
        <v>0.49011706405885419</v>
      </c>
      <c r="BE11">
        <v>0.45597079431118026</v>
      </c>
      <c r="BF11">
        <v>0.46209019053312711</v>
      </c>
      <c r="BG11">
        <v>1.1757211028897774</v>
      </c>
      <c r="BH11">
        <v>1.1652335516535459</v>
      </c>
      <c r="BI11">
        <v>1.1805436877902347</v>
      </c>
      <c r="BJ11">
        <v>1.3186734305526493</v>
      </c>
      <c r="BK11">
        <v>1.2554257078543622</v>
      </c>
      <c r="BL11">
        <v>1.2611306754839007</v>
      </c>
      <c r="BM11">
        <v>0.72775240423251342</v>
      </c>
      <c r="BN11">
        <v>0.76114229117703303</v>
      </c>
      <c r="BO11">
        <v>0.79546668041126056</v>
      </c>
      <c r="BP11">
        <v>0.87268365948065685</v>
      </c>
      <c r="BQ11">
        <v>0.90374401272852123</v>
      </c>
      <c r="BR11">
        <v>0.8776442976604355</v>
      </c>
      <c r="BS11">
        <v>0.89790752704508381</v>
      </c>
      <c r="BT11">
        <v>0.90400875659530666</v>
      </c>
      <c r="BU11">
        <v>0.90313807186797224</v>
      </c>
      <c r="BV11">
        <v>1.2349489515236736</v>
      </c>
      <c r="BW11">
        <v>1.2685809544004931</v>
      </c>
      <c r="BX11">
        <v>1.2416486066321522</v>
      </c>
      <c r="BY11">
        <v>1.1557364490926163</v>
      </c>
      <c r="BZ11">
        <v>1.1730618134264121</v>
      </c>
      <c r="CA11">
        <v>1.3836776137115039</v>
      </c>
      <c r="CB11">
        <v>1.3693410460744668</v>
      </c>
      <c r="CC11">
        <v>1.3034280974149537</v>
      </c>
      <c r="CD11">
        <v>1.3068911759911344</v>
      </c>
      <c r="CE11">
        <v>1.445479582845639</v>
      </c>
      <c r="CF11">
        <v>1.6329078923598992</v>
      </c>
      <c r="CG11">
        <v>1.5820576545647422</v>
      </c>
      <c r="CH11">
        <v>0.8557885490192072</v>
      </c>
      <c r="CI11">
        <v>0.83893809740527325</v>
      </c>
      <c r="CJ11">
        <v>0.82425629926316646</v>
      </c>
      <c r="CK11">
        <v>0.70275732863161833</v>
      </c>
      <c r="CL11">
        <v>1.0222712895668011</v>
      </c>
      <c r="CM11">
        <v>0.71743069806596194</v>
      </c>
      <c r="CN11">
        <v>0.46693026735288901</v>
      </c>
      <c r="CO11">
        <v>0.48501037168215932</v>
      </c>
      <c r="CP11">
        <v>0.47600855491322319</v>
      </c>
      <c r="CQ11">
        <v>1.0074841733329329</v>
      </c>
      <c r="CR11">
        <v>0.98164338283821018</v>
      </c>
      <c r="CS11">
        <v>0.95947485255182641</v>
      </c>
      <c r="CT11">
        <v>1.0996820909535565</v>
      </c>
      <c r="CU11">
        <v>1.0741037755392651</v>
      </c>
      <c r="CV11">
        <v>1.0675758469580723</v>
      </c>
      <c r="CW11">
        <v>0.5770014522588468</v>
      </c>
      <c r="CX11">
        <v>0.5647495771277472</v>
      </c>
      <c r="CY11">
        <v>0.5625541946605005</v>
      </c>
      <c r="CZ11">
        <v>0.69121523112520522</v>
      </c>
      <c r="DA11">
        <v>0.63633402355997093</v>
      </c>
      <c r="DB11">
        <v>0.65553839568710015</v>
      </c>
      <c r="DC11">
        <v>0.73009973463388345</v>
      </c>
      <c r="DD11">
        <v>0.78120788837977251</v>
      </c>
      <c r="DE11">
        <v>0.78192114509648292</v>
      </c>
      <c r="DF11">
        <v>0.83299747660369339</v>
      </c>
      <c r="DG11">
        <v>0.79869088480051564</v>
      </c>
      <c r="DH11">
        <v>0.79364708915585003</v>
      </c>
    </row>
    <row r="12" spans="1:112" x14ac:dyDescent="0.25">
      <c r="A12" s="11" t="s">
        <v>292</v>
      </c>
      <c r="B12">
        <v>12.367364955347911</v>
      </c>
      <c r="C12">
        <v>12.297991555829681</v>
      </c>
      <c r="D12">
        <v>12.174236043554368</v>
      </c>
      <c r="E12">
        <v>18.927225164322593</v>
      </c>
      <c r="F12">
        <v>18.345308930555536</v>
      </c>
      <c r="G12">
        <v>19.08255386250104</v>
      </c>
      <c r="H12">
        <v>16.875191385300198</v>
      </c>
      <c r="I12">
        <v>17.380373878142887</v>
      </c>
      <c r="J12">
        <v>17.049677813895176</v>
      </c>
      <c r="K12">
        <v>16.521283198790204</v>
      </c>
      <c r="L12">
        <v>16.574128129134539</v>
      </c>
      <c r="M12">
        <v>16.442554403179994</v>
      </c>
      <c r="N12">
        <v>18.233772663149185</v>
      </c>
      <c r="O12">
        <v>18.043156421802358</v>
      </c>
      <c r="P12">
        <v>18.051098441339516</v>
      </c>
      <c r="Q12">
        <v>17.08222169144684</v>
      </c>
      <c r="R12">
        <v>17.394139335641412</v>
      </c>
      <c r="S12">
        <v>17.349640780947677</v>
      </c>
      <c r="T12">
        <v>16.099518090234991</v>
      </c>
      <c r="U12">
        <v>15.833118147328237</v>
      </c>
      <c r="V12">
        <v>16.260193945580163</v>
      </c>
      <c r="W12">
        <v>12.075297420370775</v>
      </c>
      <c r="X12">
        <v>11.681685038210723</v>
      </c>
      <c r="Y12">
        <v>11.827334741069597</v>
      </c>
      <c r="Z12">
        <v>12.354786147825683</v>
      </c>
      <c r="AA12">
        <v>11.808742080141329</v>
      </c>
      <c r="AB12">
        <v>11.647768099497394</v>
      </c>
      <c r="AC12">
        <v>12.829359470658879</v>
      </c>
      <c r="AD12">
        <v>13.393243575902005</v>
      </c>
      <c r="AE12">
        <v>13.393243575902005</v>
      </c>
      <c r="AF12">
        <v>13.393243575902005</v>
      </c>
      <c r="AG12">
        <v>13.393243575902005</v>
      </c>
      <c r="AH12">
        <v>12.875192896791637</v>
      </c>
      <c r="AI12">
        <v>12.33890897169649</v>
      </c>
      <c r="AJ12">
        <v>12.670600471403654</v>
      </c>
      <c r="AK12">
        <v>12.585645786100338</v>
      </c>
      <c r="AL12">
        <v>13.373337250897327</v>
      </c>
      <c r="AM12">
        <v>16.249539182882884</v>
      </c>
      <c r="AN12">
        <v>12.645591094718306</v>
      </c>
      <c r="AO12">
        <v>16.306158097165238</v>
      </c>
      <c r="AP12">
        <v>16.420045943451893</v>
      </c>
      <c r="AQ12">
        <v>16.360471386531955</v>
      </c>
      <c r="AR12">
        <v>15.038264999396421</v>
      </c>
      <c r="AS12">
        <v>14.938293786739793</v>
      </c>
      <c r="AT12">
        <v>14.972993936083039</v>
      </c>
      <c r="AU12">
        <v>15.625691377643211</v>
      </c>
      <c r="AV12">
        <v>15.947539159047958</v>
      </c>
      <c r="AW12">
        <v>16.097332386954193</v>
      </c>
      <c r="AX12">
        <v>15.850847631371437</v>
      </c>
      <c r="AY12">
        <v>15.6767870283047</v>
      </c>
      <c r="AZ12">
        <v>15.544278828377237</v>
      </c>
      <c r="BA12">
        <v>15.701722940832655</v>
      </c>
      <c r="BB12">
        <v>16.02972244220101</v>
      </c>
      <c r="BC12">
        <v>15.666537950293346</v>
      </c>
      <c r="BD12">
        <v>15.743288738144528</v>
      </c>
      <c r="BE12">
        <v>15.802934137867778</v>
      </c>
      <c r="BF12">
        <v>15.714037537052441</v>
      </c>
      <c r="BG12">
        <v>11.588901715952577</v>
      </c>
      <c r="BH12">
        <v>11.581718168947408</v>
      </c>
      <c r="BI12">
        <v>11.626565738660123</v>
      </c>
      <c r="BJ12">
        <v>11.716096990635116</v>
      </c>
      <c r="BK12">
        <v>11.097678349017844</v>
      </c>
      <c r="BL12">
        <v>10.866103417429198</v>
      </c>
      <c r="BM12">
        <v>14.310443646531782</v>
      </c>
      <c r="BN12">
        <v>14.586500939976085</v>
      </c>
      <c r="BO12">
        <v>14.441643316343688</v>
      </c>
      <c r="BP12">
        <v>13.118962751639659</v>
      </c>
      <c r="BQ12">
        <v>13.451360646486179</v>
      </c>
      <c r="BR12">
        <v>13.170974470009799</v>
      </c>
      <c r="BS12">
        <v>13.316664172604584</v>
      </c>
      <c r="BT12">
        <v>13.280874103459231</v>
      </c>
      <c r="BU12">
        <v>13.40430884264245</v>
      </c>
      <c r="BV12">
        <v>13.64536026877361</v>
      </c>
      <c r="BW12">
        <v>13.975361299354777</v>
      </c>
      <c r="BX12">
        <v>13.815839304301406</v>
      </c>
      <c r="BY12">
        <v>17.337184843344602</v>
      </c>
      <c r="BZ12">
        <v>15.573512190926264</v>
      </c>
      <c r="CA12">
        <v>16.676005102643206</v>
      </c>
      <c r="CB12">
        <v>15.574165249001478</v>
      </c>
      <c r="CC12">
        <v>15.653649216044633</v>
      </c>
      <c r="CD12">
        <v>15.312051953095912</v>
      </c>
      <c r="CE12">
        <v>15.973862678622694</v>
      </c>
      <c r="CF12">
        <v>16.481520676180626</v>
      </c>
      <c r="CG12">
        <v>15.602643728820812</v>
      </c>
      <c r="CH12">
        <v>16.707715824997539</v>
      </c>
      <c r="CI12">
        <v>16.484753091180401</v>
      </c>
      <c r="CJ12">
        <v>16.46836506136723</v>
      </c>
      <c r="CK12">
        <v>15.852665648917668</v>
      </c>
      <c r="CL12">
        <v>15.903974188850054</v>
      </c>
      <c r="CM12">
        <v>16.115564605410118</v>
      </c>
      <c r="CN12">
        <v>15.556686406620887</v>
      </c>
      <c r="CO12">
        <v>15.863804567351231</v>
      </c>
      <c r="CP12">
        <v>15.71089497352596</v>
      </c>
      <c r="CQ12">
        <v>13.455818485430374</v>
      </c>
      <c r="CR12">
        <v>13.519592365742517</v>
      </c>
      <c r="CS12">
        <v>12.846883190767258</v>
      </c>
      <c r="CT12">
        <v>11.93412531213526</v>
      </c>
      <c r="CU12">
        <v>11.239528302492653</v>
      </c>
      <c r="CV12">
        <v>11.374270068807554</v>
      </c>
      <c r="CW12">
        <v>14.909940539398143</v>
      </c>
      <c r="CX12">
        <v>14.589056551030438</v>
      </c>
      <c r="CY12">
        <v>14.664427647526674</v>
      </c>
      <c r="CZ12">
        <v>14.830179515945217</v>
      </c>
      <c r="DA12">
        <v>14.645590659715083</v>
      </c>
      <c r="DB12">
        <v>14.859682793905016</v>
      </c>
      <c r="DC12">
        <v>14.453717187793622</v>
      </c>
      <c r="DD12">
        <v>14.293882511879655</v>
      </c>
      <c r="DE12">
        <v>14.689948556685087</v>
      </c>
      <c r="DF12">
        <v>13.687774649356129</v>
      </c>
      <c r="DG12">
        <v>13.752100223871071</v>
      </c>
      <c r="DH12">
        <v>13.433098340808694</v>
      </c>
    </row>
    <row r="13" spans="1:112" x14ac:dyDescent="0.25">
      <c r="A13" s="11" t="s">
        <v>293</v>
      </c>
      <c r="B13">
        <v>3.2634087253317956</v>
      </c>
      <c r="C13">
        <v>3.3158650034203694</v>
      </c>
      <c r="D13">
        <v>3.2284842474717412</v>
      </c>
      <c r="E13">
        <v>1.1512338914385327</v>
      </c>
      <c r="F13">
        <v>1.2961882761017205</v>
      </c>
      <c r="G13">
        <v>1.5303303626487437</v>
      </c>
      <c r="H13">
        <v>1.5747414011629088</v>
      </c>
      <c r="I13">
        <v>1.4173896736800313</v>
      </c>
      <c r="J13">
        <v>1.3377410245426804</v>
      </c>
      <c r="K13">
        <v>0.81326899840508637</v>
      </c>
      <c r="L13">
        <v>0.71298141707635954</v>
      </c>
      <c r="M13">
        <v>0.70266518552385082</v>
      </c>
      <c r="N13">
        <v>0.68826578996712229</v>
      </c>
      <c r="O13">
        <v>0.71044904545357923</v>
      </c>
      <c r="P13">
        <v>0.6861219588210874</v>
      </c>
      <c r="Q13">
        <v>0.93351987081307741</v>
      </c>
      <c r="R13">
        <v>0.82705760262205152</v>
      </c>
      <c r="S13">
        <v>0.95057713494408547</v>
      </c>
      <c r="T13">
        <v>1.3575583195169878</v>
      </c>
      <c r="U13">
        <v>1.4780365783023797</v>
      </c>
      <c r="V13">
        <v>1.1645370081923689</v>
      </c>
      <c r="W13">
        <v>1.6747497763919084</v>
      </c>
      <c r="X13">
        <v>1.722221564290358</v>
      </c>
      <c r="Y13">
        <v>1.6431742845118991</v>
      </c>
      <c r="Z13">
        <v>1.6664088192122308</v>
      </c>
      <c r="AA13">
        <v>1.738604864080141</v>
      </c>
      <c r="AB13">
        <v>2.005548786957374</v>
      </c>
      <c r="AC13">
        <v>1.4035544595769014</v>
      </c>
      <c r="AD13">
        <v>1.3959529532009618</v>
      </c>
      <c r="AE13">
        <v>1.3959529532009618</v>
      </c>
      <c r="AF13">
        <v>1.3959529532009618</v>
      </c>
      <c r="AG13">
        <v>1.3959529532009618</v>
      </c>
      <c r="AH13">
        <v>1.5680309349889867</v>
      </c>
      <c r="AI13">
        <v>1.5586886577108037</v>
      </c>
      <c r="AJ13">
        <v>1.5439471439078525</v>
      </c>
      <c r="AK13">
        <v>1.4789293137964323</v>
      </c>
      <c r="AL13">
        <v>1.885870418255907</v>
      </c>
      <c r="AM13">
        <v>1.2264459402031924</v>
      </c>
      <c r="AN13">
        <v>2.2091270799492428</v>
      </c>
      <c r="AO13">
        <v>0.84902639737166508</v>
      </c>
      <c r="AP13">
        <v>0.87481006414704587</v>
      </c>
      <c r="AQ13">
        <v>1.0998331039566867</v>
      </c>
      <c r="AR13">
        <v>1.0526476772671949</v>
      </c>
      <c r="AS13">
        <v>0.94726554701067656</v>
      </c>
      <c r="AT13">
        <v>1.1246563257049691</v>
      </c>
      <c r="AU13">
        <v>1.0193572642042794</v>
      </c>
      <c r="AV13">
        <v>0.94152926474844845</v>
      </c>
      <c r="AW13">
        <v>0.84222238911575409</v>
      </c>
      <c r="AX13">
        <v>0.86353800351354237</v>
      </c>
      <c r="AY13">
        <v>0.82184016220024825</v>
      </c>
      <c r="AZ13">
        <v>0.82858112845141596</v>
      </c>
      <c r="BA13">
        <v>0.94943261607906981</v>
      </c>
      <c r="BB13">
        <v>0.9150840262128207</v>
      </c>
      <c r="BC13">
        <v>0.90499389941651098</v>
      </c>
      <c r="BD13">
        <v>0.97985414919664371</v>
      </c>
      <c r="BE13">
        <v>1.0224070983933087</v>
      </c>
      <c r="BF13">
        <v>1.0617543668620426</v>
      </c>
      <c r="BG13">
        <v>1.0631310587044089</v>
      </c>
      <c r="BH13">
        <v>1.0124290915152652</v>
      </c>
      <c r="BI13">
        <v>1.1641867846984915</v>
      </c>
      <c r="BJ13">
        <v>1.0794648862840883</v>
      </c>
      <c r="BK13">
        <v>1.0631407352122237</v>
      </c>
      <c r="BL13">
        <v>1.0902458351455944</v>
      </c>
      <c r="BM13">
        <v>0.83666888726355926</v>
      </c>
      <c r="BN13">
        <v>0.99830904167751178</v>
      </c>
      <c r="BO13">
        <v>1.0310462165583927</v>
      </c>
      <c r="BP13">
        <v>0.94136524833493929</v>
      </c>
      <c r="BQ13">
        <v>0.98435941645991787</v>
      </c>
      <c r="BR13">
        <v>0.81561878497586027</v>
      </c>
      <c r="BS13">
        <v>0.99401978955360204</v>
      </c>
      <c r="BT13">
        <v>1.0792691115475392</v>
      </c>
      <c r="BU13">
        <v>1.0171982240646864</v>
      </c>
      <c r="BV13">
        <v>1.0512545366598218</v>
      </c>
      <c r="BW13">
        <v>1.1400006602040316</v>
      </c>
      <c r="BX13">
        <v>1.0588460024337401</v>
      </c>
      <c r="BY13">
        <v>1.0469879551757635</v>
      </c>
      <c r="BZ13">
        <v>0.91407866673467297</v>
      </c>
      <c r="CA13">
        <v>0.81358816103716969</v>
      </c>
      <c r="CB13">
        <v>0.72777151904138038</v>
      </c>
      <c r="CC13">
        <v>0.75092188834516982</v>
      </c>
      <c r="CD13">
        <v>0.73036888195358129</v>
      </c>
      <c r="CE13">
        <v>0.76502233123305874</v>
      </c>
      <c r="CF13">
        <v>0.63058234099855059</v>
      </c>
      <c r="CG13">
        <v>0.7049272658647977</v>
      </c>
      <c r="CH13">
        <v>0.54411183263557761</v>
      </c>
      <c r="CI13">
        <v>0.5619488814321083</v>
      </c>
      <c r="CJ13">
        <v>0.67026345745089</v>
      </c>
      <c r="CK13">
        <v>0.67656000722482246</v>
      </c>
      <c r="CL13">
        <v>0.65669601194696237</v>
      </c>
      <c r="CM13">
        <v>0.81082331374107575</v>
      </c>
      <c r="CN13">
        <v>0.64224999569527741</v>
      </c>
      <c r="CO13">
        <v>0.67453209111524426</v>
      </c>
      <c r="CP13">
        <v>0.65845931285049741</v>
      </c>
      <c r="CQ13">
        <v>0.77151435051334649</v>
      </c>
      <c r="CR13">
        <v>0.69553605778172456</v>
      </c>
      <c r="CS13">
        <v>0.69070209160960438</v>
      </c>
      <c r="CT13">
        <v>0.84440156643617248</v>
      </c>
      <c r="CU13">
        <v>0.81655590884794294</v>
      </c>
      <c r="CV13">
        <v>0.79652467876049926</v>
      </c>
      <c r="CW13">
        <v>0.65989958306199281</v>
      </c>
      <c r="CX13">
        <v>0.65822573406230478</v>
      </c>
      <c r="CY13">
        <v>0.65501125705472507</v>
      </c>
      <c r="CZ13">
        <v>0.68979795186128756</v>
      </c>
      <c r="DA13">
        <v>0.68930276770549648</v>
      </c>
      <c r="DB13">
        <v>0.64558963226027477</v>
      </c>
      <c r="DC13">
        <v>0.76114212001505754</v>
      </c>
      <c r="DD13">
        <v>0.80841630321723779</v>
      </c>
      <c r="DE13">
        <v>0.83969132106108557</v>
      </c>
      <c r="DF13">
        <v>0.87762933555586253</v>
      </c>
      <c r="DG13">
        <v>0.79256883760803132</v>
      </c>
      <c r="DH13">
        <v>0.91318737213476697</v>
      </c>
    </row>
    <row r="14" spans="1:112" x14ac:dyDescent="0.25">
      <c r="A14" s="11" t="s">
        <v>294</v>
      </c>
      <c r="B14">
        <v>4.4559837933969684</v>
      </c>
      <c r="C14">
        <v>4.335319827072416</v>
      </c>
      <c r="D14">
        <v>4.3000281776219582</v>
      </c>
      <c r="E14">
        <v>2.252779728299545</v>
      </c>
      <c r="F14">
        <v>2.1314112203098312</v>
      </c>
      <c r="G14">
        <v>2.6837263341621469</v>
      </c>
      <c r="H14">
        <v>2.5030022142900838</v>
      </c>
      <c r="I14">
        <v>2.4768941866873622</v>
      </c>
      <c r="J14">
        <v>2.4203004576034344</v>
      </c>
      <c r="K14">
        <v>1.1953587228428719</v>
      </c>
      <c r="L14">
        <v>0.94206105219386449</v>
      </c>
      <c r="M14">
        <v>0.87768376542819315</v>
      </c>
      <c r="N14">
        <v>0.88335160785646005</v>
      </c>
      <c r="O14">
        <v>0.95253475556791534</v>
      </c>
      <c r="P14">
        <v>0.89655616788217385</v>
      </c>
      <c r="Q14">
        <v>1.2600492055195509</v>
      </c>
      <c r="R14">
        <v>1.1318868695773225</v>
      </c>
      <c r="S14">
        <v>1.3777084634787766</v>
      </c>
      <c r="T14">
        <v>2.0738909789505149</v>
      </c>
      <c r="U14">
        <v>2.2054900727143227</v>
      </c>
      <c r="V14">
        <v>1.9170462880058543</v>
      </c>
      <c r="W14">
        <v>3.1239654178946692</v>
      </c>
      <c r="X14">
        <v>3.154935605455536</v>
      </c>
      <c r="Y14">
        <v>3.1691190810593177</v>
      </c>
      <c r="Z14">
        <v>3.1970809866569092</v>
      </c>
      <c r="AA14">
        <v>3.2840010836530169</v>
      </c>
      <c r="AB14">
        <v>3.8325797626996048</v>
      </c>
      <c r="AC14">
        <v>1.8784691470090702</v>
      </c>
      <c r="AD14">
        <v>2.0123572327260901</v>
      </c>
      <c r="AE14">
        <v>2.0123572327260901</v>
      </c>
      <c r="AF14">
        <v>2.0123572327260901</v>
      </c>
      <c r="AG14">
        <v>2.0123572327260901</v>
      </c>
      <c r="AH14">
        <v>2.7659021832165607</v>
      </c>
      <c r="AI14">
        <v>2.6043128611193</v>
      </c>
      <c r="AJ14">
        <v>2.5555460049463621</v>
      </c>
      <c r="AK14">
        <v>2.4747846446951676</v>
      </c>
      <c r="AL14">
        <v>3.376081451215438</v>
      </c>
      <c r="AM14">
        <v>2.0094739062793421</v>
      </c>
      <c r="AN14">
        <v>3.9888776350558639</v>
      </c>
      <c r="AO14">
        <v>1.8296735430829838</v>
      </c>
      <c r="AP14">
        <v>1.9169615230708739</v>
      </c>
      <c r="AQ14">
        <v>1.9113425020289632</v>
      </c>
      <c r="AR14">
        <v>2.1195462358098021</v>
      </c>
      <c r="AS14">
        <v>2.1422100340119772</v>
      </c>
      <c r="AT14">
        <v>2.0860012606224498</v>
      </c>
      <c r="AU14">
        <v>1.4140834530752491</v>
      </c>
      <c r="AV14">
        <v>1.4441922243500536</v>
      </c>
      <c r="AW14">
        <v>1.4395013398550154</v>
      </c>
      <c r="AX14">
        <v>1.5637789521527607</v>
      </c>
      <c r="AY14">
        <v>1.5009430061820899</v>
      </c>
      <c r="AZ14">
        <v>1.5040260694274579</v>
      </c>
      <c r="BA14">
        <v>1.4452232609422915</v>
      </c>
      <c r="BB14">
        <v>1.4475365976806998</v>
      </c>
      <c r="BC14">
        <v>1.498903305212359</v>
      </c>
      <c r="BD14">
        <v>1.3589630979868408</v>
      </c>
      <c r="BE14">
        <v>1.2743329682894116</v>
      </c>
      <c r="BF14">
        <v>1.2736839302996872</v>
      </c>
      <c r="BG14">
        <v>3.4361733477064553</v>
      </c>
      <c r="BH14">
        <v>3.386915782554218</v>
      </c>
      <c r="BI14">
        <v>3.4283821825977023</v>
      </c>
      <c r="BJ14">
        <v>3.5045168903395538</v>
      </c>
      <c r="BK14">
        <v>3.5418129682930219</v>
      </c>
      <c r="BL14">
        <v>3.5285120179674618</v>
      </c>
      <c r="BM14">
        <v>1.7467812245315195</v>
      </c>
      <c r="BN14">
        <v>1.8311643361927281</v>
      </c>
      <c r="BO14">
        <v>1.9043072669403509</v>
      </c>
      <c r="BP14">
        <v>2.4574671837862208</v>
      </c>
      <c r="BQ14">
        <v>2.4427848850123066</v>
      </c>
      <c r="BR14">
        <v>2.378303188576901</v>
      </c>
      <c r="BS14">
        <v>2.3197501634792954</v>
      </c>
      <c r="BT14">
        <v>2.3228633705003885</v>
      </c>
      <c r="BU14">
        <v>2.3480343783558717</v>
      </c>
      <c r="BV14">
        <v>2.1919561101919798</v>
      </c>
      <c r="BW14">
        <v>2.374051955324421</v>
      </c>
      <c r="BX14">
        <v>2.231640782506314</v>
      </c>
      <c r="BY14">
        <v>2.0285940400979743</v>
      </c>
      <c r="BZ14">
        <v>1.7677185050650726</v>
      </c>
      <c r="CA14">
        <v>1.5699765719321315</v>
      </c>
      <c r="CB14">
        <v>1.4538623254225898</v>
      </c>
      <c r="CC14">
        <v>1.4979137621827345</v>
      </c>
      <c r="CD14">
        <v>1.427028323696607</v>
      </c>
      <c r="CE14">
        <v>1.2093253472894945</v>
      </c>
      <c r="CF14">
        <v>1.2417087976001921</v>
      </c>
      <c r="CG14">
        <v>1.1684454632097996</v>
      </c>
      <c r="CH14">
        <v>1.0233099461220589</v>
      </c>
      <c r="CI14">
        <v>1.0398108235110717</v>
      </c>
      <c r="CJ14">
        <v>1.3783088323762815</v>
      </c>
      <c r="CK14">
        <v>1.0860780931484186</v>
      </c>
      <c r="CL14">
        <v>1.0076195995798372</v>
      </c>
      <c r="CM14">
        <v>1.4500116703204586</v>
      </c>
      <c r="CN14">
        <v>1.0847420465860325</v>
      </c>
      <c r="CO14">
        <v>1.0773253957729414</v>
      </c>
      <c r="CP14">
        <v>1.0810180366140971</v>
      </c>
      <c r="CQ14">
        <v>2.5468357566616371</v>
      </c>
      <c r="CR14">
        <v>2.5571476479116377</v>
      </c>
      <c r="CS14">
        <v>2.6020056433191154</v>
      </c>
      <c r="CT14">
        <v>2.9623111836904559</v>
      </c>
      <c r="CU14">
        <v>3.0503147394769834</v>
      </c>
      <c r="CV14">
        <v>3.0825500671313422</v>
      </c>
      <c r="CW14">
        <v>1.4067307790157282</v>
      </c>
      <c r="CX14">
        <v>1.4194921263450011</v>
      </c>
      <c r="CY14">
        <v>1.3945997656861087</v>
      </c>
      <c r="CZ14">
        <v>1.9108016694738457</v>
      </c>
      <c r="DA14">
        <v>2.0700803979735127</v>
      </c>
      <c r="DB14">
        <v>1.8231618844073989</v>
      </c>
      <c r="DC14">
        <v>1.9423366547965997</v>
      </c>
      <c r="DD14">
        <v>2.0437715502349829</v>
      </c>
      <c r="DE14">
        <v>1.9914424417026795</v>
      </c>
      <c r="DF14">
        <v>1.8050729057487094</v>
      </c>
      <c r="DG14">
        <v>1.7520223177339249</v>
      </c>
      <c r="DH14">
        <v>1.7341567672878457</v>
      </c>
    </row>
    <row r="15" spans="1:112" x14ac:dyDescent="0.25">
      <c r="A15" s="11" t="s">
        <v>295</v>
      </c>
      <c r="B15">
        <v>0.4790707908054424</v>
      </c>
      <c r="C15">
        <v>0.47211759920772922</v>
      </c>
      <c r="D15">
        <v>0.45179144438459135</v>
      </c>
      <c r="E15">
        <v>0.51266543386158603</v>
      </c>
      <c r="F15">
        <v>0.49695207768079475</v>
      </c>
      <c r="G15">
        <v>0.84046308860813568</v>
      </c>
      <c r="H15">
        <v>0.54086368137629859</v>
      </c>
      <c r="I15">
        <v>0.62464563081455915</v>
      </c>
      <c r="J15">
        <v>0.6099620451723704</v>
      </c>
      <c r="K15">
        <v>0.37636126197781472</v>
      </c>
      <c r="L15">
        <v>0.15966185080522921</v>
      </c>
      <c r="M15">
        <v>0.172246774000817</v>
      </c>
      <c r="N15">
        <v>0.16228903274134485</v>
      </c>
      <c r="O15">
        <v>0.16958730908777733</v>
      </c>
      <c r="P15">
        <v>0.16821750791141035</v>
      </c>
      <c r="Q15">
        <v>0.22611163108330012</v>
      </c>
      <c r="R15">
        <v>0.18466848043143624</v>
      </c>
      <c r="S15">
        <v>0.20999512090847547</v>
      </c>
      <c r="T15">
        <v>0.62183889000613468</v>
      </c>
      <c r="U15">
        <v>0.58737413260553872</v>
      </c>
      <c r="V15">
        <v>0.27051818778292114</v>
      </c>
      <c r="W15">
        <v>0.41195611967058227</v>
      </c>
      <c r="X15">
        <v>0.41847519578876752</v>
      </c>
      <c r="Y15">
        <v>0.41102029398277273</v>
      </c>
      <c r="Z15">
        <v>0.4258617434961447</v>
      </c>
      <c r="AA15">
        <v>0.41449660001623484</v>
      </c>
      <c r="AB15">
        <v>0.73348807913177527</v>
      </c>
      <c r="AC15">
        <v>0.25337838259836754</v>
      </c>
      <c r="AD15">
        <v>0.28111534617260597</v>
      </c>
      <c r="AE15">
        <v>0.28111534617260597</v>
      </c>
      <c r="AF15">
        <v>0.28111534617260597</v>
      </c>
      <c r="AG15">
        <v>0.28111534617260597</v>
      </c>
      <c r="AH15">
        <v>0.56486509129147788</v>
      </c>
      <c r="AI15">
        <v>0.35732807969934199</v>
      </c>
      <c r="AJ15">
        <v>0.37799654918597198</v>
      </c>
      <c r="AK15">
        <v>0.35772655461902841</v>
      </c>
      <c r="AL15">
        <v>0.47670978522999879</v>
      </c>
      <c r="AM15">
        <v>0.28782238578847508</v>
      </c>
      <c r="AN15">
        <v>0.57142768468952487</v>
      </c>
      <c r="AO15">
        <v>0.34135848359181581</v>
      </c>
      <c r="AP15">
        <v>0.37881281629235225</v>
      </c>
      <c r="AQ15">
        <v>0.4357444468297943</v>
      </c>
      <c r="AR15">
        <v>0.3797804915971611</v>
      </c>
      <c r="AS15">
        <v>0.40358364835002081</v>
      </c>
      <c r="AT15">
        <v>0.42348106516717821</v>
      </c>
      <c r="AU15">
        <v>0.27052063927385145</v>
      </c>
      <c r="AV15">
        <v>0.25943363213678067</v>
      </c>
      <c r="AW15">
        <v>0.24303920686119304</v>
      </c>
      <c r="AX15">
        <v>0.23069385198150752</v>
      </c>
      <c r="AY15">
        <v>0.2336577774191318</v>
      </c>
      <c r="AZ15">
        <v>0.21581867574575808</v>
      </c>
      <c r="BA15">
        <v>0.23599189616447125</v>
      </c>
      <c r="BB15">
        <v>0.22553205044178182</v>
      </c>
      <c r="BC15">
        <v>0.21209435429964635</v>
      </c>
      <c r="BD15">
        <v>0.23217145545960813</v>
      </c>
      <c r="BE15">
        <v>0.24243872100388847</v>
      </c>
      <c r="BF15">
        <v>0.25046278410953671</v>
      </c>
      <c r="BG15">
        <v>0.38486135876899125</v>
      </c>
      <c r="BH15">
        <v>0.39761464273104413</v>
      </c>
      <c r="BI15">
        <v>0.40482492715013002</v>
      </c>
      <c r="BJ15">
        <v>0.40478372780324756</v>
      </c>
      <c r="BK15">
        <v>0.37247860264292998</v>
      </c>
      <c r="BL15">
        <v>0.37640955321231323</v>
      </c>
      <c r="BM15">
        <v>0.2353213141353788</v>
      </c>
      <c r="BN15">
        <v>0.2956189606863715</v>
      </c>
      <c r="BO15">
        <v>0.28478149625741805</v>
      </c>
      <c r="BP15">
        <v>0.29127224319297884</v>
      </c>
      <c r="BQ15">
        <v>0.29096135729757855</v>
      </c>
      <c r="BR15">
        <v>0.26696631616634908</v>
      </c>
      <c r="BS15">
        <v>0.28855487491199061</v>
      </c>
      <c r="BT15">
        <v>0.31331380199629821</v>
      </c>
      <c r="BU15">
        <v>0.30413964685932715</v>
      </c>
      <c r="BV15">
        <v>0.36254402349823278</v>
      </c>
      <c r="BW15">
        <v>0.35791606088979605</v>
      </c>
      <c r="BX15">
        <v>0.35045075515263946</v>
      </c>
      <c r="BY15">
        <v>0.55256543226719579</v>
      </c>
      <c r="BZ15">
        <v>0.49901861167651929</v>
      </c>
      <c r="CA15">
        <v>0.23804016883632789</v>
      </c>
      <c r="CB15">
        <v>0.16694153180297286</v>
      </c>
      <c r="CC15">
        <v>0.15797594058346323</v>
      </c>
      <c r="CD15">
        <v>0.16515327070019034</v>
      </c>
      <c r="CE15">
        <v>0.13657332949626486</v>
      </c>
      <c r="CF15">
        <v>0.29849983812620995</v>
      </c>
      <c r="CG15">
        <v>0.12422308244020761</v>
      </c>
      <c r="CH15">
        <v>8.5822718613956739E-2</v>
      </c>
      <c r="CI15">
        <v>8.542145088926241E-2</v>
      </c>
      <c r="CJ15">
        <v>0.25329142589304948</v>
      </c>
      <c r="CK15">
        <v>0.10054071521413627</v>
      </c>
      <c r="CL15">
        <v>9.9431681228716554E-2</v>
      </c>
      <c r="CM15">
        <v>0.42651231224185987</v>
      </c>
      <c r="CN15">
        <v>8.5708549577813722E-2</v>
      </c>
      <c r="CO15">
        <v>0.11708717733645843</v>
      </c>
      <c r="CP15">
        <v>0.10146422226939722</v>
      </c>
      <c r="CQ15">
        <v>0.2365994404805585</v>
      </c>
      <c r="CR15">
        <v>0.23236602356640018</v>
      </c>
      <c r="CS15">
        <v>0.22050805154755954</v>
      </c>
      <c r="CT15">
        <v>0.2713675489796013</v>
      </c>
      <c r="CU15">
        <v>0.28117473337514753</v>
      </c>
      <c r="CV15">
        <v>0.27530828344269709</v>
      </c>
      <c r="CW15">
        <v>0.16399095770337974</v>
      </c>
      <c r="CX15">
        <v>0.1658233110855151</v>
      </c>
      <c r="CY15">
        <v>0.15914940194488861</v>
      </c>
      <c r="CZ15">
        <v>0.18525215647695992</v>
      </c>
      <c r="DA15">
        <v>0.29206489172356281</v>
      </c>
      <c r="DB15">
        <v>0.16243786545148206</v>
      </c>
      <c r="DC15">
        <v>0.19225073252861771</v>
      </c>
      <c r="DD15">
        <v>0.20790185293896737</v>
      </c>
      <c r="DE15">
        <v>0.20595195354066012</v>
      </c>
      <c r="DF15">
        <v>0.29312311899618293</v>
      </c>
      <c r="DG15">
        <v>0.24777925443678034</v>
      </c>
      <c r="DH15">
        <v>0.25418360437496695</v>
      </c>
    </row>
    <row r="16" spans="1:112" x14ac:dyDescent="0.25">
      <c r="A16" s="11" t="s">
        <v>296</v>
      </c>
      <c r="B16">
        <v>4.3008145670681945E-2</v>
      </c>
      <c r="C16">
        <v>7.7768661250486468E-2</v>
      </c>
      <c r="D16">
        <v>3.0994346757874387E-2</v>
      </c>
      <c r="E16">
        <v>0.13318216109815309</v>
      </c>
      <c r="F16">
        <v>0.11105969009335541</v>
      </c>
      <c r="G16">
        <v>7.0471904948585518E-2</v>
      </c>
      <c r="H16">
        <v>9.3391316018493334E-2</v>
      </c>
      <c r="I16">
        <v>0.16909014388962249</v>
      </c>
      <c r="J16">
        <v>0.19247037143160003</v>
      </c>
      <c r="K16">
        <v>0.2570655943223093</v>
      </c>
      <c r="L16">
        <v>0.14345544708146041</v>
      </c>
      <c r="M16">
        <v>9.4568566979775046E-2</v>
      </c>
      <c r="N16">
        <v>5.4671417620195138E-2</v>
      </c>
      <c r="O16">
        <v>5.3474811144383474E-2</v>
      </c>
      <c r="P16">
        <v>7.6614533195993331E-2</v>
      </c>
      <c r="Q16">
        <v>1.1477574411517061E-2</v>
      </c>
      <c r="R16">
        <v>3.4858702514635485E-2</v>
      </c>
      <c r="S16">
        <v>2.2834012759704092E-2</v>
      </c>
      <c r="T16">
        <v>0.21119010766071281</v>
      </c>
      <c r="U16">
        <v>0.10799209388513728</v>
      </c>
      <c r="V16">
        <v>0.25472135715390082</v>
      </c>
      <c r="W16">
        <v>4.3022788869902379E-2</v>
      </c>
      <c r="X16">
        <v>3.7295651536169608E-2</v>
      </c>
      <c r="Y16">
        <v>4.7730029682687011E-2</v>
      </c>
      <c r="Z16">
        <v>3.5908827383700541E-2</v>
      </c>
      <c r="AA16">
        <v>4.4719463278002788E-2</v>
      </c>
      <c r="AB16">
        <v>7.9461809826228136E-2</v>
      </c>
      <c r="AC16">
        <v>2.7352596358807338E-2</v>
      </c>
      <c r="AD16">
        <v>2.7803071913249648E-2</v>
      </c>
      <c r="AE16">
        <v>2.7803071913249648E-2</v>
      </c>
      <c r="AF16">
        <v>2.7803071913249648E-2</v>
      </c>
      <c r="AG16">
        <v>2.7803071913249648E-2</v>
      </c>
      <c r="AH16">
        <v>2.9836084485534032E-2</v>
      </c>
      <c r="AI16">
        <v>2.5135367854190366E-2</v>
      </c>
      <c r="AJ16">
        <v>2.8736643293779163E-2</v>
      </c>
      <c r="AK16">
        <v>2.5775895763156056E-2</v>
      </c>
      <c r="AL16">
        <v>2.6501681696984938E-2</v>
      </c>
      <c r="AM16">
        <v>2.6412103580843942E-2</v>
      </c>
      <c r="AN16">
        <v>1.9895401046843342E-2</v>
      </c>
      <c r="AO16">
        <v>0.15640301562374137</v>
      </c>
      <c r="AP16">
        <v>0.1430846192458976</v>
      </c>
      <c r="AQ16">
        <v>9.6085460613028029E-2</v>
      </c>
      <c r="AR16">
        <v>6.1379673541418753E-2</v>
      </c>
      <c r="AS16">
        <v>0.10265315709818926</v>
      </c>
      <c r="AT16">
        <v>5.8194370120658791E-2</v>
      </c>
      <c r="AU16">
        <v>4.5876826638320975E-2</v>
      </c>
      <c r="AV16">
        <v>7.3625581861334666E-2</v>
      </c>
      <c r="AW16">
        <v>5.8430256991276755E-2</v>
      </c>
      <c r="AX16">
        <v>7.0147763598428226E-2</v>
      </c>
      <c r="AY16">
        <v>6.959083284758906E-2</v>
      </c>
      <c r="AZ16">
        <v>7.4129228756173393E-2</v>
      </c>
      <c r="BA16">
        <v>3.0638193070826911E-2</v>
      </c>
      <c r="BB16">
        <v>4.0668564012500616E-2</v>
      </c>
      <c r="BC16">
        <v>3.9226766940937866E-2</v>
      </c>
      <c r="BD16">
        <v>3.9913093585530995E-2</v>
      </c>
      <c r="BE16">
        <v>6.1320425594411705E-2</v>
      </c>
      <c r="BF16">
        <v>5.075836691501124E-2</v>
      </c>
      <c r="BG16">
        <v>0.17282574341099061</v>
      </c>
      <c r="BH16">
        <v>0.25633737390884331</v>
      </c>
      <c r="BI16">
        <v>0.11107081768319511</v>
      </c>
      <c r="BJ16">
        <v>0.17259866859343331</v>
      </c>
      <c r="BK16">
        <v>0.12952824859167392</v>
      </c>
      <c r="BL16">
        <v>0.12492361864697521</v>
      </c>
      <c r="BM16">
        <v>0.19567423950579405</v>
      </c>
      <c r="BN16">
        <v>0.16888287189713047</v>
      </c>
      <c r="BO16">
        <v>0.15624420249107743</v>
      </c>
      <c r="BP16">
        <v>0.11153339293690936</v>
      </c>
      <c r="BQ16">
        <v>0.10901228246902844</v>
      </c>
      <c r="BR16">
        <v>0.21589134823098494</v>
      </c>
      <c r="BS16">
        <v>0.12961936511784372</v>
      </c>
      <c r="BT16">
        <v>0.12240888702328709</v>
      </c>
      <c r="BU16">
        <v>0.28287763029922292</v>
      </c>
      <c r="BV16">
        <v>0.20295037594126519</v>
      </c>
      <c r="BW16">
        <v>0.20904835745590966</v>
      </c>
      <c r="BX16">
        <v>0.23847504399064878</v>
      </c>
      <c r="BY16">
        <v>6.0782201480404682E-2</v>
      </c>
      <c r="BZ16">
        <v>2.996508156823241E-2</v>
      </c>
      <c r="CA16">
        <v>3.0622457441455558E-2</v>
      </c>
      <c r="CB16">
        <v>2.845195011864356E-2</v>
      </c>
      <c r="CC16">
        <v>2.93183240215074E-2</v>
      </c>
      <c r="CD16">
        <v>3.9508249005894884E-2</v>
      </c>
      <c r="CE16">
        <v>2.2990700108151421E-2</v>
      </c>
      <c r="CF16">
        <v>2.744899672011886E-2</v>
      </c>
      <c r="CG16">
        <v>2.4073463510756517E-2</v>
      </c>
      <c r="CH16">
        <v>7.3305765912285201E-2</v>
      </c>
      <c r="CI16">
        <v>6.6118828602020743E-2</v>
      </c>
      <c r="CJ16">
        <v>6.7158121685531494E-2</v>
      </c>
      <c r="CK16">
        <v>4.7404084788751306E-2</v>
      </c>
      <c r="CL16">
        <v>4.2555616130511419E-2</v>
      </c>
      <c r="CM16">
        <v>4.9272850129156893E-2</v>
      </c>
      <c r="CN16">
        <v>7.2132879499953728E-2</v>
      </c>
      <c r="CO16">
        <v>5.6296144130674089E-2</v>
      </c>
      <c r="CP16">
        <v>6.4181020645550729E-2</v>
      </c>
      <c r="CQ16">
        <v>8.2838015932539547E-2</v>
      </c>
      <c r="CR16">
        <v>9.5849194685180286E-2</v>
      </c>
      <c r="CS16">
        <v>0.11516480827965948</v>
      </c>
      <c r="CT16">
        <v>0.13029223235222842</v>
      </c>
      <c r="CU16">
        <v>0.14637947745855076</v>
      </c>
      <c r="CV16">
        <v>0.15587438975983994</v>
      </c>
      <c r="CW16">
        <v>7.8145215345679905E-2</v>
      </c>
      <c r="CX16">
        <v>9.455672315485944E-2</v>
      </c>
      <c r="CY16">
        <v>8.7450412211437373E-2</v>
      </c>
      <c r="CZ16">
        <v>8.0592496875784916E-2</v>
      </c>
      <c r="DA16">
        <v>7.4364996146713866E-2</v>
      </c>
      <c r="DB16">
        <v>6.9423508092165034E-2</v>
      </c>
      <c r="DC16">
        <v>8.549723348189478E-2</v>
      </c>
      <c r="DD16">
        <v>7.663267447182312E-2</v>
      </c>
      <c r="DE16">
        <v>7.0608588675325462E-2</v>
      </c>
      <c r="DF16">
        <v>0.14065807434176988</v>
      </c>
      <c r="DG16">
        <v>0.16776711190849944</v>
      </c>
      <c r="DH16">
        <v>0.1455795316839876</v>
      </c>
    </row>
    <row r="17" spans="1:112" x14ac:dyDescent="0.25">
      <c r="A17" s="11" t="s">
        <v>297</v>
      </c>
      <c r="B17">
        <v>2.2171926192752318</v>
      </c>
      <c r="C17">
        <v>2.3225415309631861</v>
      </c>
      <c r="D17">
        <v>2.1319281510399497</v>
      </c>
      <c r="E17">
        <v>0.94333123252702644</v>
      </c>
      <c r="F17">
        <v>0.88978217677836857</v>
      </c>
      <c r="G17">
        <v>0.68020140790850847</v>
      </c>
      <c r="H17">
        <v>1.0913013296512801</v>
      </c>
      <c r="I17">
        <v>1.3053552298623687</v>
      </c>
      <c r="J17">
        <v>1.1627164203001825</v>
      </c>
      <c r="K17">
        <v>0.89937181754883522</v>
      </c>
      <c r="L17">
        <v>0.81297568104031892</v>
      </c>
      <c r="M17">
        <v>0.75184498586056869</v>
      </c>
      <c r="N17">
        <v>0.58456557321560509</v>
      </c>
      <c r="O17">
        <v>0.66912003668658215</v>
      </c>
      <c r="P17">
        <v>0.75633299028630474</v>
      </c>
      <c r="Q17">
        <v>0.81078624237510832</v>
      </c>
      <c r="R17">
        <v>0.72742540340574768</v>
      </c>
      <c r="S17">
        <v>0.87569179199465441</v>
      </c>
      <c r="T17">
        <v>0.88330897372053507</v>
      </c>
      <c r="U17">
        <v>0.87790012430469344</v>
      </c>
      <c r="V17">
        <v>1.1470943569308409</v>
      </c>
      <c r="W17">
        <v>1.3959370526511818</v>
      </c>
      <c r="X17">
        <v>1.3705432218722786</v>
      </c>
      <c r="Y17">
        <v>1.3713577888375843</v>
      </c>
      <c r="Z17">
        <v>1.5472908235313929</v>
      </c>
      <c r="AA17">
        <v>1.4524349490271506</v>
      </c>
      <c r="AB17">
        <v>1.5112028713514642</v>
      </c>
      <c r="AC17">
        <v>1.4618190334511043</v>
      </c>
      <c r="AD17">
        <v>1.6237576684138257</v>
      </c>
      <c r="AE17">
        <v>1.6237576684138257</v>
      </c>
      <c r="AF17">
        <v>1.6237576684138257</v>
      </c>
      <c r="AG17">
        <v>1.6237576684138257</v>
      </c>
      <c r="AH17">
        <v>1.4513903716422081</v>
      </c>
      <c r="AI17">
        <v>1.543431250845011</v>
      </c>
      <c r="AJ17">
        <v>1.6973647336634146</v>
      </c>
      <c r="AK17">
        <v>1.5572441579705023</v>
      </c>
      <c r="AL17">
        <v>1.6837186873560746</v>
      </c>
      <c r="AM17">
        <v>1.1390683005008215</v>
      </c>
      <c r="AN17">
        <v>1.9610059109683318</v>
      </c>
      <c r="AO17">
        <v>0.7498777918804973</v>
      </c>
      <c r="AP17">
        <v>0.82795789119358831</v>
      </c>
      <c r="AQ17">
        <v>0.97896709355721534</v>
      </c>
      <c r="AR17">
        <v>0.85886316979901722</v>
      </c>
      <c r="AS17">
        <v>0.80904873576043124</v>
      </c>
      <c r="AT17">
        <v>0.900482529591351</v>
      </c>
      <c r="AU17">
        <v>0.72957780753308477</v>
      </c>
      <c r="AV17">
        <v>0.66699907008203008</v>
      </c>
      <c r="AW17">
        <v>0.55667304794867956</v>
      </c>
      <c r="AX17">
        <v>0.74867649710773987</v>
      </c>
      <c r="AY17">
        <v>0.7207341899499885</v>
      </c>
      <c r="AZ17">
        <v>0.71599925994782043</v>
      </c>
      <c r="BA17">
        <v>0.65314212420347084</v>
      </c>
      <c r="BB17">
        <v>0.65728648190773731</v>
      </c>
      <c r="BC17">
        <v>0.64404172233069101</v>
      </c>
      <c r="BD17">
        <v>0.73772989883542772</v>
      </c>
      <c r="BE17">
        <v>0.79721015106828663</v>
      </c>
      <c r="BF17">
        <v>0.804333511246896</v>
      </c>
      <c r="BG17">
        <v>1.1272912981525738</v>
      </c>
      <c r="BH17">
        <v>1.2967802035464691</v>
      </c>
      <c r="BI17">
        <v>1.0213937501127932</v>
      </c>
      <c r="BJ17">
        <v>1.2339438604633834</v>
      </c>
      <c r="BK17">
        <v>1.0954042203479284</v>
      </c>
      <c r="BL17">
        <v>1.1989145229902072</v>
      </c>
      <c r="BM17">
        <v>1.0459849489763884</v>
      </c>
      <c r="BN17">
        <v>1.013406248200371</v>
      </c>
      <c r="BO17">
        <v>1.0527874537707487</v>
      </c>
      <c r="BP17">
        <v>0.88647166755988804</v>
      </c>
      <c r="BQ17">
        <v>0.89670044222674472</v>
      </c>
      <c r="BR17">
        <v>1.0344823569477728</v>
      </c>
      <c r="BS17">
        <v>0.85014732977610075</v>
      </c>
      <c r="BT17">
        <v>0.88380009414655236</v>
      </c>
      <c r="BU17">
        <v>0.89551983736238883</v>
      </c>
      <c r="BV17">
        <v>1.0342726461145026</v>
      </c>
      <c r="BW17">
        <v>1.0057204201454955</v>
      </c>
      <c r="BX17">
        <v>1.1627713789781509</v>
      </c>
      <c r="BY17">
        <v>0.90322655522721285</v>
      </c>
      <c r="BZ17">
        <v>0.73764656131238604</v>
      </c>
      <c r="CA17">
        <v>0.55645575768519429</v>
      </c>
      <c r="CB17">
        <v>0.62550229965759974</v>
      </c>
      <c r="CC17">
        <v>0.67930400583453754</v>
      </c>
      <c r="CD17">
        <v>0.67234263017155893</v>
      </c>
      <c r="CE17">
        <v>0.61820947553042038</v>
      </c>
      <c r="CF17">
        <v>0.44289806759790284</v>
      </c>
      <c r="CG17">
        <v>0.5801366367436922</v>
      </c>
      <c r="CH17">
        <v>0.60254936164303718</v>
      </c>
      <c r="CI17">
        <v>0.58410023064153072</v>
      </c>
      <c r="CJ17">
        <v>0.58400857937927142</v>
      </c>
      <c r="CK17">
        <v>0.57631309621337801</v>
      </c>
      <c r="CL17">
        <v>0.5613260964007194</v>
      </c>
      <c r="CM17">
        <v>0.57620263388084314</v>
      </c>
      <c r="CN17">
        <v>0.70704044316254522</v>
      </c>
      <c r="CO17">
        <v>0.68499408456105293</v>
      </c>
      <c r="CP17">
        <v>0.69597064072127379</v>
      </c>
      <c r="CQ17">
        <v>0.71005524334641545</v>
      </c>
      <c r="CR17">
        <v>0.67631414020728076</v>
      </c>
      <c r="CS17">
        <v>0.68553494269629889</v>
      </c>
      <c r="CT17">
        <v>0.81055937304996828</v>
      </c>
      <c r="CU17">
        <v>0.79834805134046705</v>
      </c>
      <c r="CV17">
        <v>0.80329461883059483</v>
      </c>
      <c r="CW17">
        <v>0.80839403229061735</v>
      </c>
      <c r="CX17">
        <v>0.77565521314727859</v>
      </c>
      <c r="CY17">
        <v>0.78171284524285889</v>
      </c>
      <c r="CZ17">
        <v>0.73212292906970233</v>
      </c>
      <c r="DA17">
        <v>0.68376902441652421</v>
      </c>
      <c r="DB17">
        <v>0.69104252922155307</v>
      </c>
      <c r="DC17">
        <v>0.74803957202353111</v>
      </c>
      <c r="DD17">
        <v>0.82662470626894291</v>
      </c>
      <c r="DE17">
        <v>0.84531247858043324</v>
      </c>
      <c r="DF17">
        <v>0.6552156347718131</v>
      </c>
      <c r="DG17">
        <v>0.62774259903325524</v>
      </c>
      <c r="DH17">
        <v>0.66423372044200579</v>
      </c>
    </row>
    <row r="18" spans="1:112" x14ac:dyDescent="0.25">
      <c r="A18" s="11" t="s">
        <v>298</v>
      </c>
      <c r="B18">
        <v>2.3097638712326303</v>
      </c>
      <c r="C18">
        <v>2.2973588800566165</v>
      </c>
      <c r="D18">
        <v>2.2871172152214325</v>
      </c>
      <c r="E18">
        <v>1.3627793881286818</v>
      </c>
      <c r="F18">
        <v>1.3911448310174979</v>
      </c>
      <c r="G18">
        <v>1.4007711274451886</v>
      </c>
      <c r="H18">
        <v>1.5236712593060129</v>
      </c>
      <c r="I18">
        <v>1.5896081256541454</v>
      </c>
      <c r="J18">
        <v>1.4229159854333784</v>
      </c>
      <c r="K18">
        <v>1.4591444176746744</v>
      </c>
      <c r="L18">
        <v>1.4685358036793181</v>
      </c>
      <c r="M18">
        <v>1.4201705421957176</v>
      </c>
      <c r="N18">
        <v>1.1514673344851338</v>
      </c>
      <c r="O18">
        <v>1.1367474848593602</v>
      </c>
      <c r="P18">
        <v>1.279321378272477</v>
      </c>
      <c r="Q18">
        <v>1.3821801796910793</v>
      </c>
      <c r="R18">
        <v>1.2442006481348169</v>
      </c>
      <c r="S18">
        <v>1.5091522706916569</v>
      </c>
      <c r="T18">
        <v>1.4323445996420103</v>
      </c>
      <c r="U18">
        <v>1.1654736614665191</v>
      </c>
      <c r="V18">
        <v>1.2763340459472805</v>
      </c>
      <c r="W18">
        <v>2.0812516202505265</v>
      </c>
      <c r="X18">
        <v>2.0217667644496227</v>
      </c>
      <c r="Y18">
        <v>2.0279283687141811</v>
      </c>
      <c r="Z18">
        <v>2.2935015055813781</v>
      </c>
      <c r="AA18">
        <v>2.11556272323317</v>
      </c>
      <c r="AB18">
        <v>2.1517728654542125</v>
      </c>
      <c r="AC18">
        <v>2.146204157663425</v>
      </c>
      <c r="AD18">
        <v>2.3303180154139369</v>
      </c>
      <c r="AE18">
        <v>2.3303180154139369</v>
      </c>
      <c r="AF18">
        <v>2.3303180154139369</v>
      </c>
      <c r="AG18">
        <v>2.3303180154139369</v>
      </c>
      <c r="AH18">
        <v>2.1006150257440224</v>
      </c>
      <c r="AI18">
        <v>2.1658320125256636</v>
      </c>
      <c r="AJ18">
        <v>2.2226668703130685</v>
      </c>
      <c r="AK18">
        <v>2.2092007841788543</v>
      </c>
      <c r="AL18">
        <v>2.2528023125717311</v>
      </c>
      <c r="AM18">
        <v>1.5177166311090389</v>
      </c>
      <c r="AN18">
        <v>2.4735379708169494</v>
      </c>
      <c r="AO18">
        <v>1.8798641131641405</v>
      </c>
      <c r="AP18">
        <v>1.765286846858533</v>
      </c>
      <c r="AQ18">
        <v>1.9361095339952801</v>
      </c>
      <c r="AR18">
        <v>2.1380620432565185</v>
      </c>
      <c r="AS18">
        <v>2.1681270972182256</v>
      </c>
      <c r="AT18">
        <v>2.1212042221588545</v>
      </c>
      <c r="AU18">
        <v>1.5750093905185651</v>
      </c>
      <c r="AV18">
        <v>1.3491305506723923</v>
      </c>
      <c r="AW18">
        <v>1.1545024228363656</v>
      </c>
      <c r="AX18">
        <v>1.8206407278427077</v>
      </c>
      <c r="AY18">
        <v>1.9417993578950707</v>
      </c>
      <c r="AZ18">
        <v>1.7505352087976003</v>
      </c>
      <c r="BA18">
        <v>1.5055608702241123</v>
      </c>
      <c r="BB18">
        <v>1.4957512375278024</v>
      </c>
      <c r="BC18">
        <v>1.4987876549208083</v>
      </c>
      <c r="BD18">
        <v>1.710710530177519</v>
      </c>
      <c r="BE18">
        <v>1.8382242050523987</v>
      </c>
      <c r="BF18">
        <v>1.8545961663014576</v>
      </c>
      <c r="BG18">
        <v>2.6549898765717712</v>
      </c>
      <c r="BH18">
        <v>2.6113395634477814</v>
      </c>
      <c r="BI18">
        <v>2.4989999974892383</v>
      </c>
      <c r="BJ18">
        <v>2.7495055687354437</v>
      </c>
      <c r="BK18">
        <v>2.5153234934386708</v>
      </c>
      <c r="BL18">
        <v>2.9329878415035195</v>
      </c>
      <c r="BM18">
        <v>1.8441680526236164</v>
      </c>
      <c r="BN18">
        <v>1.9001687362998738</v>
      </c>
      <c r="BO18">
        <v>1.9381538910970191</v>
      </c>
      <c r="BP18">
        <v>1.9757444803065221</v>
      </c>
      <c r="BQ18">
        <v>1.8590726462631171</v>
      </c>
      <c r="BR18">
        <v>1.9976380160244778</v>
      </c>
      <c r="BS18">
        <v>1.922267818821928</v>
      </c>
      <c r="BT18">
        <v>1.9063907846758279</v>
      </c>
      <c r="BU18">
        <v>1.8968242089861909</v>
      </c>
      <c r="BV18">
        <v>1.6564934493888457</v>
      </c>
      <c r="BW18">
        <v>1.6155703625119675</v>
      </c>
      <c r="BX18">
        <v>2.0033620802076806</v>
      </c>
      <c r="BY18">
        <v>1.7314551955952933</v>
      </c>
      <c r="BZ18">
        <v>2.4310806986273596</v>
      </c>
      <c r="CA18">
        <v>1.1868116793943806</v>
      </c>
      <c r="CB18">
        <v>1.5176076450349367</v>
      </c>
      <c r="CC18">
        <v>1.6421995705495778</v>
      </c>
      <c r="CD18">
        <v>1.7154657267288593</v>
      </c>
      <c r="CE18">
        <v>1.1771936300124426</v>
      </c>
      <c r="CF18">
        <v>0.80981946193633159</v>
      </c>
      <c r="CG18">
        <v>1.1871768540079506</v>
      </c>
      <c r="CH18">
        <v>1.3790395320178639</v>
      </c>
      <c r="CI18">
        <v>1.3898463452414089</v>
      </c>
      <c r="CJ18">
        <v>1.3701961007325292</v>
      </c>
      <c r="CK18">
        <v>1.3633718289131544</v>
      </c>
      <c r="CL18">
        <v>1.3374541727445453</v>
      </c>
      <c r="CM18">
        <v>1.3691348528745846</v>
      </c>
      <c r="CN18">
        <v>1.6348114333967867</v>
      </c>
      <c r="CO18">
        <v>1.6121987077712296</v>
      </c>
      <c r="CP18">
        <v>1.6234572497033104</v>
      </c>
      <c r="CQ18">
        <v>1.7006097622467007</v>
      </c>
      <c r="CR18">
        <v>1.6813449133104075</v>
      </c>
      <c r="CS18">
        <v>1.7390904798127704</v>
      </c>
      <c r="CT18">
        <v>2.1138712069750079</v>
      </c>
      <c r="CU18">
        <v>2.2246640628519492</v>
      </c>
      <c r="CV18">
        <v>2.2344125820978178</v>
      </c>
      <c r="CW18">
        <v>1.5608373580964721</v>
      </c>
      <c r="CX18">
        <v>1.5295391437424972</v>
      </c>
      <c r="CY18">
        <v>1.5336663459295852</v>
      </c>
      <c r="CZ18">
        <v>1.6196564928773722</v>
      </c>
      <c r="DA18">
        <v>1.5170163377592953</v>
      </c>
      <c r="DB18">
        <v>1.5448850383507997</v>
      </c>
      <c r="DC18">
        <v>1.69951204937189</v>
      </c>
      <c r="DD18">
        <v>1.8574999945739863</v>
      </c>
      <c r="DE18">
        <v>1.7996324917675641</v>
      </c>
      <c r="DF18">
        <v>1.5851253012580435</v>
      </c>
      <c r="DG18">
        <v>1.5519028743154595</v>
      </c>
      <c r="DH18">
        <v>1.8044727135288718</v>
      </c>
    </row>
    <row r="19" spans="1:112" x14ac:dyDescent="0.25">
      <c r="A19" s="11" t="s">
        <v>299</v>
      </c>
      <c r="B19">
        <v>1.0537920168200994</v>
      </c>
      <c r="C19">
        <v>1.1903489433768455</v>
      </c>
      <c r="D19">
        <v>0.97481119595921928</v>
      </c>
      <c r="E19">
        <v>1.2619621358485467</v>
      </c>
      <c r="F19">
        <v>1.3756632279586198</v>
      </c>
      <c r="G19">
        <v>1.585679742868821</v>
      </c>
      <c r="H19">
        <v>1.5955641376140861</v>
      </c>
      <c r="I19">
        <v>1.6115542278212527</v>
      </c>
      <c r="J19">
        <v>1.4665831267095344</v>
      </c>
      <c r="K19">
        <v>1.0927033959674259</v>
      </c>
      <c r="L19">
        <v>1.1361401785039664</v>
      </c>
      <c r="M19">
        <v>1.0970408414769406</v>
      </c>
      <c r="N19">
        <v>1.1429515157178955</v>
      </c>
      <c r="O19">
        <v>1.1499596271190053</v>
      </c>
      <c r="P19">
        <v>1.2422626326543456</v>
      </c>
      <c r="Q19">
        <v>1.2397276782598974</v>
      </c>
      <c r="R19">
        <v>1.2233398756749159</v>
      </c>
      <c r="S19">
        <v>1.3057694693561035</v>
      </c>
      <c r="T19">
        <v>1.5037850738415581</v>
      </c>
      <c r="U19">
        <v>1.3449157779365182</v>
      </c>
      <c r="V19">
        <v>1.303409928785964</v>
      </c>
      <c r="W19">
        <v>2.1241557926316315</v>
      </c>
      <c r="X19">
        <v>2.2076002198892333</v>
      </c>
      <c r="Y19">
        <v>2.198805932267712</v>
      </c>
      <c r="Z19">
        <v>2.6005449874682043</v>
      </c>
      <c r="AA19">
        <v>2.5822347066903113</v>
      </c>
      <c r="AB19">
        <v>2.3332071575578079</v>
      </c>
      <c r="AC19">
        <v>1.0307009670851983</v>
      </c>
      <c r="AD19">
        <v>1.0899177308691701</v>
      </c>
      <c r="AE19">
        <v>1.0899177308691701</v>
      </c>
      <c r="AF19">
        <v>1.0899177308691701</v>
      </c>
      <c r="AG19">
        <v>1.0899177308691701</v>
      </c>
      <c r="AH19">
        <v>1.4041034074982315</v>
      </c>
      <c r="AI19">
        <v>1.192415871186042</v>
      </c>
      <c r="AJ19">
        <v>1.2863999645418951</v>
      </c>
      <c r="AK19">
        <v>1.182399227610877</v>
      </c>
      <c r="AL19">
        <v>1.3747489094733574</v>
      </c>
      <c r="AM19">
        <v>1.5386298913800622</v>
      </c>
      <c r="AN19">
        <v>1.1394432911117571</v>
      </c>
      <c r="AO19">
        <v>2.7388180487837475</v>
      </c>
      <c r="AP19">
        <v>2.3868442075156957</v>
      </c>
      <c r="AQ19">
        <v>2.1496514662004191</v>
      </c>
      <c r="AR19">
        <v>2.4044503065942013</v>
      </c>
      <c r="AS19">
        <v>2.7224409881661318</v>
      </c>
      <c r="AT19">
        <v>2.4205015179363976</v>
      </c>
      <c r="AU19">
        <v>1.5295505849195092</v>
      </c>
      <c r="AV19">
        <v>1.4975233056282562</v>
      </c>
      <c r="AW19">
        <v>1.4474551181010817</v>
      </c>
      <c r="AX19">
        <v>2.0546036318524417</v>
      </c>
      <c r="AY19">
        <v>1.9813878848816424</v>
      </c>
      <c r="AZ19">
        <v>1.9457639542690173</v>
      </c>
      <c r="BA19">
        <v>2.0045517835657236</v>
      </c>
      <c r="BB19">
        <v>2.0675816217308611</v>
      </c>
      <c r="BC19">
        <v>1.9697191037548407</v>
      </c>
      <c r="BD19">
        <v>2.121049793041883</v>
      </c>
      <c r="BE19">
        <v>2.0498500320828223</v>
      </c>
      <c r="BF19">
        <v>2.0558866757894845</v>
      </c>
      <c r="BG19">
        <v>4.03691464271221</v>
      </c>
      <c r="BH19">
        <v>4.0304786577939637</v>
      </c>
      <c r="BI19">
        <v>3.8863129789572906</v>
      </c>
      <c r="BJ19">
        <v>3.9423441893294595</v>
      </c>
      <c r="BK19">
        <v>3.6769956585748735</v>
      </c>
      <c r="BL19">
        <v>3.7344825893346276</v>
      </c>
      <c r="BM19">
        <v>2.6825222968571665</v>
      </c>
      <c r="BN19">
        <v>2.6709294381989341</v>
      </c>
      <c r="BO19">
        <v>2.5901495140014701</v>
      </c>
      <c r="BP19">
        <v>3.5948705438597628</v>
      </c>
      <c r="BQ19">
        <v>3.4986782561649816</v>
      </c>
      <c r="BR19">
        <v>3.7055975158276584</v>
      </c>
      <c r="BS19">
        <v>2.8099087442733603</v>
      </c>
      <c r="BT19">
        <v>2.8601274369560996</v>
      </c>
      <c r="BU19">
        <v>2.7937845741934448</v>
      </c>
      <c r="BV19">
        <v>2.5357997974121997</v>
      </c>
      <c r="BW19">
        <v>2.3601289656963469</v>
      </c>
      <c r="BX19">
        <v>2.5136167873512112</v>
      </c>
      <c r="BY19">
        <v>2.4458575736147026</v>
      </c>
      <c r="BZ19">
        <v>2.521502716009087</v>
      </c>
      <c r="CA19">
        <v>2.3980133426692292</v>
      </c>
      <c r="CB19">
        <v>2.3642142419555845</v>
      </c>
      <c r="CC19">
        <v>2.3273945766418143</v>
      </c>
      <c r="CD19">
        <v>2.2287548554164607</v>
      </c>
      <c r="CE19">
        <v>1.8052505041092273</v>
      </c>
      <c r="CF19">
        <v>1.6286108191945476</v>
      </c>
      <c r="CG19">
        <v>1.7740480954009443</v>
      </c>
      <c r="CH19">
        <v>2.2335038459160361</v>
      </c>
      <c r="CI19">
        <v>2.2679183825165046</v>
      </c>
      <c r="CJ19">
        <v>2.247259159082116</v>
      </c>
      <c r="CK19">
        <v>2.3561875245481243</v>
      </c>
      <c r="CL19">
        <v>2.3094446650964198</v>
      </c>
      <c r="CM19">
        <v>2.3094946585824117</v>
      </c>
      <c r="CN19">
        <v>2.5889221645162701</v>
      </c>
      <c r="CO19">
        <v>2.6147642255414847</v>
      </c>
      <c r="CP19">
        <v>2.6018978452350363</v>
      </c>
      <c r="CQ19">
        <v>3.038355200664729</v>
      </c>
      <c r="CR19">
        <v>3.032567854196635</v>
      </c>
      <c r="CS19">
        <v>3.0390174933310412</v>
      </c>
      <c r="CT19">
        <v>3.4861272915504165</v>
      </c>
      <c r="CU19">
        <v>3.6020310606252002</v>
      </c>
      <c r="CV19">
        <v>3.6269233403114063</v>
      </c>
      <c r="CW19">
        <v>2.7423969939408659</v>
      </c>
      <c r="CX19">
        <v>2.8814397587555511</v>
      </c>
      <c r="CY19">
        <v>2.8684306774589561</v>
      </c>
      <c r="CZ19">
        <v>3.2159647870305981</v>
      </c>
      <c r="DA19">
        <v>3.1072015664474613</v>
      </c>
      <c r="DB19">
        <v>3.1451344184269434</v>
      </c>
      <c r="DC19">
        <v>2.9522365240267345</v>
      </c>
      <c r="DD19">
        <v>3.0528408961751725</v>
      </c>
      <c r="DE19">
        <v>2.9892914249688154</v>
      </c>
      <c r="DF19">
        <v>2.4192391343266899</v>
      </c>
      <c r="DG19">
        <v>2.4160236834534348</v>
      </c>
      <c r="DH19">
        <v>2.3041027901385687</v>
      </c>
    </row>
    <row r="20" spans="1:112" x14ac:dyDescent="0.25">
      <c r="A20" s="11" t="s">
        <v>300</v>
      </c>
      <c r="B20">
        <v>4.8502580485954585</v>
      </c>
      <c r="C20">
        <v>5.2208590563639268</v>
      </c>
      <c r="D20">
        <v>4.887867302614251</v>
      </c>
      <c r="E20">
        <v>7.0992752840957944</v>
      </c>
      <c r="F20">
        <v>7.1756215686200884</v>
      </c>
      <c r="G20">
        <v>6.4900846307763356</v>
      </c>
      <c r="H20">
        <v>6.1411840360971439</v>
      </c>
      <c r="I20">
        <v>5.8206992045375703</v>
      </c>
      <c r="J20">
        <v>6.0834844608781138</v>
      </c>
      <c r="K20">
        <v>4.8246737625136342</v>
      </c>
      <c r="L20">
        <v>5.5567956778979442</v>
      </c>
      <c r="M20">
        <v>5.6638443975846098</v>
      </c>
      <c r="N20">
        <v>7.3386955757312968</v>
      </c>
      <c r="O20">
        <v>7.0466089651472359</v>
      </c>
      <c r="P20">
        <v>7.0346572079401124</v>
      </c>
      <c r="Q20">
        <v>5.2007593461017843</v>
      </c>
      <c r="R20">
        <v>5.9100150502843665</v>
      </c>
      <c r="S20">
        <v>5.2001644587411233</v>
      </c>
      <c r="T20">
        <v>4.3897555412708051</v>
      </c>
      <c r="U20">
        <v>4.4592233888754818</v>
      </c>
      <c r="V20">
        <v>4.2836277504426885</v>
      </c>
      <c r="W20">
        <v>3.562856775882175</v>
      </c>
      <c r="X20">
        <v>3.7650337921448793</v>
      </c>
      <c r="Y20">
        <v>3.7483455585096985</v>
      </c>
      <c r="Z20">
        <v>3.4173259506179998</v>
      </c>
      <c r="AA20">
        <v>3.562712848022402</v>
      </c>
      <c r="AB20">
        <v>3.2806261345034748</v>
      </c>
      <c r="AC20">
        <v>3.1753413439709917</v>
      </c>
      <c r="AD20">
        <v>3.0842027856780732</v>
      </c>
      <c r="AE20">
        <v>3.0842027856780732</v>
      </c>
      <c r="AF20">
        <v>3.0842027856780732</v>
      </c>
      <c r="AG20">
        <v>3.0842027856780732</v>
      </c>
      <c r="AH20">
        <v>3.6097992230593587</v>
      </c>
      <c r="AI20">
        <v>2.9786846131497953</v>
      </c>
      <c r="AJ20">
        <v>2.9833581466638481</v>
      </c>
      <c r="AK20">
        <v>2.9258577074502718</v>
      </c>
      <c r="AL20">
        <v>3.4123316530343901</v>
      </c>
      <c r="AM20">
        <v>4.6803291068078492</v>
      </c>
      <c r="AN20">
        <v>3.1050727755588303</v>
      </c>
      <c r="AO20">
        <v>10.31181611455494</v>
      </c>
      <c r="AP20">
        <v>10.906098018196591</v>
      </c>
      <c r="AQ20">
        <v>11.015763858949597</v>
      </c>
      <c r="AR20">
        <v>8.1844008930468917</v>
      </c>
      <c r="AS20">
        <v>8.0719657739737904</v>
      </c>
      <c r="AT20">
        <v>8.2241302986785136</v>
      </c>
      <c r="AU20">
        <v>6.8378436626788632</v>
      </c>
      <c r="AV20">
        <v>7.0854722813898707</v>
      </c>
      <c r="AW20">
        <v>6.9287369053235128</v>
      </c>
      <c r="AX20">
        <v>10.353042272979083</v>
      </c>
      <c r="AY20">
        <v>10.688358869269306</v>
      </c>
      <c r="AZ20">
        <v>10.561625425351076</v>
      </c>
      <c r="BA20">
        <v>10.141092949350169</v>
      </c>
      <c r="BB20">
        <v>9.9751075031232208</v>
      </c>
      <c r="BC20">
        <v>10.055641482158261</v>
      </c>
      <c r="BD20">
        <v>9.5536511025601811</v>
      </c>
      <c r="BE20">
        <v>9.4762394399353767</v>
      </c>
      <c r="BF20">
        <v>9.494013336823075</v>
      </c>
      <c r="BG20">
        <v>4.6744741450906488</v>
      </c>
      <c r="BH20">
        <v>4.7396544963865956</v>
      </c>
      <c r="BI20">
        <v>4.9401002729313266</v>
      </c>
      <c r="BJ20">
        <v>4.8204159159443192</v>
      </c>
      <c r="BK20">
        <v>4.7714163496652953</v>
      </c>
      <c r="BL20">
        <v>4.5961743741560008</v>
      </c>
      <c r="BM20">
        <v>5.5310455268808205</v>
      </c>
      <c r="BN20">
        <v>5.5424987971925388</v>
      </c>
      <c r="BO20">
        <v>5.4991619420956894</v>
      </c>
      <c r="BP20">
        <v>5.7142898720606459</v>
      </c>
      <c r="BQ20">
        <v>5.6574840164251041</v>
      </c>
      <c r="BR20">
        <v>5.6126403544190442</v>
      </c>
      <c r="BS20">
        <v>6.1448151544504883</v>
      </c>
      <c r="BT20">
        <v>6.2046359266140891</v>
      </c>
      <c r="BU20">
        <v>6.1987840461360202</v>
      </c>
      <c r="BV20">
        <v>2.7953446944905487</v>
      </c>
      <c r="BW20">
        <v>2.9450768592055918</v>
      </c>
      <c r="BX20">
        <v>2.7760319304963015</v>
      </c>
      <c r="BY20">
        <v>11.481054403845075</v>
      </c>
      <c r="BZ20">
        <v>10.726131881654617</v>
      </c>
      <c r="CA20">
        <v>11.289177740942517</v>
      </c>
      <c r="CB20">
        <v>10.694917062830948</v>
      </c>
      <c r="CC20">
        <v>10.434619823970186</v>
      </c>
      <c r="CD20">
        <v>10.225025140687848</v>
      </c>
      <c r="CE20">
        <v>9.1144754535372776</v>
      </c>
      <c r="CF20">
        <v>9.3074830905837516</v>
      </c>
      <c r="CG20">
        <v>8.9132420161143475</v>
      </c>
      <c r="CH20">
        <v>12.200981456487122</v>
      </c>
      <c r="CI20">
        <v>12.170815335577773</v>
      </c>
      <c r="CJ20">
        <v>11.933763901151178</v>
      </c>
      <c r="CK20">
        <v>10.969125972806046</v>
      </c>
      <c r="CL20">
        <v>10.93949972224612</v>
      </c>
      <c r="CM20">
        <v>11.323320668728517</v>
      </c>
      <c r="CN20">
        <v>10.992446872059803</v>
      </c>
      <c r="CO20">
        <v>11.002727225965439</v>
      </c>
      <c r="CP20">
        <v>10.997608789672539</v>
      </c>
      <c r="CQ20">
        <v>7.0776158423635565</v>
      </c>
      <c r="CR20">
        <v>7.4852706432233864</v>
      </c>
      <c r="CS20">
        <v>7.4038262343997436</v>
      </c>
      <c r="CT20">
        <v>5.5900693758779614</v>
      </c>
      <c r="CU20">
        <v>5.7944096764273771</v>
      </c>
      <c r="CV20">
        <v>5.4960388666646542</v>
      </c>
      <c r="CW20">
        <v>6.3851180792025843</v>
      </c>
      <c r="CX20">
        <v>6.2878382751422617</v>
      </c>
      <c r="CY20">
        <v>6.3120899418656018</v>
      </c>
      <c r="CZ20">
        <v>7.2516420229435132</v>
      </c>
      <c r="DA20">
        <v>7.4844781387547981</v>
      </c>
      <c r="DB20">
        <v>7.324851365455495</v>
      </c>
      <c r="DC20">
        <v>6.9976576427771677</v>
      </c>
      <c r="DD20">
        <v>6.3818831606495108</v>
      </c>
      <c r="DE20">
        <v>6.5823463350073439</v>
      </c>
      <c r="DF20">
        <v>4.5633954661022038</v>
      </c>
      <c r="DG20">
        <v>4.6718636484920086</v>
      </c>
      <c r="DH20">
        <v>4.4675465700684152</v>
      </c>
    </row>
    <row r="21" spans="1:112" x14ac:dyDescent="0.25">
      <c r="A21" s="11" t="s">
        <v>301</v>
      </c>
      <c r="B21">
        <v>0.28347442146134727</v>
      </c>
      <c r="C21">
        <v>0.19591433904636704</v>
      </c>
      <c r="D21">
        <v>0.21111985051908522</v>
      </c>
      <c r="E21">
        <v>0.10685980724447737</v>
      </c>
      <c r="F21">
        <v>0.15092575038305778</v>
      </c>
      <c r="G21">
        <v>0.12272257229988708</v>
      </c>
      <c r="H21">
        <v>6.0139936013763856E-2</v>
      </c>
      <c r="I21">
        <v>5.2722224018549695E-2</v>
      </c>
      <c r="J21">
        <v>3.165604941571968E-2</v>
      </c>
      <c r="K21">
        <v>1.971346112330288E-2</v>
      </c>
      <c r="L21">
        <v>1.6836375846489702E-2</v>
      </c>
      <c r="M21">
        <v>6.9999884988653047E-2</v>
      </c>
      <c r="N21">
        <v>4.2647654845662485E-2</v>
      </c>
      <c r="O21">
        <v>5.2544057071745288E-2</v>
      </c>
      <c r="P21">
        <v>8.1487778199827138E-2</v>
      </c>
      <c r="Q21">
        <v>0.16695269084515227</v>
      </c>
      <c r="R21">
        <v>5.2000995324594422E-2</v>
      </c>
      <c r="S21">
        <v>9.8483144334404374E-2</v>
      </c>
      <c r="T21">
        <v>0.4145163240068932</v>
      </c>
      <c r="U21">
        <v>9.7027754558043522E-2</v>
      </c>
      <c r="V21">
        <v>0.2175155900662592</v>
      </c>
      <c r="W21">
        <v>0.13301055210651974</v>
      </c>
      <c r="X21">
        <v>7.8209484873313515E-2</v>
      </c>
      <c r="Y21">
        <v>7.58609621402066E-2</v>
      </c>
      <c r="Z21">
        <v>7.1175335729860414E-2</v>
      </c>
      <c r="AA21">
        <v>7.5909011639893179E-2</v>
      </c>
      <c r="AB21">
        <v>9.5385867878094555E-2</v>
      </c>
      <c r="AC21">
        <v>7.8022166858809222E-2</v>
      </c>
      <c r="AD21">
        <v>7.3285119823752978E-2</v>
      </c>
      <c r="AE21">
        <v>7.3285119823752978E-2</v>
      </c>
      <c r="AF21">
        <v>7.3285119823752978E-2</v>
      </c>
      <c r="AG21">
        <v>7.3285119823752978E-2</v>
      </c>
      <c r="AH21">
        <v>8.0967481735070901E-2</v>
      </c>
      <c r="AI21">
        <v>8.5508879379546016E-2</v>
      </c>
      <c r="AJ21">
        <v>7.2162579021579118E-2</v>
      </c>
      <c r="AK21">
        <v>0.15065054374092526</v>
      </c>
      <c r="AL21">
        <v>0.16521350676509319</v>
      </c>
      <c r="AM21">
        <v>0.19028414344749381</v>
      </c>
      <c r="AN21">
        <v>0.13452501066922698</v>
      </c>
      <c r="AO21">
        <v>0.21940948679733319</v>
      </c>
      <c r="AP21">
        <v>0.31397466173793476</v>
      </c>
      <c r="AQ21">
        <v>0.36425837070800893</v>
      </c>
      <c r="AR21">
        <v>0.25811130682806216</v>
      </c>
      <c r="AS21">
        <v>0.2108781483294804</v>
      </c>
      <c r="AT21">
        <v>0.44988635460328236</v>
      </c>
      <c r="AU21">
        <v>0.3040220482845028</v>
      </c>
      <c r="AV21">
        <v>0.23118223801824792</v>
      </c>
      <c r="AW21">
        <v>0.12538864013395035</v>
      </c>
      <c r="AX21">
        <v>4.3476652542924724E-2</v>
      </c>
      <c r="AY21">
        <v>3.852251864138391E-2</v>
      </c>
      <c r="AZ21">
        <v>5.2823280726662238E-2</v>
      </c>
      <c r="BA21">
        <v>0.14592827601710057</v>
      </c>
      <c r="BB21">
        <v>2.9565546131573136E-2</v>
      </c>
      <c r="BC21">
        <v>3.1867887751711003E-2</v>
      </c>
      <c r="BD21">
        <v>6.033549221646093E-2</v>
      </c>
      <c r="BE21">
        <v>0.21730444864977988</v>
      </c>
      <c r="BF21">
        <v>0.12460358049525146</v>
      </c>
      <c r="BG21">
        <v>0.10665847936627124</v>
      </c>
      <c r="BH21">
        <v>0.10213027812972382</v>
      </c>
      <c r="BI21">
        <v>0.30729780643033711</v>
      </c>
      <c r="BJ21">
        <v>8.324160477062377E-2</v>
      </c>
      <c r="BK21">
        <v>0.15136929068421801</v>
      </c>
      <c r="BL21">
        <v>0.14889516476976478</v>
      </c>
      <c r="BM21">
        <v>9.5868576189023863E-2</v>
      </c>
      <c r="BN21">
        <v>0.15770134588530554</v>
      </c>
      <c r="BO21">
        <v>0.18807321197135143</v>
      </c>
      <c r="BP21">
        <v>0.22156596758479982</v>
      </c>
      <c r="BQ21">
        <v>2.5868835401505121E-2</v>
      </c>
      <c r="BR21">
        <v>5.3212644904628612E-2</v>
      </c>
      <c r="BS21">
        <v>0.21245011595847357</v>
      </c>
      <c r="BT21">
        <v>0.18796554303148974</v>
      </c>
      <c r="BU21">
        <v>0.16873201514182315</v>
      </c>
      <c r="BV21">
        <v>0.16623765206703942</v>
      </c>
      <c r="BW21">
        <v>0.10210312058392201</v>
      </c>
      <c r="BX21">
        <v>0.14331939039690283</v>
      </c>
      <c r="BY21">
        <v>0.85162312226628634</v>
      </c>
      <c r="BZ21">
        <v>0.43335735147930238</v>
      </c>
      <c r="CA21">
        <v>0.35841701555963035</v>
      </c>
      <c r="CB21">
        <v>0.29629645893722384</v>
      </c>
      <c r="CC21">
        <v>0.20805030452465215</v>
      </c>
      <c r="CD21">
        <v>0.19868613647514191</v>
      </c>
      <c r="CE21">
        <v>0.11714769584643973</v>
      </c>
      <c r="CF21">
        <v>0.16464077531940341</v>
      </c>
      <c r="CG21">
        <v>0.12813710664841529</v>
      </c>
      <c r="CH21">
        <v>0.16381443167084661</v>
      </c>
      <c r="CI21">
        <v>0.15582717817375777</v>
      </c>
      <c r="CJ21">
        <v>0.14398987701307822</v>
      </c>
      <c r="CK21">
        <v>0.13388567432509835</v>
      </c>
      <c r="CL21">
        <v>0.14271909582744954</v>
      </c>
      <c r="CM21">
        <v>6.6757894310481319E-2</v>
      </c>
      <c r="CN21">
        <v>0.12939432800832457</v>
      </c>
      <c r="CO21">
        <v>0.13285011393088653</v>
      </c>
      <c r="CP21">
        <v>0.13112952918751147</v>
      </c>
      <c r="CQ21">
        <v>0.14399333841866124</v>
      </c>
      <c r="CR21">
        <v>0.16844908759376928</v>
      </c>
      <c r="CS21">
        <v>0.14353490778539613</v>
      </c>
      <c r="CT21">
        <v>0.10831939209080427</v>
      </c>
      <c r="CU21">
        <v>8.3388773755269777E-2</v>
      </c>
      <c r="CV21">
        <v>8.1329448978526869E-2</v>
      </c>
      <c r="CW21">
        <v>1.6234715360465089E-2</v>
      </c>
      <c r="CX21">
        <v>3.1481111924475072E-2</v>
      </c>
      <c r="CY21">
        <v>3.4215937130872356E-2</v>
      </c>
      <c r="CZ21">
        <v>4.0824378129319633E-2</v>
      </c>
      <c r="DA21">
        <v>2.9902001595256057E-2</v>
      </c>
      <c r="DB21">
        <v>6.0355168335872421E-2</v>
      </c>
      <c r="DC21">
        <v>6.1139015663894493E-2</v>
      </c>
      <c r="DD21">
        <v>0.11347748276751507</v>
      </c>
      <c r="DE21">
        <v>6.4908312896948289E-2</v>
      </c>
      <c r="DF21">
        <v>6.7032839602633676E-2</v>
      </c>
      <c r="DG21">
        <v>7.5251417338147636E-2</v>
      </c>
      <c r="DH21">
        <v>5.7097794207854609E-2</v>
      </c>
    </row>
    <row r="22" spans="1:112" x14ac:dyDescent="0.25">
      <c r="A22" s="11" t="s">
        <v>302</v>
      </c>
      <c r="B22">
        <v>0.4253253187151862</v>
      </c>
      <c r="C22">
        <v>0.42733691916382816</v>
      </c>
      <c r="D22">
        <v>0.33730068914671896</v>
      </c>
      <c r="E22">
        <v>1.0347530892330166</v>
      </c>
      <c r="F22">
        <v>0.93304522478617136</v>
      </c>
      <c r="G22">
        <v>1.0868112406286445</v>
      </c>
      <c r="H22">
        <v>0.79481401374172833</v>
      </c>
      <c r="I22">
        <v>0.76843267458064246</v>
      </c>
      <c r="J22">
        <v>0.83449209979597361</v>
      </c>
      <c r="K22">
        <v>0.83583818574334334</v>
      </c>
      <c r="L22">
        <v>0.87035331274844285</v>
      </c>
      <c r="M22">
        <v>0.76470446592518326</v>
      </c>
      <c r="N22">
        <v>0.83653161107039486</v>
      </c>
      <c r="O22">
        <v>0.80568770365456233</v>
      </c>
      <c r="P22">
        <v>0.8027236043116085</v>
      </c>
      <c r="Q22">
        <v>0.94900651414737158</v>
      </c>
      <c r="R22">
        <v>0.79213124699055826</v>
      </c>
      <c r="S22">
        <v>0.77939320613156171</v>
      </c>
      <c r="T22">
        <v>0.91269240461786194</v>
      </c>
      <c r="U22">
        <v>0.68135445256566107</v>
      </c>
      <c r="V22">
        <v>0.68869009391714053</v>
      </c>
      <c r="W22">
        <v>0.92227820326746879</v>
      </c>
      <c r="X22">
        <v>0.99481637470655826</v>
      </c>
      <c r="Y22">
        <v>1.1693003421367829</v>
      </c>
      <c r="Z22">
        <v>1.3994453342605053</v>
      </c>
      <c r="AA22">
        <v>1.2823692853761641</v>
      </c>
      <c r="AB22">
        <v>1.0911072683038932</v>
      </c>
      <c r="AC22">
        <v>0.72436214796668219</v>
      </c>
      <c r="AD22">
        <v>0.80298782369948007</v>
      </c>
      <c r="AE22">
        <v>0.80298782369948007</v>
      </c>
      <c r="AF22">
        <v>0.80298782369948007</v>
      </c>
      <c r="AG22">
        <v>0.80298782369948007</v>
      </c>
      <c r="AH22">
        <v>0.77947953440184381</v>
      </c>
      <c r="AI22">
        <v>0.69306342339145444</v>
      </c>
      <c r="AJ22">
        <v>0.69956172706918762</v>
      </c>
      <c r="AK22">
        <v>0.65721071990415625</v>
      </c>
      <c r="AL22">
        <v>0.68510666314482993</v>
      </c>
      <c r="AM22">
        <v>0.75927532789699226</v>
      </c>
      <c r="AN22">
        <v>0.53766661867483312</v>
      </c>
      <c r="AO22">
        <v>1.1412188880336647</v>
      </c>
      <c r="AP22">
        <v>1.2025893339344955</v>
      </c>
      <c r="AQ22">
        <v>1.8337601540861841</v>
      </c>
      <c r="AR22">
        <v>1.8012317629622399</v>
      </c>
      <c r="AS22">
        <v>1.4309580560712074</v>
      </c>
      <c r="AT22">
        <v>1.8454605167532285</v>
      </c>
      <c r="AU22">
        <v>1.4007700817678217</v>
      </c>
      <c r="AV22">
        <v>1.2845566682902554</v>
      </c>
      <c r="AW22">
        <v>1.1025927759705145</v>
      </c>
      <c r="AX22">
        <v>1.3638035757503486</v>
      </c>
      <c r="AY22">
        <v>1.2955892280368422</v>
      </c>
      <c r="AZ22">
        <v>1.2772264335211911</v>
      </c>
      <c r="BA22">
        <v>1.5073421109386353</v>
      </c>
      <c r="BB22">
        <v>1.3972379465928755</v>
      </c>
      <c r="BC22">
        <v>1.3184709127977221</v>
      </c>
      <c r="BD22">
        <v>1.1899057685325061</v>
      </c>
      <c r="BE22">
        <v>1.4330246530424253</v>
      </c>
      <c r="BF22">
        <v>1.3193993280633614</v>
      </c>
      <c r="BG22">
        <v>1.9307349829849285</v>
      </c>
      <c r="BH22">
        <v>1.9878377473556919</v>
      </c>
      <c r="BI22">
        <v>2.2172118434461261</v>
      </c>
      <c r="BJ22">
        <v>2.0270528590621555</v>
      </c>
      <c r="BK22">
        <v>1.9145031394952106</v>
      </c>
      <c r="BL22">
        <v>1.9063383032726731</v>
      </c>
      <c r="BM22">
        <v>1.5011771803837357</v>
      </c>
      <c r="BN22">
        <v>1.8572264365262912</v>
      </c>
      <c r="BO22">
        <v>1.7922444622178777</v>
      </c>
      <c r="BP22">
        <v>1.992079272060358</v>
      </c>
      <c r="BQ22">
        <v>1.9390621454773591</v>
      </c>
      <c r="BR22">
        <v>1.8840528751520238</v>
      </c>
      <c r="BS22">
        <v>1.8112890162224049</v>
      </c>
      <c r="BT22">
        <v>1.8587059230063971</v>
      </c>
      <c r="BU22">
        <v>1.8948927071393866</v>
      </c>
      <c r="BV22">
        <v>1.2216403013644583</v>
      </c>
      <c r="BW22">
        <v>1.210717065996618</v>
      </c>
      <c r="BX22">
        <v>1.2104573014923421</v>
      </c>
      <c r="BY22">
        <v>1.4194980035555402</v>
      </c>
      <c r="BZ22">
        <v>1.3207104798945581</v>
      </c>
      <c r="CA22">
        <v>1.5613302571928345</v>
      </c>
      <c r="CB22">
        <v>1.3808500712390952</v>
      </c>
      <c r="CC22">
        <v>1.4214557845107849</v>
      </c>
      <c r="CD22">
        <v>1.357311109813474</v>
      </c>
      <c r="CE22">
        <v>1.2943015527172848</v>
      </c>
      <c r="CF22">
        <v>1.3224801166209281</v>
      </c>
      <c r="CG22">
        <v>1.2533325167700857</v>
      </c>
      <c r="CH22">
        <v>1.2952893881443204</v>
      </c>
      <c r="CI22">
        <v>1.291492438204916</v>
      </c>
      <c r="CJ22">
        <v>1.3147533194127541</v>
      </c>
      <c r="CK22">
        <v>1.3758539338435172</v>
      </c>
      <c r="CL22">
        <v>1.2668111039798617</v>
      </c>
      <c r="CM22">
        <v>1.3014776302785462</v>
      </c>
      <c r="CN22">
        <v>1.3530670369197604</v>
      </c>
      <c r="CO22">
        <v>1.3392847347598069</v>
      </c>
      <c r="CP22">
        <v>1.3461467393389042</v>
      </c>
      <c r="CQ22">
        <v>1.6796781873544404</v>
      </c>
      <c r="CR22">
        <v>1.6625668931808126</v>
      </c>
      <c r="CS22">
        <v>1.6533701324399446</v>
      </c>
      <c r="CT22">
        <v>1.7321149175670429</v>
      </c>
      <c r="CU22">
        <v>1.7935166879502189</v>
      </c>
      <c r="CV22">
        <v>1.8971047948050237</v>
      </c>
      <c r="CW22">
        <v>1.5175502505389262</v>
      </c>
      <c r="CX22">
        <v>1.4254178768650831</v>
      </c>
      <c r="CY22">
        <v>1.4410551954871504</v>
      </c>
      <c r="CZ22">
        <v>1.6304654610289095</v>
      </c>
      <c r="DA22">
        <v>1.5642973460174883</v>
      </c>
      <c r="DB22">
        <v>1.6008993346850697</v>
      </c>
      <c r="DC22">
        <v>1.6491078511079609</v>
      </c>
      <c r="DD22">
        <v>1.6869127548279457</v>
      </c>
      <c r="DE22">
        <v>1.6773506909165441</v>
      </c>
      <c r="DF22">
        <v>1.0872423234526458</v>
      </c>
      <c r="DG22">
        <v>1.0692279189914458</v>
      </c>
      <c r="DH22">
        <v>1.0581692670078606</v>
      </c>
    </row>
    <row r="23" spans="1:112" x14ac:dyDescent="0.25">
      <c r="A23" s="11" t="s">
        <v>303</v>
      </c>
      <c r="B23">
        <v>2.4934004063742981</v>
      </c>
      <c r="C23">
        <v>2.4810771419773374</v>
      </c>
      <c r="D23">
        <v>2.4731715856755767</v>
      </c>
      <c r="E23">
        <v>1.2022178769331886</v>
      </c>
      <c r="F23">
        <v>1.2202264203744042</v>
      </c>
      <c r="G23">
        <v>1.318150890920418</v>
      </c>
      <c r="H23">
        <v>1.3950480467299593</v>
      </c>
      <c r="I23">
        <v>1.3454273539341879</v>
      </c>
      <c r="J23">
        <v>1.375718967551022</v>
      </c>
      <c r="K23">
        <v>0.39258371259788061</v>
      </c>
      <c r="L23">
        <v>0.39861986838257651</v>
      </c>
      <c r="M23">
        <v>0.31526827237433669</v>
      </c>
      <c r="N23">
        <v>0.42024558688631913</v>
      </c>
      <c r="O23">
        <v>0.44848727407959083</v>
      </c>
      <c r="P23">
        <v>0.397288569899654</v>
      </c>
      <c r="Q23">
        <v>0.6410249874245062</v>
      </c>
      <c r="R23">
        <v>0.55037812010045584</v>
      </c>
      <c r="S23">
        <v>0.7090097462075885</v>
      </c>
      <c r="T23">
        <v>1.2279804150135343</v>
      </c>
      <c r="U23">
        <v>1.0534427352706748</v>
      </c>
      <c r="V23">
        <v>1.1818429943856752</v>
      </c>
      <c r="W23">
        <v>1.9103825461719464</v>
      </c>
      <c r="X23">
        <v>1.8614002999607766</v>
      </c>
      <c r="Y23">
        <v>2.1656193364778584</v>
      </c>
      <c r="Z23">
        <v>2.4105924952463291</v>
      </c>
      <c r="AA23">
        <v>2.3395317577740413</v>
      </c>
      <c r="AB23">
        <v>2.2806808397205911</v>
      </c>
      <c r="AC23">
        <v>1.1159692327265507</v>
      </c>
      <c r="AD23">
        <v>1.2962673997513094</v>
      </c>
      <c r="AE23">
        <v>1.2962673997513094</v>
      </c>
      <c r="AF23">
        <v>1.2962673997513094</v>
      </c>
      <c r="AG23">
        <v>1.2962673997513094</v>
      </c>
      <c r="AH23">
        <v>1.5987647254886896</v>
      </c>
      <c r="AI23">
        <v>1.8660586109574673</v>
      </c>
      <c r="AJ23">
        <v>1.9035204079237946</v>
      </c>
      <c r="AK23">
        <v>1.701276610712946</v>
      </c>
      <c r="AL23">
        <v>2.4353918453881298</v>
      </c>
      <c r="AM23">
        <v>1.2243971160066152</v>
      </c>
      <c r="AN23">
        <v>3.0964417032131637</v>
      </c>
      <c r="AO23">
        <v>0.84124367179233928</v>
      </c>
      <c r="AP23">
        <v>0.93632677953797572</v>
      </c>
      <c r="AQ23">
        <v>0.96735104518526094</v>
      </c>
      <c r="AR23">
        <v>1.019641340763193</v>
      </c>
      <c r="AS23">
        <v>0.88572629981017781</v>
      </c>
      <c r="AT23">
        <v>0.92451044054179721</v>
      </c>
      <c r="AU23">
        <v>0.55478740887980749</v>
      </c>
      <c r="AV23">
        <v>0.64929601441017759</v>
      </c>
      <c r="AW23">
        <v>0.59445893345079193</v>
      </c>
      <c r="AX23">
        <v>0.31219078345718621</v>
      </c>
      <c r="AY23">
        <v>0.24162885973841547</v>
      </c>
      <c r="AZ23">
        <v>0.26756628190928033</v>
      </c>
      <c r="BA23">
        <v>0.26302626889254604</v>
      </c>
      <c r="BB23">
        <v>0.27103805088077171</v>
      </c>
      <c r="BC23">
        <v>0.24888810118802226</v>
      </c>
      <c r="BD23">
        <v>0.16370297955001922</v>
      </c>
      <c r="BE23">
        <v>0.27211531193681604</v>
      </c>
      <c r="BF23">
        <v>0.17142387091640271</v>
      </c>
      <c r="BG23">
        <v>1.4116162160681385</v>
      </c>
      <c r="BH23">
        <v>1.4504672717240852</v>
      </c>
      <c r="BI23">
        <v>1.4471709722808292</v>
      </c>
      <c r="BJ23">
        <v>1.8257722265577747</v>
      </c>
      <c r="BK23">
        <v>1.8319841832502408</v>
      </c>
      <c r="BL23">
        <v>1.5712972291103637</v>
      </c>
      <c r="BM23">
        <v>0.711338421954122</v>
      </c>
      <c r="BN23">
        <v>0.71430356217075885</v>
      </c>
      <c r="BO23">
        <v>0.74047668098387942</v>
      </c>
      <c r="BP23">
        <v>0.83239035526990535</v>
      </c>
      <c r="BQ23">
        <v>0.8689548396154968</v>
      </c>
      <c r="BR23">
        <v>0.89170958809163259</v>
      </c>
      <c r="BS23">
        <v>0.97783887965990202</v>
      </c>
      <c r="BT23">
        <v>0.94366994574513197</v>
      </c>
      <c r="BU23">
        <v>0.97615194092620472</v>
      </c>
      <c r="BV23">
        <v>1.263778603792711</v>
      </c>
      <c r="BW23">
        <v>1.421680300888472</v>
      </c>
      <c r="BX23">
        <v>1.4886387787840609</v>
      </c>
      <c r="BY23">
        <v>0.43588096949653499</v>
      </c>
      <c r="BZ23">
        <v>0.34280194343742071</v>
      </c>
      <c r="CA23">
        <v>0.5559424739416613</v>
      </c>
      <c r="CB23">
        <v>0.43519156474263865</v>
      </c>
      <c r="CC23">
        <v>0.45652311272529916</v>
      </c>
      <c r="CD23">
        <v>0.50087973134175545</v>
      </c>
      <c r="CE23">
        <v>0.34595932957382214</v>
      </c>
      <c r="CF23">
        <v>0.34294778130616904</v>
      </c>
      <c r="CG23">
        <v>0.26845106121554785</v>
      </c>
      <c r="CH23">
        <v>0.20805621342537436</v>
      </c>
      <c r="CI23">
        <v>0.18524434788891639</v>
      </c>
      <c r="CJ23">
        <v>0.19211919317906204</v>
      </c>
      <c r="CK23">
        <v>0.17680107318089444</v>
      </c>
      <c r="CL23">
        <v>0.22901844772328894</v>
      </c>
      <c r="CM23">
        <v>0.237255709466968</v>
      </c>
      <c r="CN23">
        <v>0.14639501594184426</v>
      </c>
      <c r="CO23">
        <v>0.14255376935371331</v>
      </c>
      <c r="CP23">
        <v>0.1444662692663756</v>
      </c>
      <c r="CQ23">
        <v>1.3133521994079163</v>
      </c>
      <c r="CR23">
        <v>1.2150134002000454</v>
      </c>
      <c r="CS23">
        <v>1.063270589676081</v>
      </c>
      <c r="CT23">
        <v>1.4363886401217985</v>
      </c>
      <c r="CU23">
        <v>1.2585776961641728</v>
      </c>
      <c r="CV23">
        <v>1.3252174826187166</v>
      </c>
      <c r="CW23">
        <v>0.5516116376773349</v>
      </c>
      <c r="CX23">
        <v>0.51281427347097064</v>
      </c>
      <c r="CY23">
        <v>0.51415845918519842</v>
      </c>
      <c r="CZ23">
        <v>0.72066385869691763</v>
      </c>
      <c r="DA23">
        <v>0.62235238047979735</v>
      </c>
      <c r="DB23">
        <v>0.64396721428764081</v>
      </c>
      <c r="DC23">
        <v>0.79224106360694591</v>
      </c>
      <c r="DD23">
        <v>0.88432323259744228</v>
      </c>
      <c r="DE23">
        <v>0.93342638744711492</v>
      </c>
      <c r="DF23">
        <v>1.0694521699621384</v>
      </c>
      <c r="DG23">
        <v>1.0355323175375979</v>
      </c>
      <c r="DH23">
        <v>1.1039633708371723</v>
      </c>
    </row>
    <row r="24" spans="1:112" x14ac:dyDescent="0.25">
      <c r="A24" s="11" t="s">
        <v>304</v>
      </c>
      <c r="B24">
        <v>0.51913176180915255</v>
      </c>
      <c r="C24">
        <v>0.56082495023282108</v>
      </c>
      <c r="D24">
        <v>0.4613084528230128</v>
      </c>
      <c r="E24">
        <v>0.41625799254114781</v>
      </c>
      <c r="F24">
        <v>0.47007060835057951</v>
      </c>
      <c r="G24">
        <v>0.68069539756259645</v>
      </c>
      <c r="H24">
        <v>0.49096718448398491</v>
      </c>
      <c r="I24">
        <v>0.40608084142307088</v>
      </c>
      <c r="J24">
        <v>0.40779675913372959</v>
      </c>
      <c r="K24">
        <v>0.14428477976110576</v>
      </c>
      <c r="L24">
        <v>0.15919808286365356</v>
      </c>
      <c r="M24">
        <v>0.13083664393082753</v>
      </c>
      <c r="N24">
        <v>0.16027233274716246</v>
      </c>
      <c r="O24">
        <v>0.17620902248922224</v>
      </c>
      <c r="P24">
        <v>0.20228273730931384</v>
      </c>
      <c r="Q24">
        <v>0.23936954878960143</v>
      </c>
      <c r="R24">
        <v>0.18922745973845254</v>
      </c>
      <c r="S24">
        <v>0.22491762566985035</v>
      </c>
      <c r="T24">
        <v>0.64314777415783908</v>
      </c>
      <c r="U24">
        <v>0.38839018887174365</v>
      </c>
      <c r="V24">
        <v>0.32270999111889437</v>
      </c>
      <c r="W24">
        <v>0.33150857323532623</v>
      </c>
      <c r="X24">
        <v>0.35790923872655228</v>
      </c>
      <c r="Y24">
        <v>0.64670586057720059</v>
      </c>
      <c r="Z24">
        <v>0.69596537373670864</v>
      </c>
      <c r="AA24">
        <v>0.54209979014751852</v>
      </c>
      <c r="AB24">
        <v>0.48708422491660203</v>
      </c>
      <c r="AC24">
        <v>0.19862496086735398</v>
      </c>
      <c r="AD24">
        <v>0.22392049326780428</v>
      </c>
      <c r="AE24">
        <v>0.22392049326780428</v>
      </c>
      <c r="AF24">
        <v>0.22392049326780428</v>
      </c>
      <c r="AG24">
        <v>0.22392049326780428</v>
      </c>
      <c r="AH24">
        <v>0.27968058021994102</v>
      </c>
      <c r="AI24">
        <v>0.30768802352222674</v>
      </c>
      <c r="AJ24">
        <v>0.35701179317370979</v>
      </c>
      <c r="AK24">
        <v>0.28311724561305501</v>
      </c>
      <c r="AL24">
        <v>0.34348790332438894</v>
      </c>
      <c r="AM24">
        <v>0.5369944412021237</v>
      </c>
      <c r="AN24">
        <v>0.38086472677893091</v>
      </c>
      <c r="AO24">
        <v>0.83775601382052745</v>
      </c>
      <c r="AP24">
        <v>0.78250030866132514</v>
      </c>
      <c r="AQ24">
        <v>0.87352988570696366</v>
      </c>
      <c r="AR24">
        <v>0.7920020892315619</v>
      </c>
      <c r="AS24">
        <v>0.86568479837277612</v>
      </c>
      <c r="AT24">
        <v>0.85617088026936905</v>
      </c>
      <c r="AU24">
        <v>0.70236570869923454</v>
      </c>
      <c r="AV24">
        <v>0.84303350179967751</v>
      </c>
      <c r="AW24">
        <v>0.69802775646757631</v>
      </c>
      <c r="AX24">
        <v>0.67130575494542577</v>
      </c>
      <c r="AY24">
        <v>0.8853094348331666</v>
      </c>
      <c r="AZ24">
        <v>0.91030452442738485</v>
      </c>
      <c r="BA24">
        <v>0.88498316657438303</v>
      </c>
      <c r="BB24">
        <v>0.69603860455894839</v>
      </c>
      <c r="BC24">
        <v>0.81187401548093274</v>
      </c>
      <c r="BD24">
        <v>0.92599744713111354</v>
      </c>
      <c r="BE24">
        <v>0.66367606595250994</v>
      </c>
      <c r="BF24">
        <v>0.8521877287464632</v>
      </c>
      <c r="BG24">
        <v>0.56090342102680668</v>
      </c>
      <c r="BH24">
        <v>0.60162794542656017</v>
      </c>
      <c r="BI24">
        <v>0.6067538182340908</v>
      </c>
      <c r="BJ24">
        <v>0.58142011623115186</v>
      </c>
      <c r="BK24">
        <v>0.53067582432904881</v>
      </c>
      <c r="BL24">
        <v>0.65767469321515859</v>
      </c>
      <c r="BM24">
        <v>0.25578387753737436</v>
      </c>
      <c r="BN24">
        <v>0.34243336743581293</v>
      </c>
      <c r="BO24">
        <v>0.34024060627822683</v>
      </c>
      <c r="BP24">
        <v>0.4232784674398844</v>
      </c>
      <c r="BQ24">
        <v>0.37695790133808782</v>
      </c>
      <c r="BR24">
        <v>0.46266593658200106</v>
      </c>
      <c r="BS24">
        <v>0.4314593987714837</v>
      </c>
      <c r="BT24">
        <v>0.39304231270667822</v>
      </c>
      <c r="BU24">
        <v>0.51865193126173637</v>
      </c>
      <c r="BV24">
        <v>0.34635046689964305</v>
      </c>
      <c r="BW24">
        <v>0.29067832100115054</v>
      </c>
      <c r="BX24">
        <v>0.30496028716966928</v>
      </c>
      <c r="BY24">
        <v>0.84449627386917314</v>
      </c>
      <c r="BZ24">
        <v>0.93699106231482188</v>
      </c>
      <c r="CA24">
        <v>0.87709734844952236</v>
      </c>
      <c r="CB24">
        <v>0.88261914684886078</v>
      </c>
      <c r="CC24">
        <v>0.89118978362316192</v>
      </c>
      <c r="CD24">
        <v>0.82244277570804447</v>
      </c>
      <c r="CE24">
        <v>0.4994447182519452</v>
      </c>
      <c r="CF24">
        <v>0.48197637089320966</v>
      </c>
      <c r="CG24">
        <v>0.50849646027596906</v>
      </c>
      <c r="CH24">
        <v>0.56553919518383622</v>
      </c>
      <c r="CI24">
        <v>0.78143745806994835</v>
      </c>
      <c r="CJ24">
        <v>0.66967678484056914</v>
      </c>
      <c r="CK24">
        <v>0.87930533234557728</v>
      </c>
      <c r="CL24">
        <v>0.5998915576867242</v>
      </c>
      <c r="CM24">
        <v>0.70221239168049587</v>
      </c>
      <c r="CN24">
        <v>0.68237945370362629</v>
      </c>
      <c r="CO24">
        <v>0.7513092964100081</v>
      </c>
      <c r="CP24">
        <v>0.71699014632911517</v>
      </c>
      <c r="CQ24">
        <v>0.69553542422838399</v>
      </c>
      <c r="CR24">
        <v>0.66329463822113244</v>
      </c>
      <c r="CS24">
        <v>0.60438665851914508</v>
      </c>
      <c r="CT24">
        <v>0.57175267862612589</v>
      </c>
      <c r="CU24">
        <v>0.7016659353107656</v>
      </c>
      <c r="CV24">
        <v>0.74962792372771547</v>
      </c>
      <c r="CW24">
        <v>0.36901330386311826</v>
      </c>
      <c r="CX24">
        <v>0.23194621482267916</v>
      </c>
      <c r="CY24">
        <v>0.20196893272222938</v>
      </c>
      <c r="CZ24">
        <v>0.43759018389533311</v>
      </c>
      <c r="DA24">
        <v>0.40054059976693213</v>
      </c>
      <c r="DB24">
        <v>0.37729059139139431</v>
      </c>
      <c r="DC24">
        <v>0.41769118758797674</v>
      </c>
      <c r="DD24">
        <v>0.51009261906561698</v>
      </c>
      <c r="DE24">
        <v>0.51790393859758976</v>
      </c>
      <c r="DF24">
        <v>0.50234522098169354</v>
      </c>
      <c r="DG24">
        <v>0.40350751289003939</v>
      </c>
      <c r="DH24">
        <v>0.45682546287245135</v>
      </c>
    </row>
    <row r="25" spans="1:112" x14ac:dyDescent="0.25">
      <c r="A25" s="11" t="s">
        <v>305</v>
      </c>
      <c r="B25">
        <v>1.8619053182595924</v>
      </c>
      <c r="C25">
        <v>1.8260923471079604</v>
      </c>
      <c r="D25">
        <v>4.2562942930449941</v>
      </c>
      <c r="E25">
        <v>0.83818169520564045</v>
      </c>
      <c r="F25">
        <v>0.81564062778545909</v>
      </c>
      <c r="G25">
        <v>0.96096050186618398</v>
      </c>
      <c r="H25">
        <v>0.89865844247676829</v>
      </c>
      <c r="I25">
        <v>0.94228626892892986</v>
      </c>
      <c r="J25">
        <v>0.71166667762439262</v>
      </c>
      <c r="K25">
        <v>4.7651633135304827</v>
      </c>
      <c r="L25">
        <v>4.2919104908410572</v>
      </c>
      <c r="M25">
        <v>4.0183694132554422</v>
      </c>
      <c r="N25">
        <v>3.0143189315748149</v>
      </c>
      <c r="O25">
        <v>2.8698634496096513</v>
      </c>
      <c r="P25">
        <v>2.577190901882803</v>
      </c>
      <c r="Q25">
        <v>2.923167456440503</v>
      </c>
      <c r="R25">
        <v>2.8386464692405129</v>
      </c>
      <c r="S25">
        <v>2.9456643404921361</v>
      </c>
      <c r="T25">
        <v>1.1935481911243166</v>
      </c>
      <c r="U25">
        <v>1.0649525842269993</v>
      </c>
      <c r="V25">
        <v>1.0515631472664841</v>
      </c>
      <c r="W25">
        <v>3.5188376200058742</v>
      </c>
      <c r="X25">
        <v>3.1522218185961433</v>
      </c>
      <c r="Y25">
        <v>3.6036445651814035</v>
      </c>
      <c r="Z25">
        <v>3.6481575613449211</v>
      </c>
      <c r="AA25">
        <v>3.2536405340930781</v>
      </c>
      <c r="AB25">
        <v>3.6940769831794196</v>
      </c>
      <c r="AC25">
        <v>5.5408863776748793</v>
      </c>
      <c r="AD25">
        <v>6.3747162486597047</v>
      </c>
      <c r="AE25">
        <v>6.3747162486597047</v>
      </c>
      <c r="AF25">
        <v>6.3747162486597047</v>
      </c>
      <c r="AG25">
        <v>6.3747162486597047</v>
      </c>
      <c r="AH25">
        <v>5.1025738815373156</v>
      </c>
      <c r="AI25">
        <v>5.063122309046415</v>
      </c>
      <c r="AJ25">
        <v>4.3657617133553677</v>
      </c>
      <c r="AK25">
        <v>4.587643610423612</v>
      </c>
      <c r="AL25">
        <v>2.0674727342410848</v>
      </c>
      <c r="AM25">
        <v>1.1701209019610299</v>
      </c>
      <c r="AN25">
        <v>2.1256176787777177</v>
      </c>
      <c r="AO25">
        <v>3.2666473760803498</v>
      </c>
      <c r="AP25">
        <v>2.6753788059038728</v>
      </c>
      <c r="AQ25">
        <v>2.2462567002500093</v>
      </c>
      <c r="AR25">
        <v>3.1153142335960711</v>
      </c>
      <c r="AS25">
        <v>2.7429012961293679</v>
      </c>
      <c r="AT25">
        <v>3.4461655506152815</v>
      </c>
      <c r="AU25">
        <v>6.2735216245574712</v>
      </c>
      <c r="AV25">
        <v>5.055619654613035</v>
      </c>
      <c r="AW25">
        <v>5.0927898353737984</v>
      </c>
      <c r="AX25">
        <v>5.0297512451173425</v>
      </c>
      <c r="AY25">
        <v>4.0334260232598016</v>
      </c>
      <c r="AZ25">
        <v>4.9067449294258942</v>
      </c>
      <c r="BA25">
        <v>4.7943964544097186</v>
      </c>
      <c r="BB25">
        <v>5.8067186604922076</v>
      </c>
      <c r="BC25">
        <v>5.9945086425546377</v>
      </c>
      <c r="BD25">
        <v>7.2598864553775062</v>
      </c>
      <c r="BE25">
        <v>7.460060286965331</v>
      </c>
      <c r="BF25">
        <v>7.3345110613028481</v>
      </c>
      <c r="BG25">
        <v>4.3630953915966391</v>
      </c>
      <c r="BH25">
        <v>4.0174309233194601</v>
      </c>
      <c r="BI25">
        <v>5.0584207609893976</v>
      </c>
      <c r="BJ25">
        <v>4.5731310601007875</v>
      </c>
      <c r="BK25">
        <v>5.8305325981137637</v>
      </c>
      <c r="BL25">
        <v>5.1733689301124359</v>
      </c>
      <c r="BM25">
        <v>11.100916110786878</v>
      </c>
      <c r="BN25">
        <v>10.253236156030109</v>
      </c>
      <c r="BO25">
        <v>9.899278487447237</v>
      </c>
      <c r="BP25">
        <v>5.8343012457455448</v>
      </c>
      <c r="BQ25">
        <v>6.5672688313027416</v>
      </c>
      <c r="BR25">
        <v>7.1263967479980455</v>
      </c>
      <c r="BS25">
        <v>6.9123135914786875</v>
      </c>
      <c r="BT25">
        <v>7.5126065912253921</v>
      </c>
      <c r="BU25">
        <v>6.5073994797444135</v>
      </c>
      <c r="BV25">
        <v>10.482161105668364</v>
      </c>
      <c r="BW25">
        <v>10.654447612669452</v>
      </c>
      <c r="BX25">
        <v>11.230702167257734</v>
      </c>
      <c r="BY25">
        <v>5.0487597554216865</v>
      </c>
      <c r="BZ25">
        <v>5.8782143010869925</v>
      </c>
      <c r="CA25">
        <v>5.9788642386600861</v>
      </c>
      <c r="CB25">
        <v>6.5457127322808599</v>
      </c>
      <c r="CC25">
        <v>6.7359612762110981</v>
      </c>
      <c r="CD25">
        <v>6.642462418254147</v>
      </c>
      <c r="CE25">
        <v>11.481030287987004</v>
      </c>
      <c r="CF25">
        <v>11.577055236390638</v>
      </c>
      <c r="CG25">
        <v>12.79711681354846</v>
      </c>
      <c r="CH25">
        <v>11.890760625983447</v>
      </c>
      <c r="CI25">
        <v>12.023014082966952</v>
      </c>
      <c r="CJ25">
        <v>12.212766520777734</v>
      </c>
      <c r="CK25">
        <v>12.11885576109953</v>
      </c>
      <c r="CL25">
        <v>12.62329320253173</v>
      </c>
      <c r="CM25">
        <v>12.202596419950874</v>
      </c>
      <c r="CN25">
        <v>13.629072027867922</v>
      </c>
      <c r="CO25">
        <v>13.237240968992722</v>
      </c>
      <c r="CP25">
        <v>13.432327862969458</v>
      </c>
      <c r="CQ25">
        <v>9.4907862745735372</v>
      </c>
      <c r="CR25">
        <v>9.4822587424476783</v>
      </c>
      <c r="CS25">
        <v>8.3805965724561311</v>
      </c>
      <c r="CT25">
        <v>8.3220108866430902</v>
      </c>
      <c r="CU25">
        <v>7.5310596850806713</v>
      </c>
      <c r="CV25">
        <v>7.7155419133016583</v>
      </c>
      <c r="CW25">
        <v>15.588388748762499</v>
      </c>
      <c r="CX25">
        <v>16.296676697043978</v>
      </c>
      <c r="CY25">
        <v>16.420203473516633</v>
      </c>
      <c r="CZ25">
        <v>13.390025681299027</v>
      </c>
      <c r="DA25">
        <v>14.046627671244998</v>
      </c>
      <c r="DB25">
        <v>13.537435815244953</v>
      </c>
      <c r="DC25">
        <v>12.896054484973163</v>
      </c>
      <c r="DD25">
        <v>12.891882248743219</v>
      </c>
      <c r="DE25">
        <v>12.613842378523128</v>
      </c>
      <c r="DF25">
        <v>14.242833368525872</v>
      </c>
      <c r="DG25">
        <v>14.61685900865019</v>
      </c>
      <c r="DH25">
        <v>14.895148341367079</v>
      </c>
    </row>
    <row r="26" spans="1:112" x14ac:dyDescent="0.25">
      <c r="A26" s="11" t="s">
        <v>306</v>
      </c>
      <c r="B26">
        <v>7.7124774585558677</v>
      </c>
      <c r="C26">
        <v>7.7140183815164018</v>
      </c>
      <c r="D26">
        <v>7.7311575050416153</v>
      </c>
      <c r="E26">
        <v>3.8553087183229251</v>
      </c>
      <c r="F26">
        <v>4.1338773274296843</v>
      </c>
      <c r="G26">
        <v>3.6778895607982394</v>
      </c>
      <c r="H26">
        <v>4.8540750211457517</v>
      </c>
      <c r="I26">
        <v>4.8089650296773847</v>
      </c>
      <c r="J26">
        <v>4.8361031983505143</v>
      </c>
      <c r="K26">
        <v>2.7880999089301519</v>
      </c>
      <c r="L26">
        <v>2.6891776763747139</v>
      </c>
      <c r="M26">
        <v>2.7718800968880344</v>
      </c>
      <c r="N26">
        <v>3.2095943895527883</v>
      </c>
      <c r="O26">
        <v>2.9792437589869754</v>
      </c>
      <c r="P26">
        <v>3.017369452633563</v>
      </c>
      <c r="Q26">
        <v>3.7202957310491049</v>
      </c>
      <c r="R26">
        <v>3.5013136028828726</v>
      </c>
      <c r="S26">
        <v>3.975838159630571</v>
      </c>
      <c r="T26">
        <v>4.1581970612540404</v>
      </c>
      <c r="U26">
        <v>4.72864329058332</v>
      </c>
      <c r="V26">
        <v>4.6223981693040317</v>
      </c>
      <c r="W26">
        <v>9.0663948646861598</v>
      </c>
      <c r="X26">
        <v>8.9882473197157395</v>
      </c>
      <c r="Y26">
        <v>9.2212311803286298</v>
      </c>
      <c r="Z26">
        <v>9.8040693231483456</v>
      </c>
      <c r="AA26">
        <v>9.8377956881460644</v>
      </c>
      <c r="AB26">
        <v>9.3470446708015551</v>
      </c>
      <c r="AC26">
        <v>5.433518719046841</v>
      </c>
      <c r="AD26">
        <v>5.5956235624185435</v>
      </c>
      <c r="AE26">
        <v>5.5956235624185435</v>
      </c>
      <c r="AF26">
        <v>5.5956235624185435</v>
      </c>
      <c r="AG26">
        <v>5.5956235624185435</v>
      </c>
      <c r="AH26">
        <v>7.1385347979290259</v>
      </c>
      <c r="AI26">
        <v>6.6917906596715717</v>
      </c>
      <c r="AJ26">
        <v>6.4526751120246084</v>
      </c>
      <c r="AK26">
        <v>6.516705090654515</v>
      </c>
      <c r="AL26">
        <v>6.8944029118867034</v>
      </c>
      <c r="AM26">
        <v>5.2118194134785734</v>
      </c>
      <c r="AN26">
        <v>7.4271771015527621</v>
      </c>
      <c r="AO26">
        <v>7.2719046025344278</v>
      </c>
      <c r="AP26">
        <v>7.1034519447517459</v>
      </c>
      <c r="AQ26">
        <v>6.9047355349153152</v>
      </c>
      <c r="AR26">
        <v>8.667527982426277</v>
      </c>
      <c r="AS26">
        <v>8.3377251238697401</v>
      </c>
      <c r="AT26">
        <v>7.7613308731533053</v>
      </c>
      <c r="AU26">
        <v>5.5070313082964475</v>
      </c>
      <c r="AV26">
        <v>5.2599853416747573</v>
      </c>
      <c r="AW26">
        <v>5.1926180919063283</v>
      </c>
      <c r="AX26">
        <v>5.8174885948631108</v>
      </c>
      <c r="AY26">
        <v>5.7175033673827258</v>
      </c>
      <c r="AZ26">
        <v>5.8409554520557796</v>
      </c>
      <c r="BA26">
        <v>5.2824391122453216</v>
      </c>
      <c r="BB26">
        <v>5.3714861425804239</v>
      </c>
      <c r="BC26">
        <v>5.348786017976245</v>
      </c>
      <c r="BD26">
        <v>6.4715880635792367</v>
      </c>
      <c r="BE26">
        <v>6.4672539747655895</v>
      </c>
      <c r="BF26">
        <v>6.401096373503858</v>
      </c>
      <c r="BG26">
        <v>10.19433677705605</v>
      </c>
      <c r="BH26">
        <v>9.907893368448903</v>
      </c>
      <c r="BI26">
        <v>10.020972821473494</v>
      </c>
      <c r="BJ26">
        <v>10.183932037667821</v>
      </c>
      <c r="BK26">
        <v>10.413885380637261</v>
      </c>
      <c r="BL26">
        <v>10.260251385592822</v>
      </c>
      <c r="BM26">
        <v>10.106452465934968</v>
      </c>
      <c r="BN26">
        <v>9.5900870021599882</v>
      </c>
      <c r="BO26">
        <v>9.5472568944253808</v>
      </c>
      <c r="BP26">
        <v>9.6817640060126422</v>
      </c>
      <c r="BQ26">
        <v>9.5784048718896582</v>
      </c>
      <c r="BR26">
        <v>9.7079207619203309</v>
      </c>
      <c r="BS26">
        <v>9.2079203808035999</v>
      </c>
      <c r="BT26">
        <v>9.2488142384450232</v>
      </c>
      <c r="BU26">
        <v>8.7454933710262814</v>
      </c>
      <c r="BV26">
        <v>11.49465618407037</v>
      </c>
      <c r="BW26">
        <v>11.543278724595384</v>
      </c>
      <c r="BX26">
        <v>11.351165208074196</v>
      </c>
      <c r="BY26">
        <v>5.2024293528803707</v>
      </c>
      <c r="BZ26">
        <v>5.3688549906676997</v>
      </c>
      <c r="CA26">
        <v>6.0496557654129566</v>
      </c>
      <c r="CB26">
        <v>5.9029402858563325</v>
      </c>
      <c r="CC26">
        <v>5.9694281976861188</v>
      </c>
      <c r="CD26">
        <v>6.2280647134763027</v>
      </c>
      <c r="CE26">
        <v>5.8501997188619992</v>
      </c>
      <c r="CF26">
        <v>5.7482027761627528</v>
      </c>
      <c r="CG26">
        <v>5.8253464586051589</v>
      </c>
      <c r="CH26">
        <v>6.0398341253311347</v>
      </c>
      <c r="CI26">
        <v>6.0938885192645476</v>
      </c>
      <c r="CJ26">
        <v>6.1000778227135832</v>
      </c>
      <c r="CK26">
        <v>6.319557355719482</v>
      </c>
      <c r="CL26">
        <v>6.1579112661167068</v>
      </c>
      <c r="CM26">
        <v>6.2482831887833177</v>
      </c>
      <c r="CN26">
        <v>9.1692003010447021</v>
      </c>
      <c r="CO26">
        <v>8.9923162018212608</v>
      </c>
      <c r="CP26">
        <v>9.0803841809407135</v>
      </c>
      <c r="CQ26">
        <v>8.6217659403374096</v>
      </c>
      <c r="CR26">
        <v>8.416712510846553</v>
      </c>
      <c r="CS26">
        <v>8.3883263332690241</v>
      </c>
      <c r="CT26">
        <v>9.6722633758405863</v>
      </c>
      <c r="CU26">
        <v>9.5105242115177848</v>
      </c>
      <c r="CV26">
        <v>9.6837388028065572</v>
      </c>
      <c r="CW26">
        <v>11.280821856352281</v>
      </c>
      <c r="CX26">
        <v>12.071432344276605</v>
      </c>
      <c r="CY26">
        <v>12.016269328870106</v>
      </c>
      <c r="CZ26">
        <v>8.8680130546675677</v>
      </c>
      <c r="DA26">
        <v>8.8706792627453162</v>
      </c>
      <c r="DB26">
        <v>8.7779355428127861</v>
      </c>
      <c r="DC26">
        <v>9.2769097881376972</v>
      </c>
      <c r="DD26">
        <v>9.8509672882860517</v>
      </c>
      <c r="DE26">
        <v>9.3896414615327544</v>
      </c>
      <c r="DF26">
        <v>12.947259752036681</v>
      </c>
      <c r="DG26">
        <v>13.028767607943017</v>
      </c>
      <c r="DH26">
        <v>12.931399979233774</v>
      </c>
    </row>
    <row r="27" spans="1:112" x14ac:dyDescent="0.25">
      <c r="A27" s="11" t="s">
        <v>307</v>
      </c>
      <c r="B27">
        <v>11.943269981770936</v>
      </c>
      <c r="C27">
        <v>11.953112255051284</v>
      </c>
      <c r="D27">
        <v>11.55660290118748</v>
      </c>
      <c r="E27">
        <v>18.834407012484458</v>
      </c>
      <c r="F27">
        <v>19.749784642217268</v>
      </c>
      <c r="G27">
        <v>16.310364548845012</v>
      </c>
      <c r="H27">
        <v>19.176858409059268</v>
      </c>
      <c r="I27">
        <v>18.744405583910851</v>
      </c>
      <c r="J27">
        <v>19.359111277483233</v>
      </c>
      <c r="K27">
        <v>21.627767251316122</v>
      </c>
      <c r="L27">
        <v>22.273432754654863</v>
      </c>
      <c r="M27">
        <v>22.334748355786505</v>
      </c>
      <c r="N27">
        <v>20.428449268773168</v>
      </c>
      <c r="O27">
        <v>20.942382516447385</v>
      </c>
      <c r="P27">
        <v>20.866223311459002</v>
      </c>
      <c r="Q27">
        <v>20.665771249090721</v>
      </c>
      <c r="R27">
        <v>20.817019592648901</v>
      </c>
      <c r="S27">
        <v>20.172335597615934</v>
      </c>
      <c r="T27">
        <v>21.647403560557773</v>
      </c>
      <c r="U27">
        <v>21.402695693951284</v>
      </c>
      <c r="V27">
        <v>21.346023271733461</v>
      </c>
      <c r="W27">
        <v>16.144810546731939</v>
      </c>
      <c r="X27">
        <v>16.265106919814986</v>
      </c>
      <c r="Y27">
        <v>15.414021625839105</v>
      </c>
      <c r="Z27">
        <v>13.143857119810196</v>
      </c>
      <c r="AA27">
        <v>14.210513194055341</v>
      </c>
      <c r="AB27">
        <v>13.804358208947978</v>
      </c>
      <c r="AC27">
        <v>20.566328341396265</v>
      </c>
      <c r="AD27">
        <v>18.750017197676623</v>
      </c>
      <c r="AE27">
        <v>18.750017197676623</v>
      </c>
      <c r="AF27">
        <v>18.750017197676623</v>
      </c>
      <c r="AG27">
        <v>18.750017197676623</v>
      </c>
      <c r="AH27">
        <v>17.76765119134701</v>
      </c>
      <c r="AI27">
        <v>18.060631368254629</v>
      </c>
      <c r="AJ27">
        <v>17.880740877106302</v>
      </c>
      <c r="AK27">
        <v>18.560469911755991</v>
      </c>
      <c r="AL27">
        <v>15.461720341942522</v>
      </c>
      <c r="AM27">
        <v>21.889684347442692</v>
      </c>
      <c r="AN27">
        <v>14.782593832322272</v>
      </c>
      <c r="AO27">
        <v>13.52002606700238</v>
      </c>
      <c r="AP27">
        <v>15.575528236583255</v>
      </c>
      <c r="AQ27">
        <v>15.502382429654013</v>
      </c>
      <c r="AR27">
        <v>15.260623128264156</v>
      </c>
      <c r="AS27">
        <v>15.202007414352511</v>
      </c>
      <c r="AT27">
        <v>14.354028250311652</v>
      </c>
      <c r="AU27">
        <v>20.316268023834269</v>
      </c>
      <c r="AV27">
        <v>21.409093253434058</v>
      </c>
      <c r="AW27">
        <v>21.207000948268366</v>
      </c>
      <c r="AX27">
        <v>15.867634235647879</v>
      </c>
      <c r="AY27">
        <v>16.32488850535518</v>
      </c>
      <c r="AZ27">
        <v>16.42615031382584</v>
      </c>
      <c r="BA27">
        <v>17.409161089053196</v>
      </c>
      <c r="BB27">
        <v>17.064269868612371</v>
      </c>
      <c r="BC27">
        <v>16.64142050099872</v>
      </c>
      <c r="BD27">
        <v>14.435080698176018</v>
      </c>
      <c r="BE27">
        <v>14.640899639376068</v>
      </c>
      <c r="BF27">
        <v>14.689540170590831</v>
      </c>
      <c r="BG27">
        <v>10.23730992188589</v>
      </c>
      <c r="BH27">
        <v>10.138720870283995</v>
      </c>
      <c r="BI27">
        <v>10.00447249971843</v>
      </c>
      <c r="BJ27">
        <v>8.9729493605797721</v>
      </c>
      <c r="BK27">
        <v>9.0709140730686464</v>
      </c>
      <c r="BL27">
        <v>9.2708525919847737</v>
      </c>
      <c r="BM27">
        <v>11.6465895427757</v>
      </c>
      <c r="BN27">
        <v>10.707906209556633</v>
      </c>
      <c r="BO27">
        <v>10.802601359149385</v>
      </c>
      <c r="BP27">
        <v>12.230256732332361</v>
      </c>
      <c r="BQ27">
        <v>12.034297721074555</v>
      </c>
      <c r="BR27">
        <v>12.204307582419647</v>
      </c>
      <c r="BS27">
        <v>11.886655852384944</v>
      </c>
      <c r="BT27">
        <v>11.711076734465776</v>
      </c>
      <c r="BU27">
        <v>11.254565041641962</v>
      </c>
      <c r="BV27">
        <v>12.871335831099076</v>
      </c>
      <c r="BW27">
        <v>13.077830663895773</v>
      </c>
      <c r="BX27">
        <v>12.556316697052358</v>
      </c>
      <c r="BY27">
        <v>14.496146596231283</v>
      </c>
      <c r="BZ27">
        <v>15.106464123786298</v>
      </c>
      <c r="CA27">
        <v>15.869994399520692</v>
      </c>
      <c r="CB27">
        <v>17.467848213397822</v>
      </c>
      <c r="CC27">
        <v>17.666606007669035</v>
      </c>
      <c r="CD27">
        <v>17.343510210013811</v>
      </c>
      <c r="CE27">
        <v>19.301619931275347</v>
      </c>
      <c r="CF27">
        <v>18.867427655157744</v>
      </c>
      <c r="CG27">
        <v>18.972374359653767</v>
      </c>
      <c r="CH27">
        <v>15.103870701023109</v>
      </c>
      <c r="CI27">
        <v>14.743851833350829</v>
      </c>
      <c r="CJ27">
        <v>14.865953516005689</v>
      </c>
      <c r="CK27">
        <v>14.751926848791708</v>
      </c>
      <c r="CL27">
        <v>14.498734087607232</v>
      </c>
      <c r="CM27">
        <v>14.678937206832849</v>
      </c>
      <c r="CN27">
        <v>12.674224667360031</v>
      </c>
      <c r="CO27">
        <v>12.256800605210758</v>
      </c>
      <c r="CP27">
        <v>12.464629877320071</v>
      </c>
      <c r="CQ27">
        <v>10.994693797101199</v>
      </c>
      <c r="CR27">
        <v>11.365372921198865</v>
      </c>
      <c r="CS27">
        <v>11.646680160237473</v>
      </c>
      <c r="CT27">
        <v>9.792396265194462</v>
      </c>
      <c r="CU27">
        <v>9.8271368922133071</v>
      </c>
      <c r="CV27">
        <v>9.5752011140924562</v>
      </c>
      <c r="CW27">
        <v>10.092132567560697</v>
      </c>
      <c r="CX27">
        <v>9.9304479533686631</v>
      </c>
      <c r="CY27">
        <v>9.850706820326053</v>
      </c>
      <c r="CZ27">
        <v>10.135336868997172</v>
      </c>
      <c r="DA27">
        <v>10.763290826516144</v>
      </c>
      <c r="DB27">
        <v>10.50839990185899</v>
      </c>
      <c r="DC27">
        <v>9.9595496845457188</v>
      </c>
      <c r="DD27">
        <v>9.7400369763006704</v>
      </c>
      <c r="DE27">
        <v>9.7496978325185033</v>
      </c>
      <c r="DF27">
        <v>10.563450734257879</v>
      </c>
      <c r="DG27">
        <v>10.772142647060592</v>
      </c>
      <c r="DH27">
        <v>10.855385504786529</v>
      </c>
    </row>
    <row r="28" spans="1:112" x14ac:dyDescent="0.25">
      <c r="A28" s="11" t="s">
        <v>308</v>
      </c>
      <c r="B28">
        <v>1.0096991751840183</v>
      </c>
      <c r="C28">
        <v>0.97234374114093058</v>
      </c>
      <c r="D28">
        <v>0.97426006191187364</v>
      </c>
      <c r="E28">
        <v>0.21105758056419668</v>
      </c>
      <c r="F28">
        <v>0.27181033299929003</v>
      </c>
      <c r="G28">
        <v>0.49733208558497322</v>
      </c>
      <c r="H28">
        <v>0.26546954902658931</v>
      </c>
      <c r="I28">
        <v>0.25232474014435646</v>
      </c>
      <c r="J28">
        <v>0.22825845291147753</v>
      </c>
      <c r="K28">
        <v>0.53557329069599502</v>
      </c>
      <c r="L28">
        <v>0.40498470585311031</v>
      </c>
      <c r="M28">
        <v>0.48892568044740348</v>
      </c>
      <c r="N28">
        <v>0.56172091639648114</v>
      </c>
      <c r="O28">
        <v>0.36811479217335574</v>
      </c>
      <c r="P28">
        <v>0.53205928868009533</v>
      </c>
      <c r="Q28">
        <v>0.51808498521515056</v>
      </c>
      <c r="R28">
        <v>0.36041189157667397</v>
      </c>
      <c r="S28">
        <v>0.12684742885531819</v>
      </c>
      <c r="T28">
        <v>0.33340531134409318</v>
      </c>
      <c r="U28">
        <v>0.21714768469962262</v>
      </c>
      <c r="V28">
        <v>0.22923853525046506</v>
      </c>
      <c r="W28">
        <v>0.78293956018749178</v>
      </c>
      <c r="X28">
        <v>0.82739128576194398</v>
      </c>
      <c r="Y28">
        <v>0.78557436751369381</v>
      </c>
      <c r="Z28">
        <v>0.74487284538293919</v>
      </c>
      <c r="AA28">
        <v>0.81410477163433392</v>
      </c>
      <c r="AB28">
        <v>0.85923501260013047</v>
      </c>
      <c r="AC28">
        <v>0.42749625586839457</v>
      </c>
      <c r="AD28">
        <v>0.44000758770070753</v>
      </c>
      <c r="AE28">
        <v>0.44000758770070753</v>
      </c>
      <c r="AF28">
        <v>0.44000758770070753</v>
      </c>
      <c r="AG28">
        <v>0.44000758770070753</v>
      </c>
      <c r="AH28">
        <v>0.56806164210735832</v>
      </c>
      <c r="AI28">
        <v>0.667113544424908</v>
      </c>
      <c r="AJ28">
        <v>0.6272288949581869</v>
      </c>
      <c r="AK28">
        <v>0.63055796934569674</v>
      </c>
      <c r="AL28">
        <v>0.81521199341738049</v>
      </c>
      <c r="AM28">
        <v>0.2820134101783402</v>
      </c>
      <c r="AN28">
        <v>1.0655677899238027</v>
      </c>
      <c r="AO28">
        <v>0.13676201048013129</v>
      </c>
      <c r="AP28">
        <v>0.13468169357961512</v>
      </c>
      <c r="AQ28">
        <v>0.12788212349527925</v>
      </c>
      <c r="AR28">
        <v>0.14570978439140669</v>
      </c>
      <c r="AS28">
        <v>0.14672100975945981</v>
      </c>
      <c r="AT28">
        <v>0.13051612960021058</v>
      </c>
      <c r="AU28">
        <v>9.3035904709673753E-2</v>
      </c>
      <c r="AV28">
        <v>0.11754783217978471</v>
      </c>
      <c r="AW28">
        <v>0.11565344847080168</v>
      </c>
      <c r="AX28">
        <v>6.0733060821276094E-2</v>
      </c>
      <c r="AY28">
        <v>6.490932494454453E-2</v>
      </c>
      <c r="AZ28">
        <v>6.4236438630991877E-2</v>
      </c>
      <c r="BA28">
        <v>5.7248505247883386E-2</v>
      </c>
      <c r="BB28">
        <v>6.158519248517446E-2</v>
      </c>
      <c r="BC28">
        <v>5.7768441729118998E-2</v>
      </c>
      <c r="BD28">
        <v>4.8889342443271894E-2</v>
      </c>
      <c r="BE28">
        <v>4.552847114073906E-2</v>
      </c>
      <c r="BF28">
        <v>4.3028268085603179E-2</v>
      </c>
      <c r="BG28">
        <v>0.4980950766884753</v>
      </c>
      <c r="BH28">
        <v>0.48862125154585223</v>
      </c>
      <c r="BI28">
        <v>0.46675136205380435</v>
      </c>
      <c r="BJ28">
        <v>0.48171125204867088</v>
      </c>
      <c r="BK28">
        <v>0.48453217610427635</v>
      </c>
      <c r="BL28">
        <v>0.51471066298834656</v>
      </c>
      <c r="BM28">
        <v>0.25987345759606034</v>
      </c>
      <c r="BN28">
        <v>0.25956721712542857</v>
      </c>
      <c r="BO28">
        <v>0.27518080105443982</v>
      </c>
      <c r="BP28">
        <v>0.31887235968508953</v>
      </c>
      <c r="BQ28">
        <v>0.31073772243662195</v>
      </c>
      <c r="BR28">
        <v>0.3212021245756469</v>
      </c>
      <c r="BS28">
        <v>0.33255650216374077</v>
      </c>
      <c r="BT28">
        <v>0.31194964591460389</v>
      </c>
      <c r="BU28">
        <v>0.34260940667573603</v>
      </c>
      <c r="BV28">
        <v>0.56739428236032585</v>
      </c>
      <c r="BW28">
        <v>0.57317633491968034</v>
      </c>
      <c r="BX28">
        <v>0.56579122918018654</v>
      </c>
      <c r="BY28">
        <v>8.5920746198512421E-2</v>
      </c>
      <c r="BZ28">
        <v>9.3852503475073026E-2</v>
      </c>
      <c r="CA28">
        <v>9.528109254326797E-2</v>
      </c>
      <c r="CB28">
        <v>9.1737833501247146E-2</v>
      </c>
      <c r="CC28">
        <v>9.1503563102382696E-2</v>
      </c>
      <c r="CD28">
        <v>9.5930341614043138E-2</v>
      </c>
      <c r="CE28">
        <v>7.5900434662566005E-2</v>
      </c>
      <c r="CF28">
        <v>7.3461777240347123E-2</v>
      </c>
      <c r="CG28">
        <v>0.13408366832775015</v>
      </c>
      <c r="CH28">
        <v>5.1371767046058954E-2</v>
      </c>
      <c r="CI28">
        <v>4.7080305562104331E-2</v>
      </c>
      <c r="CJ28">
        <v>4.6789105744914086E-2</v>
      </c>
      <c r="CK28">
        <v>4.6323948501760304E-2</v>
      </c>
      <c r="CL28">
        <v>4.489883947564216E-2</v>
      </c>
      <c r="CM28">
        <v>4.7166642407358544E-2</v>
      </c>
      <c r="CN28">
        <v>3.1983361160666829E-2</v>
      </c>
      <c r="CO28">
        <v>2.9785747076899856E-2</v>
      </c>
      <c r="CP28">
        <v>3.0879906654224694E-2</v>
      </c>
      <c r="CQ28">
        <v>0.288507626721206</v>
      </c>
      <c r="CR28">
        <v>0.28698413581344728</v>
      </c>
      <c r="CS28">
        <v>0.32108196910155329</v>
      </c>
      <c r="CT28">
        <v>0.34428508554202647</v>
      </c>
      <c r="CU28">
        <v>0.34723468176857658</v>
      </c>
      <c r="CV28">
        <v>0.3429878943427479</v>
      </c>
      <c r="CW28">
        <v>0.11851187924952022</v>
      </c>
      <c r="CX28">
        <v>0.12439710768160908</v>
      </c>
      <c r="CY28">
        <v>0.11850972484525862</v>
      </c>
      <c r="CZ28">
        <v>0.17948057936172127</v>
      </c>
      <c r="DA28">
        <v>0.17091992075506365</v>
      </c>
      <c r="DB28">
        <v>0.16535919433143001</v>
      </c>
      <c r="DC28">
        <v>0.20674627383620703</v>
      </c>
      <c r="DD28">
        <v>0.22104328155885217</v>
      </c>
      <c r="DE28">
        <v>0.20888358814831992</v>
      </c>
      <c r="DF28">
        <v>0.33055083276380687</v>
      </c>
      <c r="DG28">
        <v>0.30758797213051103</v>
      </c>
      <c r="DH28">
        <v>0.3484158900821106</v>
      </c>
    </row>
    <row r="29" spans="1:112" x14ac:dyDescent="0.25">
      <c r="A29" s="11" t="s">
        <v>309</v>
      </c>
      <c r="B29">
        <v>2.8646141707283501</v>
      </c>
      <c r="C29">
        <v>2.645702940973746</v>
      </c>
      <c r="D29">
        <v>2.6829225991831991</v>
      </c>
      <c r="E29">
        <v>1.7273344290257797</v>
      </c>
      <c r="F29">
        <v>1.7664361086019444</v>
      </c>
      <c r="G29">
        <v>1.8678761786436331</v>
      </c>
      <c r="H29">
        <v>2.0008777189209166</v>
      </c>
      <c r="I29">
        <v>2.0718951922687174</v>
      </c>
      <c r="J29">
        <v>2.1034115720473161</v>
      </c>
      <c r="K29">
        <v>1.6297183282040371</v>
      </c>
      <c r="L29">
        <v>1.5840670752230841</v>
      </c>
      <c r="M29">
        <v>1.4344042388208844</v>
      </c>
      <c r="N29">
        <v>1.5661858609882011</v>
      </c>
      <c r="O29">
        <v>1.3336334114100818</v>
      </c>
      <c r="P29">
        <v>1.485138949494953</v>
      </c>
      <c r="Q29">
        <v>1.5301245804113115</v>
      </c>
      <c r="R29">
        <v>1.4546394471558133</v>
      </c>
      <c r="S29">
        <v>1.5056689827615028</v>
      </c>
      <c r="T29">
        <v>1.6091171919386964</v>
      </c>
      <c r="U29">
        <v>1.7074477716300427</v>
      </c>
      <c r="V29">
        <v>1.7651803410340985</v>
      </c>
      <c r="W29">
        <v>2.2433187848342246</v>
      </c>
      <c r="X29">
        <v>2.2320168919667664</v>
      </c>
      <c r="Y29">
        <v>2.6499093041682973</v>
      </c>
      <c r="Z29">
        <v>3.1568780870081405</v>
      </c>
      <c r="AA29">
        <v>2.7119214012581923</v>
      </c>
      <c r="AB29">
        <v>2.6424884117079186</v>
      </c>
      <c r="AC29">
        <v>2.2358746217673664</v>
      </c>
      <c r="AD29">
        <v>2.3602170184487696</v>
      </c>
      <c r="AE29">
        <v>2.3602170184487696</v>
      </c>
      <c r="AF29">
        <v>2.3602170184487696</v>
      </c>
      <c r="AG29">
        <v>2.3602170184487696</v>
      </c>
      <c r="AH29">
        <v>2.4170019235752429</v>
      </c>
      <c r="AI29">
        <v>2.5011282560895371</v>
      </c>
      <c r="AJ29">
        <v>2.5830253587914171</v>
      </c>
      <c r="AK29">
        <v>2.4794426724630427</v>
      </c>
      <c r="AL29">
        <v>2.5993167173452574</v>
      </c>
      <c r="AM29">
        <v>1.9315056605974747</v>
      </c>
      <c r="AN29">
        <v>2.8672367727734378</v>
      </c>
      <c r="AO29">
        <v>1.8404317950470126</v>
      </c>
      <c r="AP29">
        <v>1.8765452822486099</v>
      </c>
      <c r="AQ29">
        <v>1.9216437436023095</v>
      </c>
      <c r="AR29">
        <v>2.0949711009820309</v>
      </c>
      <c r="AS29">
        <v>2.0503475956823491</v>
      </c>
      <c r="AT29">
        <v>2.0799633112671518</v>
      </c>
      <c r="AU29">
        <v>1.8492958819588445</v>
      </c>
      <c r="AV29">
        <v>1.8148471238645971</v>
      </c>
      <c r="AW29">
        <v>1.7260807889382022</v>
      </c>
      <c r="AX29">
        <v>1.6545049191878918</v>
      </c>
      <c r="AY29">
        <v>1.5661481141660514</v>
      </c>
      <c r="AZ29">
        <v>1.5369812213906338</v>
      </c>
      <c r="BA29">
        <v>1.5184888454225425</v>
      </c>
      <c r="BB29">
        <v>1.6390839556018955</v>
      </c>
      <c r="BC29">
        <v>1.5657667966299791</v>
      </c>
      <c r="BD29">
        <v>1.4185746211244894</v>
      </c>
      <c r="BE29">
        <v>1.5194393409494342</v>
      </c>
      <c r="BF29">
        <v>1.5559755797994383</v>
      </c>
      <c r="BG29">
        <v>2.1366699884840759</v>
      </c>
      <c r="BH29">
        <v>2.1735269175476586</v>
      </c>
      <c r="BI29">
        <v>2.1787721901854096</v>
      </c>
      <c r="BJ29">
        <v>2.3882886509992272</v>
      </c>
      <c r="BK29">
        <v>2.40855905080041</v>
      </c>
      <c r="BL29">
        <v>2.2645228989992159</v>
      </c>
      <c r="BM29">
        <v>1.9565474759600268</v>
      </c>
      <c r="BN29">
        <v>2.0503005311725988</v>
      </c>
      <c r="BO29">
        <v>2.0809453843839165</v>
      </c>
      <c r="BP29">
        <v>1.8616214397248909</v>
      </c>
      <c r="BQ29">
        <v>1.9141263359925331</v>
      </c>
      <c r="BR29">
        <v>1.9470034393091702</v>
      </c>
      <c r="BS29">
        <v>1.955150344165008</v>
      </c>
      <c r="BT29">
        <v>1.9763860962388753</v>
      </c>
      <c r="BU29">
        <v>2.0045843198422406</v>
      </c>
      <c r="BV29">
        <v>2.2045533185866755</v>
      </c>
      <c r="BW29">
        <v>2.2751435664987985</v>
      </c>
      <c r="BX29">
        <v>2.2350561710570744</v>
      </c>
      <c r="BY29">
        <v>1.7932828009111568</v>
      </c>
      <c r="BZ29">
        <v>1.8685582967236558</v>
      </c>
      <c r="CA29">
        <v>2.0362657326427018</v>
      </c>
      <c r="CB29">
        <v>1.8668411683601054</v>
      </c>
      <c r="CC29">
        <v>1.935094303779229</v>
      </c>
      <c r="CD29">
        <v>1.936022125177993</v>
      </c>
      <c r="CE29">
        <v>2.0940381978139486</v>
      </c>
      <c r="CF29">
        <v>2.0912746219675049</v>
      </c>
      <c r="CG29">
        <v>2.1112226375116139</v>
      </c>
      <c r="CH29">
        <v>1.6111785518600283</v>
      </c>
      <c r="CI29">
        <v>1.607352046801348</v>
      </c>
      <c r="CJ29">
        <v>1.6356307892609878</v>
      </c>
      <c r="CK29">
        <v>1.6334259438182785</v>
      </c>
      <c r="CL29">
        <v>1.596425344157586</v>
      </c>
      <c r="CM29">
        <v>1.6444877289331781</v>
      </c>
      <c r="CN29">
        <v>1.6405492572982165</v>
      </c>
      <c r="CO29">
        <v>1.5895074253830281</v>
      </c>
      <c r="CP29">
        <v>1.6149203992289536</v>
      </c>
      <c r="CQ29">
        <v>2.1147613831208623</v>
      </c>
      <c r="CR29">
        <v>2.0373724435096143</v>
      </c>
      <c r="CS29">
        <v>2.0059729684754575</v>
      </c>
      <c r="CT29">
        <v>2.3839396495739158</v>
      </c>
      <c r="CU29">
        <v>2.1458645063769093</v>
      </c>
      <c r="CV29">
        <v>2.218617121692573</v>
      </c>
      <c r="CW29">
        <v>1.8304326569703298</v>
      </c>
      <c r="CX29">
        <v>1.8146819947270454</v>
      </c>
      <c r="CY29">
        <v>1.8108366218835676</v>
      </c>
      <c r="CZ29">
        <v>1.8203838602001576</v>
      </c>
      <c r="DA29">
        <v>1.7432147667571265</v>
      </c>
      <c r="DB29">
        <v>1.7616457716795864</v>
      </c>
      <c r="DC29">
        <v>1.964085005438359</v>
      </c>
      <c r="DD29">
        <v>2.1187952408052078</v>
      </c>
      <c r="DE29">
        <v>2.1203890425081697</v>
      </c>
      <c r="DF29">
        <v>1.91838659192252</v>
      </c>
      <c r="DG29">
        <v>1.7580953178241561</v>
      </c>
      <c r="DH29">
        <v>1.9225905122275504</v>
      </c>
    </row>
    <row r="30" spans="1:112" x14ac:dyDescent="0.25">
      <c r="A30" s="11" t="s">
        <v>310</v>
      </c>
      <c r="B30">
        <v>1.2997294247549298</v>
      </c>
      <c r="C30">
        <v>1.1882041237915311</v>
      </c>
      <c r="D30">
        <v>1.264206638852736</v>
      </c>
      <c r="E30">
        <v>0.63079566860029135</v>
      </c>
      <c r="F30">
        <v>0.62491172216470015</v>
      </c>
      <c r="G30">
        <v>0.7804888421415056</v>
      </c>
      <c r="H30">
        <v>0.80983924544878982</v>
      </c>
      <c r="I30">
        <v>0.81088514107167331</v>
      </c>
      <c r="J30">
        <v>0.8333054866952464</v>
      </c>
      <c r="K30">
        <v>0.46961457746325957</v>
      </c>
      <c r="L30">
        <v>0.48635640242030354</v>
      </c>
      <c r="M30">
        <v>0.43880572281823377</v>
      </c>
      <c r="N30">
        <v>0.58145847329888567</v>
      </c>
      <c r="O30">
        <v>0.37144452076894535</v>
      </c>
      <c r="P30">
        <v>0.58164485407216826</v>
      </c>
      <c r="Q30">
        <v>0.60404674381178647</v>
      </c>
      <c r="R30">
        <v>0.46775484684481478</v>
      </c>
      <c r="S30">
        <v>0.42993705941978988</v>
      </c>
      <c r="T30">
        <v>0.81285587181072982</v>
      </c>
      <c r="U30">
        <v>0.69859248164558863</v>
      </c>
      <c r="V30">
        <v>0.72337317330879725</v>
      </c>
      <c r="W30">
        <v>0.73899476720932089</v>
      </c>
      <c r="X30">
        <v>0.75955226414068056</v>
      </c>
      <c r="Y30">
        <v>0.72239386084460144</v>
      </c>
      <c r="Z30">
        <v>0.74761600094047709</v>
      </c>
      <c r="AA30">
        <v>0.76113039040705421</v>
      </c>
      <c r="AB30">
        <v>0.74502032396423901</v>
      </c>
      <c r="AC30">
        <v>0.42778845305144647</v>
      </c>
      <c r="AD30">
        <v>0.44838030800046963</v>
      </c>
      <c r="AE30">
        <v>0.44838030800046963</v>
      </c>
      <c r="AF30">
        <v>0.44838030800046963</v>
      </c>
      <c r="AG30">
        <v>0.44838030800046963</v>
      </c>
      <c r="AH30">
        <v>0.54860638129883466</v>
      </c>
      <c r="AI30">
        <v>0.70605696447363109</v>
      </c>
      <c r="AJ30">
        <v>0.60971873968038948</v>
      </c>
      <c r="AK30">
        <v>0.56572147183656296</v>
      </c>
      <c r="AL30">
        <v>0.84852194555802996</v>
      </c>
      <c r="AM30">
        <v>0.79486253477205393</v>
      </c>
      <c r="AN30">
        <v>1.0078555158786286</v>
      </c>
      <c r="AO30">
        <v>1.1361422964605996</v>
      </c>
      <c r="AP30">
        <v>1.1344756682234869</v>
      </c>
      <c r="AQ30">
        <v>1.3045029064837337</v>
      </c>
      <c r="AR30">
        <v>1.2350728680461724</v>
      </c>
      <c r="AS30">
        <v>1.1103921963301142</v>
      </c>
      <c r="AT30">
        <v>1.2649882922637616</v>
      </c>
      <c r="AU30">
        <v>0.97135367755213764</v>
      </c>
      <c r="AV30">
        <v>0.76358321740935009</v>
      </c>
      <c r="AW30">
        <v>0.78727680683449175</v>
      </c>
      <c r="AX30">
        <v>0.60979466662054338</v>
      </c>
      <c r="AY30">
        <v>0.73890127739339162</v>
      </c>
      <c r="AZ30">
        <v>0.642484861221017</v>
      </c>
      <c r="BA30">
        <v>0.6751102874685857</v>
      </c>
      <c r="BB30">
        <v>0.62311108687235017</v>
      </c>
      <c r="BC30">
        <v>0.60600894384937254</v>
      </c>
      <c r="BD30">
        <v>0.50810034890970968</v>
      </c>
      <c r="BE30">
        <v>0.53862243064430215</v>
      </c>
      <c r="BF30">
        <v>0.57996872935179977</v>
      </c>
      <c r="BG30">
        <v>1.3008285048591171</v>
      </c>
      <c r="BH30">
        <v>1.3107735974627843</v>
      </c>
      <c r="BI30">
        <v>1.2331859668429217</v>
      </c>
      <c r="BJ30">
        <v>1.0284042235061339</v>
      </c>
      <c r="BK30">
        <v>1.2205512931561782</v>
      </c>
      <c r="BL30">
        <v>1.1123001805487023</v>
      </c>
      <c r="BM30">
        <v>0.79989938397480587</v>
      </c>
      <c r="BN30">
        <v>0.91696243312175629</v>
      </c>
      <c r="BO30">
        <v>0.95401291234317076</v>
      </c>
      <c r="BP30">
        <v>1.1640295395528113</v>
      </c>
      <c r="BQ30">
        <v>1.131139945059902</v>
      </c>
      <c r="BR30">
        <v>1.120695531294112</v>
      </c>
      <c r="BS30">
        <v>1.2460394486125517</v>
      </c>
      <c r="BT30">
        <v>1.2103929477652764</v>
      </c>
      <c r="BU30">
        <v>1.3430348141366688</v>
      </c>
      <c r="BV30">
        <v>0.87925548573561996</v>
      </c>
      <c r="BW30">
        <v>0.86525843213349807</v>
      </c>
      <c r="BX30">
        <v>0.86318511420275901</v>
      </c>
      <c r="BY30">
        <v>1.2243805886198504</v>
      </c>
      <c r="BZ30">
        <v>1.539269685793069</v>
      </c>
      <c r="CA30">
        <v>1.2490906015552286</v>
      </c>
      <c r="CB30">
        <v>0.92527072949365308</v>
      </c>
      <c r="CC30">
        <v>1.0716521058663286</v>
      </c>
      <c r="CD30">
        <v>1.0351315252835718</v>
      </c>
      <c r="CE30">
        <v>0.69159354902342318</v>
      </c>
      <c r="CF30">
        <v>0.76227221507825904</v>
      </c>
      <c r="CG30">
        <v>0.84659186995838487</v>
      </c>
      <c r="CH30">
        <v>0.63361799836190724</v>
      </c>
      <c r="CI30">
        <v>0.64663957714499565</v>
      </c>
      <c r="CJ30">
        <v>0.64541373745797226</v>
      </c>
      <c r="CK30">
        <v>0.61772566353029645</v>
      </c>
      <c r="CL30">
        <v>0.6371432564934969</v>
      </c>
      <c r="CM30">
        <v>0.62319202052510247</v>
      </c>
      <c r="CN30">
        <v>0.55752170812763024</v>
      </c>
      <c r="CO30">
        <v>0.57559892633138976</v>
      </c>
      <c r="CP30">
        <v>0.56659854652169617</v>
      </c>
      <c r="CQ30">
        <v>1.9586126988347847</v>
      </c>
      <c r="CR30">
        <v>1.9750817729100558</v>
      </c>
      <c r="CS30">
        <v>2.0218497987663273</v>
      </c>
      <c r="CT30">
        <v>1.9153743740317117</v>
      </c>
      <c r="CU30">
        <v>2.0611226407545704</v>
      </c>
      <c r="CV30">
        <v>1.9246033858835296</v>
      </c>
      <c r="CW30">
        <v>1.1106609886732186</v>
      </c>
      <c r="CX30">
        <v>1.1231026390466241</v>
      </c>
      <c r="CY30">
        <v>1.1215528879424455</v>
      </c>
      <c r="CZ30">
        <v>1.3768610233559602</v>
      </c>
      <c r="DA30">
        <v>1.4654566472964434</v>
      </c>
      <c r="DB30">
        <v>1.4446395593318693</v>
      </c>
      <c r="DC30">
        <v>1.4289667337390985</v>
      </c>
      <c r="DD30">
        <v>1.3514535234618348</v>
      </c>
      <c r="DE30">
        <v>1.3765160895407405</v>
      </c>
      <c r="DF30">
        <v>1.5470936027873208</v>
      </c>
      <c r="DG30">
        <v>1.1739105420196871</v>
      </c>
      <c r="DH30">
        <v>1.2472579848048246</v>
      </c>
    </row>
    <row r="31" spans="1:112" x14ac:dyDescent="0.25">
      <c r="A31" s="11" t="s">
        <v>311</v>
      </c>
      <c r="B31">
        <v>2.3050906536573232</v>
      </c>
      <c r="C31">
        <v>2.4495621736761617</v>
      </c>
      <c r="D31">
        <v>2.6383603745943085</v>
      </c>
      <c r="E31">
        <v>1.2707119481900724</v>
      </c>
      <c r="F31">
        <v>1.3578721296085414</v>
      </c>
      <c r="G31">
        <v>1.0990544048882278</v>
      </c>
      <c r="H31">
        <v>1.6130371692919834</v>
      </c>
      <c r="I31">
        <v>1.6805093149103136</v>
      </c>
      <c r="J31">
        <v>1.6162963294627561</v>
      </c>
      <c r="K31">
        <v>0.70885855447240165</v>
      </c>
      <c r="L31">
        <v>0.61353838861009702</v>
      </c>
      <c r="M31">
        <v>0.85160105173513834</v>
      </c>
      <c r="N31">
        <v>0.73622160853566243</v>
      </c>
      <c r="O31">
        <v>0.83136515401133393</v>
      </c>
      <c r="P31">
        <v>0.75545903299115469</v>
      </c>
      <c r="Q31">
        <v>0.98588555867751737</v>
      </c>
      <c r="R31">
        <v>0.92479046108458718</v>
      </c>
      <c r="S31">
        <v>1.0699565704943632</v>
      </c>
      <c r="T31">
        <v>1.1729575899624736</v>
      </c>
      <c r="U31">
        <v>1.4061154156049886</v>
      </c>
      <c r="V31">
        <v>1.4220395039595868</v>
      </c>
      <c r="W31">
        <v>2.8043126927209054</v>
      </c>
      <c r="X31">
        <v>2.7569184725166505</v>
      </c>
      <c r="Y31">
        <v>3.0092487088626374</v>
      </c>
      <c r="Z31">
        <v>3.0616378793872197</v>
      </c>
      <c r="AA31">
        <v>3.1017464066772025</v>
      </c>
      <c r="AB31">
        <v>3.0028970669414461</v>
      </c>
      <c r="AC31">
        <v>1.778544204753054</v>
      </c>
      <c r="AD31">
        <v>1.8962401255375756</v>
      </c>
      <c r="AE31">
        <v>1.8962401255375756</v>
      </c>
      <c r="AF31">
        <v>1.8962401255375756</v>
      </c>
      <c r="AG31">
        <v>1.8962401255375756</v>
      </c>
      <c r="AH31">
        <v>1.9914357249302577</v>
      </c>
      <c r="AI31">
        <v>2.1793103556460598</v>
      </c>
      <c r="AJ31">
        <v>2.1680001176237886</v>
      </c>
      <c r="AK31">
        <v>2.0367644224687544</v>
      </c>
      <c r="AL31">
        <v>2.3814914369424236</v>
      </c>
      <c r="AM31">
        <v>1.4326785584624291</v>
      </c>
      <c r="AN31">
        <v>2.664154292312626</v>
      </c>
      <c r="AO31">
        <v>2.4839584855952164</v>
      </c>
      <c r="AP31">
        <v>2.3686707653512893</v>
      </c>
      <c r="AQ31">
        <v>2.4131636108286876</v>
      </c>
      <c r="AR31">
        <v>2.751008678140431</v>
      </c>
      <c r="AS31">
        <v>2.8217061981991693</v>
      </c>
      <c r="AT31">
        <v>2.560338877146108</v>
      </c>
      <c r="AU31">
        <v>1.225027431787554</v>
      </c>
      <c r="AV31">
        <v>1.259779586345807</v>
      </c>
      <c r="AW31">
        <v>1.1800487294575064</v>
      </c>
      <c r="AX31">
        <v>1.8102750468731059</v>
      </c>
      <c r="AY31">
        <v>1.9620767995127935</v>
      </c>
      <c r="AZ31">
        <v>1.8841399332886084</v>
      </c>
      <c r="BA31">
        <v>1.5334788546603477</v>
      </c>
      <c r="BB31">
        <v>1.3871313327593737</v>
      </c>
      <c r="BC31">
        <v>1.506642591253434</v>
      </c>
      <c r="BD31">
        <v>1.4665421267294327</v>
      </c>
      <c r="BE31">
        <v>1.4134797477641834</v>
      </c>
      <c r="BF31">
        <v>1.4190318597299527</v>
      </c>
      <c r="BG31">
        <v>5.1767971504549291</v>
      </c>
      <c r="BH31">
        <v>5.2955219100026891</v>
      </c>
      <c r="BI31">
        <v>4.9462522887028157</v>
      </c>
      <c r="BJ31">
        <v>5.740161467729159</v>
      </c>
      <c r="BK31">
        <v>5.8991301447775442</v>
      </c>
      <c r="BL31">
        <v>6.0285631903888417</v>
      </c>
      <c r="BM31">
        <v>2.0579418352680712</v>
      </c>
      <c r="BN31">
        <v>2.0690390321703527</v>
      </c>
      <c r="BO31">
        <v>2.1322317312106658</v>
      </c>
      <c r="BP31">
        <v>2.761142511020938</v>
      </c>
      <c r="BQ31">
        <v>2.7732432537031277</v>
      </c>
      <c r="BR31">
        <v>2.734817124496316</v>
      </c>
      <c r="BS31">
        <v>2.2942126159569796</v>
      </c>
      <c r="BT31">
        <v>2.2401940283854631</v>
      </c>
      <c r="BU31">
        <v>2.3960367624648873</v>
      </c>
      <c r="BV31">
        <v>2.2685815647608947</v>
      </c>
      <c r="BW31">
        <v>2.2416207223513713</v>
      </c>
      <c r="BX31">
        <v>2.0822699301445651</v>
      </c>
      <c r="BY31">
        <v>2.0807587431303567</v>
      </c>
      <c r="BZ31">
        <v>2.5802910315125303</v>
      </c>
      <c r="CA31">
        <v>2.6547289116440895</v>
      </c>
      <c r="CB31">
        <v>2.2975069928430303</v>
      </c>
      <c r="CC31">
        <v>2.1880270673210647</v>
      </c>
      <c r="CD31">
        <v>2.399070535509443</v>
      </c>
      <c r="CE31">
        <v>1.434914597228196</v>
      </c>
      <c r="CF31">
        <v>1.3312212568194517</v>
      </c>
      <c r="CG31">
        <v>1.1218930655550006</v>
      </c>
      <c r="CH31">
        <v>1.7437750852903471</v>
      </c>
      <c r="CI31">
        <v>1.7747416428168035</v>
      </c>
      <c r="CJ31">
        <v>1.7176913631967061</v>
      </c>
      <c r="CK31">
        <v>1.5083359850481453</v>
      </c>
      <c r="CL31">
        <v>1.4159827476438498</v>
      </c>
      <c r="CM31">
        <v>1.5597153595442561</v>
      </c>
      <c r="CN31">
        <v>1.9806468287720789</v>
      </c>
      <c r="CO31">
        <v>1.8443669005996393</v>
      </c>
      <c r="CP31">
        <v>1.9122186629761437</v>
      </c>
      <c r="CQ31">
        <v>4.0347288482025618</v>
      </c>
      <c r="CR31">
        <v>3.9652948338779277</v>
      </c>
      <c r="CS31">
        <v>4.2557726884226783</v>
      </c>
      <c r="CT31">
        <v>5.4604358369781441</v>
      </c>
      <c r="CU31">
        <v>5.8094756520690165</v>
      </c>
      <c r="CV31">
        <v>6.1544843914493859</v>
      </c>
      <c r="CW31">
        <v>2.1300505627298052</v>
      </c>
      <c r="CX31">
        <v>2.0744227904972821</v>
      </c>
      <c r="CY31">
        <v>2.083813315862141</v>
      </c>
      <c r="CZ31">
        <v>2.8158657380681911</v>
      </c>
      <c r="DA31">
        <v>2.2353275860589479</v>
      </c>
      <c r="DB31">
        <v>2.4326057054261554</v>
      </c>
      <c r="DC31">
        <v>2.5040473889350108</v>
      </c>
      <c r="DD31">
        <v>2.2976021751780227</v>
      </c>
      <c r="DE31">
        <v>2.4563132612310987</v>
      </c>
      <c r="DF31">
        <v>2.2588655642483522</v>
      </c>
      <c r="DG31">
        <v>1.9826925350723168</v>
      </c>
      <c r="DH31">
        <v>2.070382282132476</v>
      </c>
    </row>
    <row r="32" spans="1:112" x14ac:dyDescent="0.25">
      <c r="A32" s="11" t="s">
        <v>312</v>
      </c>
      <c r="B32">
        <v>7.5192453680517772</v>
      </c>
      <c r="C32">
        <v>7.260004723969038</v>
      </c>
      <c r="D32">
        <v>7.0938904934289244</v>
      </c>
      <c r="E32">
        <v>2.6573123529242997</v>
      </c>
      <c r="F32">
        <v>2.9921929205209175</v>
      </c>
      <c r="G32">
        <v>3.2448705040992851</v>
      </c>
      <c r="H32">
        <v>3.7603570740056234</v>
      </c>
      <c r="I32">
        <v>3.5231875520754663</v>
      </c>
      <c r="J32">
        <v>3.4963171821653991</v>
      </c>
      <c r="K32">
        <v>1.8609963155308471</v>
      </c>
      <c r="L32">
        <v>2.0064130898243513</v>
      </c>
      <c r="M32">
        <v>2.0334579266718151</v>
      </c>
      <c r="N32">
        <v>2.0219836117490368</v>
      </c>
      <c r="O32">
        <v>2.0630459744564362</v>
      </c>
      <c r="P32">
        <v>1.8790781011570616</v>
      </c>
      <c r="Q32">
        <v>2.3188045849923644</v>
      </c>
      <c r="R32">
        <v>2.2186867527374226</v>
      </c>
      <c r="S32">
        <v>2.5591064473795044</v>
      </c>
      <c r="T32">
        <v>2.752999663037579</v>
      </c>
      <c r="U32">
        <v>3.0897343903427563</v>
      </c>
      <c r="V32">
        <v>3.319774400281835</v>
      </c>
      <c r="W32">
        <v>6.2362793195949253</v>
      </c>
      <c r="X32">
        <v>6.156363865864491</v>
      </c>
      <c r="Y32">
        <v>6.0142947028208864</v>
      </c>
      <c r="Z32">
        <v>5.7046234084724778</v>
      </c>
      <c r="AA32">
        <v>6.1014117259465674</v>
      </c>
      <c r="AB32">
        <v>6.2215379616718112</v>
      </c>
      <c r="AC32">
        <v>4.7800516335391947</v>
      </c>
      <c r="AD32">
        <v>4.8546182968355955</v>
      </c>
      <c r="AE32">
        <v>4.8546182968355955</v>
      </c>
      <c r="AF32">
        <v>4.8546182968355955</v>
      </c>
      <c r="AG32">
        <v>4.8546182968355955</v>
      </c>
      <c r="AH32">
        <v>5.3650689506326357</v>
      </c>
      <c r="AI32">
        <v>5.9266247766828091</v>
      </c>
      <c r="AJ32">
        <v>5.3297522961584818</v>
      </c>
      <c r="AK32">
        <v>5.5675223953556037</v>
      </c>
      <c r="AL32">
        <v>6.8319384715456195</v>
      </c>
      <c r="AM32">
        <v>3.493837275042464</v>
      </c>
      <c r="AN32">
        <v>8.2993203334769934</v>
      </c>
      <c r="AO32">
        <v>4.526067141463292</v>
      </c>
      <c r="AP32">
        <v>4.9000352813461285</v>
      </c>
      <c r="AQ32">
        <v>4.9193102100241362</v>
      </c>
      <c r="AR32">
        <v>5.003257566579757</v>
      </c>
      <c r="AS32">
        <v>5.4909446641453332</v>
      </c>
      <c r="AT32">
        <v>4.9561270656278991</v>
      </c>
      <c r="AU32">
        <v>3.5248365602919844</v>
      </c>
      <c r="AV32">
        <v>3.6136231896734738</v>
      </c>
      <c r="AW32">
        <v>3.5300001692821237</v>
      </c>
      <c r="AX32">
        <v>3.9585158857211091</v>
      </c>
      <c r="AY32">
        <v>4.1618345443545826</v>
      </c>
      <c r="AZ32">
        <v>4.1719433276953755</v>
      </c>
      <c r="BA32">
        <v>4.0712064612670549</v>
      </c>
      <c r="BB32">
        <v>3.9730503541126447</v>
      </c>
      <c r="BC32">
        <v>4.1581100934675836</v>
      </c>
      <c r="BD32">
        <v>3.5140984653732978</v>
      </c>
      <c r="BE32">
        <v>3.5172861786850182</v>
      </c>
      <c r="BF32">
        <v>3.5569998658844408</v>
      </c>
      <c r="BG32">
        <v>6.6102628013556375</v>
      </c>
      <c r="BH32">
        <v>6.9854512662443051</v>
      </c>
      <c r="BI32">
        <v>6.5621034097108772</v>
      </c>
      <c r="BJ32">
        <v>6.9921421915350352</v>
      </c>
      <c r="BK32">
        <v>7.1729291158565758</v>
      </c>
      <c r="BL32">
        <v>7.1505415842449338</v>
      </c>
      <c r="BM32">
        <v>7.072088963934144</v>
      </c>
      <c r="BN32">
        <v>7.2137404776419887</v>
      </c>
      <c r="BO32">
        <v>7.2633566270598973</v>
      </c>
      <c r="BP32">
        <v>7.1133480464045853</v>
      </c>
      <c r="BQ32">
        <v>6.9568710590717817</v>
      </c>
      <c r="BR32">
        <v>7.1053849160701965</v>
      </c>
      <c r="BS32">
        <v>7.9388944555813259</v>
      </c>
      <c r="BT32">
        <v>7.8502259692524836</v>
      </c>
      <c r="BU32">
        <v>8.358092223157767</v>
      </c>
      <c r="BV32">
        <v>5.9616727391477058</v>
      </c>
      <c r="BW32">
        <v>5.7610895669684092</v>
      </c>
      <c r="BX32">
        <v>5.7402935118251337</v>
      </c>
      <c r="BY32">
        <v>4.5360446161579393</v>
      </c>
      <c r="BZ32">
        <v>4.6827127843986096</v>
      </c>
      <c r="CA32">
        <v>4.9225952928613506</v>
      </c>
      <c r="CB32">
        <v>5.1762774493566432</v>
      </c>
      <c r="CC32">
        <v>5.1620653664212321</v>
      </c>
      <c r="CD32">
        <v>5.1959316757231644</v>
      </c>
      <c r="CE32">
        <v>4.549041938659574</v>
      </c>
      <c r="CF32">
        <v>4.3291386865137413</v>
      </c>
      <c r="CG32">
        <v>4.4767181082224532</v>
      </c>
      <c r="CH32">
        <v>4.6410155039207526</v>
      </c>
      <c r="CI32">
        <v>4.7393690749979216</v>
      </c>
      <c r="CJ32">
        <v>4.6098395083404302</v>
      </c>
      <c r="CK32">
        <v>4.7500334901974641</v>
      </c>
      <c r="CL32">
        <v>4.8282686201066882</v>
      </c>
      <c r="CM32">
        <v>4.7319553628320961</v>
      </c>
      <c r="CN32">
        <v>4.4598822073226394</v>
      </c>
      <c r="CO32">
        <v>4.2954754805004765</v>
      </c>
      <c r="CP32">
        <v>4.3773311602842302</v>
      </c>
      <c r="CQ32">
        <v>7.0441836767104222</v>
      </c>
      <c r="CR32">
        <v>7.1482228131613246</v>
      </c>
      <c r="CS32">
        <v>7.2072087801828282</v>
      </c>
      <c r="CT32">
        <v>7.070783623640378</v>
      </c>
      <c r="CU32">
        <v>7.3073313126206143</v>
      </c>
      <c r="CV32">
        <v>6.955535313036278</v>
      </c>
      <c r="CW32">
        <v>7.7751787834636623</v>
      </c>
      <c r="CX32">
        <v>7.7645021701546497</v>
      </c>
      <c r="CY32">
        <v>7.7614977194774806</v>
      </c>
      <c r="CZ32">
        <v>6.9641213072844526</v>
      </c>
      <c r="DA32">
        <v>7.159067659098076</v>
      </c>
      <c r="DB32">
        <v>7.2133844404427379</v>
      </c>
      <c r="DC32">
        <v>7.5506740362796778</v>
      </c>
      <c r="DD32">
        <v>7.207449042002481</v>
      </c>
      <c r="DE32">
        <v>7.1127791501726003</v>
      </c>
      <c r="DF32">
        <v>6.4510690813457812</v>
      </c>
      <c r="DG32">
        <v>6.5117694117656457</v>
      </c>
      <c r="DH32">
        <v>6.7683153154700859</v>
      </c>
    </row>
    <row r="33" spans="1:112" x14ac:dyDescent="0.25">
      <c r="A33" s="11" t="s">
        <v>313</v>
      </c>
      <c r="B33">
        <v>4.0463057995408079E-2</v>
      </c>
      <c r="C33">
        <v>3.3585957041072458E-2</v>
      </c>
      <c r="D33">
        <v>5.7141051800105237E-2</v>
      </c>
      <c r="E33">
        <v>7.8811530689589168E-2</v>
      </c>
      <c r="F33">
        <v>6.0937249991675012E-2</v>
      </c>
      <c r="G33">
        <v>8.530710620699633E-2</v>
      </c>
      <c r="H33">
        <v>4.1280971694509332E-2</v>
      </c>
      <c r="I33">
        <v>5.776732108186218E-2</v>
      </c>
      <c r="J33">
        <v>3.2330617859105022E-2</v>
      </c>
      <c r="K33">
        <v>1.3774087027780251E-2</v>
      </c>
      <c r="L33">
        <v>6.797039713281236E-2</v>
      </c>
      <c r="M33">
        <v>1.0458859795483859E-2</v>
      </c>
      <c r="N33">
        <v>2.0052059313509958E-2</v>
      </c>
      <c r="O33">
        <v>8.8392348173760085E-3</v>
      </c>
      <c r="P33">
        <v>1.1025928612622048E-2</v>
      </c>
      <c r="Q33">
        <v>3.194754565831228E-2</v>
      </c>
      <c r="R33">
        <v>1.7036611135082959E-2</v>
      </c>
      <c r="S33">
        <v>1.1949553526251053E-2</v>
      </c>
      <c r="T33">
        <v>3.7199861369798699E-2</v>
      </c>
      <c r="U33">
        <v>3.4439872202092284E-2</v>
      </c>
      <c r="V33">
        <v>0.214788061391297</v>
      </c>
      <c r="W33">
        <v>2.0663628647786713E-2</v>
      </c>
      <c r="X33">
        <v>2.7438344655345753E-2</v>
      </c>
      <c r="Y33">
        <v>2.2925591164774634E-2</v>
      </c>
      <c r="Z33">
        <v>3.0250829001915339E-2</v>
      </c>
      <c r="AA33">
        <v>4.2949840581495431E-2</v>
      </c>
      <c r="AB33">
        <v>2.2506986641193136E-2</v>
      </c>
      <c r="AC33">
        <v>1.4394341617810291E-2</v>
      </c>
      <c r="AD33">
        <v>1.9370078682545391E-2</v>
      </c>
      <c r="AE33">
        <v>1.9370078682545391E-2</v>
      </c>
      <c r="AF33">
        <v>1.9370078682545391E-2</v>
      </c>
      <c r="AG33">
        <v>1.9370078682545391E-2</v>
      </c>
      <c r="AH33">
        <v>1.4777511594031746E-2</v>
      </c>
      <c r="AI33">
        <v>1.906337506347654E-2</v>
      </c>
      <c r="AJ33">
        <v>2.3077867780908874E-2</v>
      </c>
      <c r="AK33">
        <v>1.3304606486316354E-2</v>
      </c>
      <c r="AL33">
        <v>3.1553588501507225E-2</v>
      </c>
      <c r="AM33">
        <v>3.1420046183284818E-2</v>
      </c>
      <c r="AN33">
        <v>2.4922528327395242E-2</v>
      </c>
      <c r="AO33">
        <v>0.25495632047441996</v>
      </c>
      <c r="AP33">
        <v>0.1957020065768833</v>
      </c>
      <c r="AQ33">
        <v>0.28974410408679063</v>
      </c>
      <c r="AR33">
        <v>0.1632751180991151</v>
      </c>
      <c r="AS33">
        <v>0.18519390733469171</v>
      </c>
      <c r="AT33">
        <v>0.14002896450885902</v>
      </c>
      <c r="AU33">
        <v>9.6019823019236478E-2</v>
      </c>
      <c r="AV33">
        <v>4.5649011245968596E-2</v>
      </c>
      <c r="AW33">
        <v>5.5281248053965414E-2</v>
      </c>
      <c r="AX33">
        <v>2.1796304896754742E-2</v>
      </c>
      <c r="AY33">
        <v>5.228238829682167E-2</v>
      </c>
      <c r="AZ33">
        <v>5.5397891974207712E-2</v>
      </c>
      <c r="BA33">
        <v>4.251495012331398E-2</v>
      </c>
      <c r="BB33">
        <v>2.4810682013518361E-2</v>
      </c>
      <c r="BC33">
        <v>2.9086830144462974E-2</v>
      </c>
      <c r="BD33">
        <v>6.9439690284816641E-2</v>
      </c>
      <c r="BE33">
        <v>3.4212767345219115E-2</v>
      </c>
      <c r="BF33">
        <v>6.0195427982941661E-2</v>
      </c>
      <c r="BG33">
        <v>5.3929968882727629E-2</v>
      </c>
      <c r="BH33">
        <v>4.3537185217812475E-2</v>
      </c>
      <c r="BI33">
        <v>7.1997616564608652E-2</v>
      </c>
      <c r="BJ33">
        <v>5.539333687823738E-2</v>
      </c>
      <c r="BK33">
        <v>3.0874353175712049E-2</v>
      </c>
      <c r="BL33">
        <v>3.1297905899041537E-2</v>
      </c>
      <c r="BM33">
        <v>3.1832013685331617E-2</v>
      </c>
      <c r="BN33">
        <v>3.2949362715172521E-2</v>
      </c>
      <c r="BO33">
        <v>3.2764238346281623E-2</v>
      </c>
      <c r="BP33">
        <v>4.7509346914069092E-2</v>
      </c>
      <c r="BQ33">
        <v>4.9150002576678134E-2</v>
      </c>
      <c r="BR33">
        <v>2.9701954010306984E-2</v>
      </c>
      <c r="BS33">
        <v>3.4565052628358919E-2</v>
      </c>
      <c r="BT33">
        <v>4.3529569566015724E-2</v>
      </c>
      <c r="BU33">
        <v>0.10907630858737896</v>
      </c>
      <c r="BV33">
        <v>9.9131489046496254E-2</v>
      </c>
      <c r="BW33">
        <v>8.6218261611888392E-2</v>
      </c>
      <c r="BX33">
        <v>3.7876191065487806E-2</v>
      </c>
      <c r="BY33">
        <v>0.31688662368668635</v>
      </c>
      <c r="BZ33">
        <v>0.38313639276328082</v>
      </c>
      <c r="CA33">
        <v>0.54096829763017462</v>
      </c>
      <c r="CB33">
        <v>0.30373218957535458</v>
      </c>
      <c r="CC33">
        <v>0.3128242643697452</v>
      </c>
      <c r="CD33">
        <v>0.21239063154040652</v>
      </c>
      <c r="CE33">
        <v>0.15855919018793568</v>
      </c>
      <c r="CF33">
        <v>0.15160160139067516</v>
      </c>
      <c r="CG33">
        <v>0.17062489055749408</v>
      </c>
      <c r="CH33">
        <v>2.7676397409897691E-2</v>
      </c>
      <c r="CI33">
        <v>4.9515506629127626E-2</v>
      </c>
      <c r="CJ33">
        <v>4.6314682497095833E-2</v>
      </c>
      <c r="CK33">
        <v>7.8842127371608034E-2</v>
      </c>
      <c r="CL33">
        <v>5.6749746144887696E-2</v>
      </c>
      <c r="CM33">
        <v>7.7648715169261071E-2</v>
      </c>
      <c r="CN33">
        <v>4.3835262012203911E-2</v>
      </c>
      <c r="CO33">
        <v>6.2377876048137659E-2</v>
      </c>
      <c r="CP33">
        <v>5.314578253093654E-2</v>
      </c>
      <c r="CQ33">
        <v>0.1767981415348954</v>
      </c>
      <c r="CR33">
        <v>0.14593311043892251</v>
      </c>
      <c r="CS33">
        <v>0.11301377878682234</v>
      </c>
      <c r="CT33">
        <v>0.14098352927625468</v>
      </c>
      <c r="CU33">
        <v>0.12106506518328718</v>
      </c>
      <c r="CV33">
        <v>0.11347341588529554</v>
      </c>
      <c r="CW33">
        <v>8.1172154683945827E-2</v>
      </c>
      <c r="CX33">
        <v>8.9611579159367544E-2</v>
      </c>
      <c r="CY33">
        <v>7.9232121569663638E-2</v>
      </c>
      <c r="CZ33">
        <v>0.12483471142086559</v>
      </c>
      <c r="DA33">
        <v>9.8471202115712794E-2</v>
      </c>
      <c r="DB33">
        <v>0.12072427671697644</v>
      </c>
      <c r="DC33">
        <v>0.13380726113710759</v>
      </c>
      <c r="DD33">
        <v>0.14439453479482778</v>
      </c>
      <c r="DE33">
        <v>0.15855056890241437</v>
      </c>
      <c r="DF33">
        <v>0.16808609859855275</v>
      </c>
      <c r="DG33">
        <v>0.10811261253395865</v>
      </c>
      <c r="DH33">
        <v>0.14886589109489656</v>
      </c>
    </row>
    <row r="34" spans="1:112" x14ac:dyDescent="0.25">
      <c r="A34" s="11" t="s">
        <v>314</v>
      </c>
      <c r="B34">
        <v>7.0927916496452761E-2</v>
      </c>
      <c r="C34">
        <v>8.5159130740431133E-2</v>
      </c>
      <c r="D34">
        <v>6.8647256465251896E-2</v>
      </c>
      <c r="E34">
        <v>0.10728054848268249</v>
      </c>
      <c r="F34">
        <v>5.6604672742990379E-2</v>
      </c>
      <c r="G34">
        <v>0.17299600114376829</v>
      </c>
      <c r="H34">
        <v>5.9207936634895791E-2</v>
      </c>
      <c r="I34">
        <v>6.4148408517560901E-2</v>
      </c>
      <c r="J34">
        <v>3.6565954096924869E-2</v>
      </c>
      <c r="K34">
        <v>1.1728800742555208E-2</v>
      </c>
      <c r="L34">
        <v>0.11028040205946575</v>
      </c>
      <c r="M34">
        <v>1.8371933528757805E-2</v>
      </c>
      <c r="N34">
        <v>4.5107019158029033E-2</v>
      </c>
      <c r="O34">
        <v>3.1161399266293917E-2</v>
      </c>
      <c r="P34">
        <v>3.6785430717508436E-2</v>
      </c>
      <c r="Q34">
        <v>3.7155519813209047E-2</v>
      </c>
      <c r="R34">
        <v>1.9989366403222984E-2</v>
      </c>
      <c r="S34">
        <v>3.4860852725448782E-2</v>
      </c>
      <c r="T34">
        <v>7.9319899517724543E-2</v>
      </c>
      <c r="U34">
        <v>6.1199490786032047E-2</v>
      </c>
      <c r="V34">
        <v>0.30943222347383603</v>
      </c>
      <c r="W34">
        <v>7.1019876985808902E-2</v>
      </c>
      <c r="X34">
        <v>6.6692365630049572E-2</v>
      </c>
      <c r="Y34">
        <v>6.3897873373803774E-2</v>
      </c>
      <c r="Z34">
        <v>8.8736917814248584E-2</v>
      </c>
      <c r="AA34">
        <v>6.344343424494138E-2</v>
      </c>
      <c r="AB34">
        <v>6.527777974807511E-2</v>
      </c>
      <c r="AC34">
        <v>2.4996385508138631E-2</v>
      </c>
      <c r="AD34">
        <v>6.6591166120647041E-2</v>
      </c>
      <c r="AE34">
        <v>6.6591166120647041E-2</v>
      </c>
      <c r="AF34">
        <v>6.6591166120647041E-2</v>
      </c>
      <c r="AG34">
        <v>6.6591166120647041E-2</v>
      </c>
      <c r="AH34">
        <v>6.8921203710177958E-2</v>
      </c>
      <c r="AI34">
        <v>7.4444648351720544E-2</v>
      </c>
      <c r="AJ34">
        <v>8.8295960357790429E-2</v>
      </c>
      <c r="AK34">
        <v>6.9069452927512417E-2</v>
      </c>
      <c r="AL34">
        <v>8.9769668803724667E-2</v>
      </c>
      <c r="AM34">
        <v>5.756483444134125E-2</v>
      </c>
      <c r="AN34">
        <v>9.7565919073409793E-2</v>
      </c>
      <c r="AO34">
        <v>0.21403234933714751</v>
      </c>
      <c r="AP34">
        <v>0.4101816450030239</v>
      </c>
      <c r="AQ34">
        <v>0.32106761013276142</v>
      </c>
      <c r="AR34">
        <v>0.22896727994179347</v>
      </c>
      <c r="AS34">
        <v>0.19339467620376893</v>
      </c>
      <c r="AT34">
        <v>0.25399968052848543</v>
      </c>
      <c r="AU34">
        <v>0.16277561132224069</v>
      </c>
      <c r="AV34">
        <v>0.10749859339230701</v>
      </c>
      <c r="AW34">
        <v>6.4420514218262143E-2</v>
      </c>
      <c r="AX34">
        <v>5.1454082912790106E-2</v>
      </c>
      <c r="AY34">
        <v>5.4540524698396139E-2</v>
      </c>
      <c r="AZ34">
        <v>6.8784990498614501E-2</v>
      </c>
      <c r="BA34">
        <v>7.2996953771190545E-2</v>
      </c>
      <c r="BB34">
        <v>8.1190163198334248E-2</v>
      </c>
      <c r="BC34">
        <v>6.569925389715843E-2</v>
      </c>
      <c r="BD34">
        <v>3.4141497263302741E-2</v>
      </c>
      <c r="BE34">
        <v>3.3142297791504717E-2</v>
      </c>
      <c r="BF34">
        <v>7.662373642923187E-2</v>
      </c>
      <c r="BG34">
        <v>9.7226949521239739E-2</v>
      </c>
      <c r="BH34">
        <v>6.7439508080013505E-2</v>
      </c>
      <c r="BI34">
        <v>9.8846692770376943E-2</v>
      </c>
      <c r="BJ34">
        <v>0.11946581858754976</v>
      </c>
      <c r="BK34">
        <v>8.0355650912004931E-2</v>
      </c>
      <c r="BL34">
        <v>9.9377067680548228E-2</v>
      </c>
      <c r="BM34">
        <v>6.1327461869836848E-2</v>
      </c>
      <c r="BN34">
        <v>0.1189951479236418</v>
      </c>
      <c r="BO34">
        <v>0.10577374926931836</v>
      </c>
      <c r="BP34">
        <v>0.10480917492998165</v>
      </c>
      <c r="BQ34">
        <v>8.3722723478237254E-2</v>
      </c>
      <c r="BR34">
        <v>8.2307587419131911E-2</v>
      </c>
      <c r="BS34">
        <v>8.2923554254168058E-2</v>
      </c>
      <c r="BT34">
        <v>8.5485543410068296E-2</v>
      </c>
      <c r="BU34">
        <v>8.7349394935549274E-2</v>
      </c>
      <c r="BV34">
        <v>7.0099939651092125E-2</v>
      </c>
      <c r="BW34">
        <v>6.4862883208423636E-2</v>
      </c>
      <c r="BX34">
        <v>6.9635000682178594E-2</v>
      </c>
      <c r="BY34">
        <v>0.2029802079779007</v>
      </c>
      <c r="BZ34">
        <v>0.32085430215581295</v>
      </c>
      <c r="CA34">
        <v>0.28626246141457479</v>
      </c>
      <c r="CB34">
        <v>0.19283238705404127</v>
      </c>
      <c r="CC34">
        <v>0.16672035930676476</v>
      </c>
      <c r="CD34">
        <v>0.17912514669981972</v>
      </c>
      <c r="CE34">
        <v>0.12597034754423794</v>
      </c>
      <c r="CF34">
        <v>0.1153593658356027</v>
      </c>
      <c r="CG34">
        <v>0.12008719609165723</v>
      </c>
      <c r="CH34">
        <v>0.12323752621432223</v>
      </c>
      <c r="CI34">
        <v>0.13089133837150047</v>
      </c>
      <c r="CJ34">
        <v>0.12595655912529313</v>
      </c>
      <c r="CK34">
        <v>0.12704764608635988</v>
      </c>
      <c r="CL34">
        <v>0.11614340961767242</v>
      </c>
      <c r="CM34">
        <v>0.12015055127662085</v>
      </c>
      <c r="CN34">
        <v>0.12441489768719668</v>
      </c>
      <c r="CO34">
        <v>0.11585049576559067</v>
      </c>
      <c r="CP34">
        <v>0.12011458492291976</v>
      </c>
      <c r="CQ34">
        <v>0.25768220602893149</v>
      </c>
      <c r="CR34">
        <v>0.22359454836869849</v>
      </c>
      <c r="CS34">
        <v>0.22053144220004414</v>
      </c>
      <c r="CT34">
        <v>0.22764431258978515</v>
      </c>
      <c r="CU34">
        <v>0.2155011491720917</v>
      </c>
      <c r="CV34">
        <v>0.22545087364437225</v>
      </c>
      <c r="CW34">
        <v>0.24740515428442497</v>
      </c>
      <c r="CX34">
        <v>0.27171046893209494</v>
      </c>
      <c r="CY34">
        <v>0.27092514499641868</v>
      </c>
      <c r="CZ34">
        <v>0.26297244124279084</v>
      </c>
      <c r="DA34">
        <v>0.25790829156681355</v>
      </c>
      <c r="DB34">
        <v>0.24788402613820354</v>
      </c>
      <c r="DC34">
        <v>0.27060869624277695</v>
      </c>
      <c r="DD34">
        <v>0.26135062928581526</v>
      </c>
      <c r="DE34">
        <v>0.25483305618204283</v>
      </c>
      <c r="DF34">
        <v>0.24556105597451763</v>
      </c>
      <c r="DG34">
        <v>0.22343398347312843</v>
      </c>
      <c r="DH34">
        <v>0.23482539585213627</v>
      </c>
    </row>
    <row r="35" spans="1:112" x14ac:dyDescent="0.25">
      <c r="A35" s="11" t="s">
        <v>315</v>
      </c>
      <c r="B35">
        <v>6.3692362333504754E-2</v>
      </c>
      <c r="C35">
        <v>4.8309609133265818E-2</v>
      </c>
      <c r="D35">
        <v>4.3118124840453485E-2</v>
      </c>
      <c r="E35">
        <v>2.8415929110971367E-2</v>
      </c>
      <c r="F35">
        <v>4.6440204566229444E-2</v>
      </c>
      <c r="G35">
        <v>8.4180230544346868E-2</v>
      </c>
      <c r="H35">
        <v>6.193467559446722E-2</v>
      </c>
      <c r="I35">
        <v>0.12963313781346622</v>
      </c>
      <c r="J35">
        <v>3.9494553548644819E-2</v>
      </c>
      <c r="K35">
        <v>3.447848951114816E-2</v>
      </c>
      <c r="L35">
        <v>2.8424520703487857E-2</v>
      </c>
      <c r="M35">
        <v>1.5810858844774296E-2</v>
      </c>
      <c r="N35">
        <v>1.334965860028129E-2</v>
      </c>
      <c r="O35">
        <v>4.3853987235420645E-2</v>
      </c>
      <c r="P35">
        <v>1.4316268122279097E-2</v>
      </c>
      <c r="Q35">
        <v>2.0436751954018516E-2</v>
      </c>
      <c r="R35">
        <v>3.3602103311687267E-2</v>
      </c>
      <c r="S35">
        <v>2.9493568230301911E-2</v>
      </c>
      <c r="T35">
        <v>7.0386838502946233E-2</v>
      </c>
      <c r="U35">
        <v>0.23727887481375204</v>
      </c>
      <c r="V35">
        <v>0.12664081524362086</v>
      </c>
      <c r="W35">
        <v>9.5270218589389971E-2</v>
      </c>
      <c r="X35">
        <v>5.3823441307453201E-2</v>
      </c>
      <c r="Y35">
        <v>0.13905559727727138</v>
      </c>
      <c r="Z35">
        <v>5.0158888375064964E-2</v>
      </c>
      <c r="AA35">
        <v>4.5781631762968678E-2</v>
      </c>
      <c r="AB35">
        <v>0.11419055080830801</v>
      </c>
      <c r="AC35">
        <v>4.4288231679737347E-2</v>
      </c>
      <c r="AD35">
        <v>4.67037947029455E-2</v>
      </c>
      <c r="AE35">
        <v>4.67037947029455E-2</v>
      </c>
      <c r="AF35">
        <v>4.67037947029455E-2</v>
      </c>
      <c r="AG35">
        <v>4.67037947029455E-2</v>
      </c>
      <c r="AH35">
        <v>4.4572778945771351E-2</v>
      </c>
      <c r="AI35">
        <v>5.5048048682564611E-2</v>
      </c>
      <c r="AJ35">
        <v>3.8521222613760439E-2</v>
      </c>
      <c r="AK35">
        <v>3.6317179794438846E-2</v>
      </c>
      <c r="AL35">
        <v>3.1257335440133503E-2</v>
      </c>
      <c r="AM35">
        <v>4.8633212929370645E-2</v>
      </c>
      <c r="AN35">
        <v>5.6211694686518703E-2</v>
      </c>
      <c r="AO35">
        <v>8.8712546393126812E-2</v>
      </c>
      <c r="AP35">
        <v>8.5053164166585177E-2</v>
      </c>
      <c r="AQ35">
        <v>5.2526405703205381E-2</v>
      </c>
      <c r="AR35">
        <v>4.9388571932216824E-2</v>
      </c>
      <c r="AS35">
        <v>0.29167558923201214</v>
      </c>
      <c r="AT35">
        <v>8.5079809874515994E-2</v>
      </c>
      <c r="AU35">
        <v>0.14087194935657907</v>
      </c>
      <c r="AV35">
        <v>7.4303761125845455E-2</v>
      </c>
      <c r="AW35">
        <v>5.0498242965364398E-2</v>
      </c>
      <c r="AX35">
        <v>3.8244361074187341E-2</v>
      </c>
      <c r="AY35">
        <v>5.9312063194028104E-2</v>
      </c>
      <c r="AZ35">
        <v>7.8276045593220336E-2</v>
      </c>
      <c r="BA35">
        <v>3.6195718622195526E-2</v>
      </c>
      <c r="BB35">
        <v>3.5032881592545514E-2</v>
      </c>
      <c r="BC35">
        <v>4.7785367933319653E-2</v>
      </c>
      <c r="BD35">
        <v>7.0926472682760339E-2</v>
      </c>
      <c r="BE35">
        <v>2.4299774969884752E-2</v>
      </c>
      <c r="BF35">
        <v>2.9730024031178973E-2</v>
      </c>
      <c r="BG35">
        <v>4.863860327379662E-2</v>
      </c>
      <c r="BH35">
        <v>0.13222114845579186</v>
      </c>
      <c r="BI35">
        <v>2.6322152835058878E-2</v>
      </c>
      <c r="BJ35">
        <v>8.8468322325814849E-2</v>
      </c>
      <c r="BK35">
        <v>5.2741383884627825E-2</v>
      </c>
      <c r="BL35">
        <v>6.5250442963299196E-2</v>
      </c>
      <c r="BM35">
        <v>4.0460409906594788E-2</v>
      </c>
      <c r="BN35">
        <v>5.7943752392595763E-2</v>
      </c>
      <c r="BO35">
        <v>4.4151778810768802E-2</v>
      </c>
      <c r="BP35">
        <v>0.16597777102815392</v>
      </c>
      <c r="BQ35">
        <v>4.9300747038539053E-2</v>
      </c>
      <c r="BR35">
        <v>5.5378829643140629E-2</v>
      </c>
      <c r="BS35">
        <v>5.2234187822694053E-2</v>
      </c>
      <c r="BT35">
        <v>2.5235215488900828E-2</v>
      </c>
      <c r="BU35">
        <v>8.4865245588069682E-2</v>
      </c>
      <c r="BV35">
        <v>0.41485459439469763</v>
      </c>
      <c r="BW35">
        <v>9.3967592165539182E-2</v>
      </c>
      <c r="BX35">
        <v>0.15650129485652511</v>
      </c>
      <c r="BY35">
        <v>5.3529295315982585E-2</v>
      </c>
      <c r="BZ35">
        <v>2.904318340313505E-2</v>
      </c>
      <c r="CA35">
        <v>4.834208660700226E-2</v>
      </c>
      <c r="CB35">
        <v>7.7980837659173879E-2</v>
      </c>
      <c r="CC35">
        <v>2.6525748752762871E-2</v>
      </c>
      <c r="CD35">
        <v>7.7156388321426864E-2</v>
      </c>
      <c r="CE35">
        <v>5.499312240394269E-2</v>
      </c>
      <c r="CF35">
        <v>8.8222242225718325E-2</v>
      </c>
      <c r="CG35">
        <v>0.28514312963202282</v>
      </c>
      <c r="CH35">
        <v>2.4347673172117071E-2</v>
      </c>
      <c r="CI35">
        <v>1.4030956995094056E-2</v>
      </c>
      <c r="CJ35">
        <v>2.7568280961951255E-2</v>
      </c>
      <c r="CK35">
        <v>1.9998775256269499E-2</v>
      </c>
      <c r="CL35">
        <v>2.1996134518307061E-2</v>
      </c>
      <c r="CM35">
        <v>1.5841653881265638E-2</v>
      </c>
      <c r="CN35">
        <v>1.1605652978663519E-2</v>
      </c>
      <c r="CO35">
        <v>3.183303898165394E-2</v>
      </c>
      <c r="CP35">
        <v>2.1762122398574186E-2</v>
      </c>
      <c r="CQ35">
        <v>3.6747794263604319E-2</v>
      </c>
      <c r="CR35">
        <v>2.6655846429875077E-2</v>
      </c>
      <c r="CS35">
        <v>3.3577562390707028E-2</v>
      </c>
      <c r="CT35">
        <v>7.5359875211723298E-2</v>
      </c>
      <c r="CU35">
        <v>5.9446962063267612E-2</v>
      </c>
      <c r="CV35">
        <v>7.3070040740016787E-2</v>
      </c>
      <c r="CW35">
        <v>2.035941352073628E-2</v>
      </c>
      <c r="CX35">
        <v>1.9485782228533956E-2</v>
      </c>
      <c r="CY35">
        <v>1.5662758730782156E-2</v>
      </c>
      <c r="CZ35">
        <v>1.4364257528923008E-2</v>
      </c>
      <c r="DA35">
        <v>1.2629872788756021E-2</v>
      </c>
      <c r="DB35">
        <v>2.4276266588798969E-2</v>
      </c>
      <c r="DC35">
        <v>4.6044828350358571E-2</v>
      </c>
      <c r="DD35">
        <v>5.2768671404249935E-2</v>
      </c>
      <c r="DE35">
        <v>1.8703996466483935E-2</v>
      </c>
      <c r="DF35">
        <v>3.1196092428161935E-2</v>
      </c>
      <c r="DG35">
        <v>1.5854594067981311E-2</v>
      </c>
      <c r="DH35">
        <v>2.7918709051263983E-2</v>
      </c>
    </row>
    <row r="36" spans="1:112" x14ac:dyDescent="0.25">
      <c r="A36" s="11" t="s">
        <v>316</v>
      </c>
      <c r="B36">
        <v>5.2102671169106766E-2</v>
      </c>
      <c r="C36">
        <v>3.4321020029966731E-2</v>
      </c>
      <c r="D36">
        <v>6.9141180227594343E-2</v>
      </c>
      <c r="E36">
        <v>3.1556955524523166E-2</v>
      </c>
      <c r="F36">
        <v>4.4352678582674977E-2</v>
      </c>
      <c r="G36">
        <v>5.5062439107371228E-2</v>
      </c>
      <c r="H36">
        <v>9.3281512154932217E-2</v>
      </c>
      <c r="I36">
        <v>4.9066052645129345E-2</v>
      </c>
      <c r="J36">
        <v>4.2879403428911035E-2</v>
      </c>
      <c r="K36">
        <v>1.2781092267217251E-2</v>
      </c>
      <c r="L36">
        <v>2.2313629477027239E-2</v>
      </c>
      <c r="M36">
        <v>3.2723593324563031E-2</v>
      </c>
      <c r="N36">
        <v>1.8874860816534042E-2</v>
      </c>
      <c r="O36">
        <v>2.1710433760215832E-2</v>
      </c>
      <c r="P36">
        <v>1.4138478786480764E-2</v>
      </c>
      <c r="Q36">
        <v>2.1620157329486085E-2</v>
      </c>
      <c r="R36">
        <v>1.3740464766665517E-2</v>
      </c>
      <c r="S36">
        <v>6.968315225920825E-2</v>
      </c>
      <c r="T36">
        <v>5.1558621334508288E-2</v>
      </c>
      <c r="U36">
        <v>4.1268372180219753E-2</v>
      </c>
      <c r="V36">
        <v>7.4054130857130238E-2</v>
      </c>
      <c r="W36">
        <v>7.1867102939219857E-2</v>
      </c>
      <c r="X36">
        <v>4.9521261337710946E-2</v>
      </c>
      <c r="Y36">
        <v>8.0748335170464453E-2</v>
      </c>
      <c r="Z36">
        <v>3.2225362510435486E-2</v>
      </c>
      <c r="AA36">
        <v>1.9110050870058716E-2</v>
      </c>
      <c r="AB36">
        <v>3.576078655622917E-2</v>
      </c>
      <c r="AC36">
        <v>3.9911532013451351E-2</v>
      </c>
      <c r="AD36">
        <v>3.9223899545181747E-2</v>
      </c>
      <c r="AE36">
        <v>3.9223899545181747E-2</v>
      </c>
      <c r="AF36">
        <v>3.9223899545181747E-2</v>
      </c>
      <c r="AG36">
        <v>3.9223899545181747E-2</v>
      </c>
      <c r="AH36">
        <v>4.5305890600479522E-2</v>
      </c>
      <c r="AI36">
        <v>2.8334237033708277E-2</v>
      </c>
      <c r="AJ36">
        <v>3.5787968597646096E-2</v>
      </c>
      <c r="AK36">
        <v>2.6734824297865487E-2</v>
      </c>
      <c r="AL36">
        <v>4.4693761483945958E-2</v>
      </c>
      <c r="AM36">
        <v>2.9579308986098778E-2</v>
      </c>
      <c r="AN36">
        <v>5.1476108649310619E-2</v>
      </c>
      <c r="AO36">
        <v>7.989462076952461E-2</v>
      </c>
      <c r="AP36">
        <v>0.16778144249286464</v>
      </c>
      <c r="AQ36">
        <v>0.14819433796031964</v>
      </c>
      <c r="AR36">
        <v>8.7234047430372469E-2</v>
      </c>
      <c r="AS36">
        <v>9.3820655080588566E-2</v>
      </c>
      <c r="AT36">
        <v>4.9290427108399287E-2</v>
      </c>
      <c r="AU36">
        <v>9.3713111469687499E-2</v>
      </c>
      <c r="AV36">
        <v>2.7108600724034281E-2</v>
      </c>
      <c r="AW36">
        <v>2.7892085640451387E-2</v>
      </c>
      <c r="AX36">
        <v>1.6478493788719E-2</v>
      </c>
      <c r="AY36">
        <v>4.2385011584357569E-2</v>
      </c>
      <c r="AZ36">
        <v>2.2662596724209179E-2</v>
      </c>
      <c r="BA36">
        <v>2.2505361773143051E-2</v>
      </c>
      <c r="BB36">
        <v>3.2271909609159766E-2</v>
      </c>
      <c r="BC36">
        <v>3.2055445775558494E-2</v>
      </c>
      <c r="BD36">
        <v>2.441894754596077E-2</v>
      </c>
      <c r="BE36">
        <v>1.3910421968619984E-2</v>
      </c>
      <c r="BF36">
        <v>1.1981126209042795E-2</v>
      </c>
      <c r="BG36">
        <v>6.1324453662757246E-2</v>
      </c>
      <c r="BH36">
        <v>8.6875298186773808E-2</v>
      </c>
      <c r="BI36">
        <v>3.0460752571900725E-2</v>
      </c>
      <c r="BJ36">
        <v>6.5710741827731928E-2</v>
      </c>
      <c r="BK36">
        <v>5.2455176471534852E-2</v>
      </c>
      <c r="BL36">
        <v>5.702969845507596E-2</v>
      </c>
      <c r="BM36">
        <v>3.3430111991440317E-2</v>
      </c>
      <c r="BN36">
        <v>5.6951813680057549E-2</v>
      </c>
      <c r="BO36">
        <v>7.2927745912676478E-2</v>
      </c>
      <c r="BP36">
        <v>5.4853872476451404E-2</v>
      </c>
      <c r="BQ36">
        <v>3.1662009679419949E-2</v>
      </c>
      <c r="BR36">
        <v>3.6350403643095296E-2</v>
      </c>
      <c r="BS36">
        <v>4.0493777671207563E-2</v>
      </c>
      <c r="BT36">
        <v>2.3963721920342941E-2</v>
      </c>
      <c r="BU36">
        <v>4.7437433056822818E-2</v>
      </c>
      <c r="BV36">
        <v>0.11304279744033438</v>
      </c>
      <c r="BW36">
        <v>6.5135599633387983E-2</v>
      </c>
      <c r="BX36">
        <v>4.6371999892030537E-2</v>
      </c>
      <c r="BY36">
        <v>6.374968898443549E-2</v>
      </c>
      <c r="BZ36">
        <v>8.1466108395647024E-2</v>
      </c>
      <c r="CA36">
        <v>6.8807596260017964E-2</v>
      </c>
      <c r="CB36">
        <v>4.6883075727738914E-2</v>
      </c>
      <c r="CC36">
        <v>4.2413928977652636E-2</v>
      </c>
      <c r="CD36">
        <v>0.11045947506924488</v>
      </c>
      <c r="CE36">
        <v>2.371223182266919E-2</v>
      </c>
      <c r="CF36">
        <v>2.0406361607596585E-2</v>
      </c>
      <c r="CG36">
        <v>3.0273131178321245E-2</v>
      </c>
      <c r="CH36">
        <v>6.9128487096736125E-3</v>
      </c>
      <c r="CI36">
        <v>2.2402988419415966E-2</v>
      </c>
      <c r="CJ36">
        <v>1.8876452388551505E-2</v>
      </c>
      <c r="CK36">
        <v>1.2807422684846314E-2</v>
      </c>
      <c r="CL36">
        <v>1.7903384509542257E-2</v>
      </c>
      <c r="CM36">
        <v>7.0333750846339237E-3</v>
      </c>
      <c r="CN36">
        <v>2.6489171830497003E-2</v>
      </c>
      <c r="CO36">
        <v>2.9197800047036468E-2</v>
      </c>
      <c r="CP36">
        <v>2.7849214084455225E-2</v>
      </c>
      <c r="CQ36">
        <v>4.8320235174915946E-2</v>
      </c>
      <c r="CR36">
        <v>2.1057642726743313E-2</v>
      </c>
      <c r="CS36">
        <v>5.2031014185843424E-2</v>
      </c>
      <c r="CT36">
        <v>5.7892298105011272E-2</v>
      </c>
      <c r="CU36">
        <v>3.6525422915481269E-2</v>
      </c>
      <c r="CV36">
        <v>3.9967890978316781E-2</v>
      </c>
      <c r="CW36">
        <v>3.4786604763965261E-3</v>
      </c>
      <c r="CX36">
        <v>1.677330307104621E-2</v>
      </c>
      <c r="CY36">
        <v>1.2651170374193006E-2</v>
      </c>
      <c r="CZ36">
        <v>1.5334922111048218E-2</v>
      </c>
      <c r="DA36">
        <v>8.213354096361843E-3</v>
      </c>
      <c r="DB36">
        <v>7.5795501859974856E-3</v>
      </c>
      <c r="DC36">
        <v>3.376903081051956E-2</v>
      </c>
      <c r="DD36">
        <v>1.6284651048580186E-2</v>
      </c>
      <c r="DE36">
        <v>2.0925200041401536E-2</v>
      </c>
      <c r="DF36">
        <v>4.1193840602764188E-2</v>
      </c>
      <c r="DG36">
        <v>2.2445291809988499E-2</v>
      </c>
      <c r="DH36">
        <v>2.4411442357900749E-2</v>
      </c>
    </row>
    <row r="37" spans="1:112" x14ac:dyDescent="0.25">
      <c r="A37" s="11" t="s">
        <v>317</v>
      </c>
      <c r="B37">
        <v>8.2951324513731856E-2</v>
      </c>
      <c r="C37">
        <v>6.9958246232822083E-2</v>
      </c>
      <c r="D37">
        <v>5.069221704748151E-2</v>
      </c>
      <c r="E37">
        <v>3.725032665734436E-2</v>
      </c>
      <c r="F37">
        <v>7.0112720081827229E-2</v>
      </c>
      <c r="G37">
        <v>3.7757192982966793E-2</v>
      </c>
      <c r="H37">
        <v>6.5197745784570216E-2</v>
      </c>
      <c r="I37">
        <v>4.1161365439210833E-2</v>
      </c>
      <c r="J37">
        <v>7.3507778169655424E-2</v>
      </c>
      <c r="K37">
        <v>2.1245683872349E-2</v>
      </c>
      <c r="L37">
        <v>8.2826602003583827E-2</v>
      </c>
      <c r="M37">
        <v>4.2543259190126831E-2</v>
      </c>
      <c r="N37">
        <v>2.0443191996318458E-2</v>
      </c>
      <c r="O37">
        <v>3.0634941493957953E-2</v>
      </c>
      <c r="P37">
        <v>5.0023555649837001E-2</v>
      </c>
      <c r="Q37">
        <v>4.6242723691679734E-2</v>
      </c>
      <c r="R37">
        <v>1.7978802876220615E-2</v>
      </c>
      <c r="S37">
        <v>2.326771969048631E-2</v>
      </c>
      <c r="T37">
        <v>6.4502794725618637E-2</v>
      </c>
      <c r="U37">
        <v>5.5448015107545497E-2</v>
      </c>
      <c r="V37">
        <v>0.10778651764624693</v>
      </c>
      <c r="W37">
        <v>3.3415425054732648E-2</v>
      </c>
      <c r="X37">
        <v>2.7908076384665401E-2</v>
      </c>
      <c r="Y37">
        <v>7.7781796752027788E-2</v>
      </c>
      <c r="Z37">
        <v>5.1278994886048097E-2</v>
      </c>
      <c r="AA37">
        <v>4.6392903736452447E-2</v>
      </c>
      <c r="AB37">
        <v>5.8245016374244625E-2</v>
      </c>
      <c r="AC37">
        <v>2.3570909498926082E-2</v>
      </c>
      <c r="AD37">
        <v>2.8748091331256435E-2</v>
      </c>
      <c r="AE37">
        <v>2.8748091331256435E-2</v>
      </c>
      <c r="AF37">
        <v>2.8748091331256435E-2</v>
      </c>
      <c r="AG37">
        <v>2.8748091331256435E-2</v>
      </c>
      <c r="AH37">
        <v>2.8121376726303965E-2</v>
      </c>
      <c r="AI37">
        <v>2.1431891906618008E-2</v>
      </c>
      <c r="AJ37">
        <v>3.4984597639938796E-2</v>
      </c>
      <c r="AK37">
        <v>2.4663149027913688E-2</v>
      </c>
      <c r="AL37">
        <v>5.2503576766800723E-2</v>
      </c>
      <c r="AM37">
        <v>6.6102100836671854E-2</v>
      </c>
      <c r="AN37">
        <v>5.0745910647857634E-2</v>
      </c>
      <c r="AO37">
        <v>0.11961204756482932</v>
      </c>
      <c r="AP37">
        <v>0.12526210420183637</v>
      </c>
      <c r="AQ37">
        <v>0.17802442306970778</v>
      </c>
      <c r="AR37">
        <v>0.43340659166639034</v>
      </c>
      <c r="AS37">
        <v>0.55868173520042386</v>
      </c>
      <c r="AT37">
        <v>0.48352737919655592</v>
      </c>
      <c r="AU37">
        <v>0.2508744844021551</v>
      </c>
      <c r="AV37">
        <v>0.17390305158082539</v>
      </c>
      <c r="AW37">
        <v>0.15808397318740325</v>
      </c>
      <c r="AX37">
        <v>7.2568527827012619E-2</v>
      </c>
      <c r="AY37">
        <v>0.11858171338253148</v>
      </c>
      <c r="AZ37">
        <v>0.11487467565464285</v>
      </c>
      <c r="BA37">
        <v>4.9984688189384091E-2</v>
      </c>
      <c r="BB37">
        <v>6.3970400870646718E-2</v>
      </c>
      <c r="BC37">
        <v>6.7264200992844358E-2</v>
      </c>
      <c r="BD37">
        <v>4.7234097738763289E-2</v>
      </c>
      <c r="BE37">
        <v>4.4803293603754298E-2</v>
      </c>
      <c r="BF37">
        <v>3.8902934204241756E-2</v>
      </c>
      <c r="BG37">
        <v>9.6938847519572088E-2</v>
      </c>
      <c r="BH37">
        <v>0.12513118563989362</v>
      </c>
      <c r="BI37">
        <v>0.15356962103294264</v>
      </c>
      <c r="BJ37">
        <v>0.30395984969006429</v>
      </c>
      <c r="BK37">
        <v>0.1824413509367635</v>
      </c>
      <c r="BL37">
        <v>0.14343545078295389</v>
      </c>
      <c r="BM37">
        <v>0.14876980965936959</v>
      </c>
      <c r="BN37">
        <v>0.15056770540374695</v>
      </c>
      <c r="BO37">
        <v>0.19217476169313669</v>
      </c>
      <c r="BP37">
        <v>0.22211716729719552</v>
      </c>
      <c r="BQ37">
        <v>0.10730457800156587</v>
      </c>
      <c r="BR37">
        <v>0.1019244771145304</v>
      </c>
      <c r="BS37">
        <v>0.21598016567094414</v>
      </c>
      <c r="BT37">
        <v>7.9114130331033969E-2</v>
      </c>
      <c r="BU37">
        <v>0.30408821334175695</v>
      </c>
      <c r="BV37">
        <v>0.59910020645483097</v>
      </c>
      <c r="BW37">
        <v>0.27624386127584233</v>
      </c>
      <c r="BX37">
        <v>0.17327119902395977</v>
      </c>
      <c r="BY37">
        <v>0.12240915805259067</v>
      </c>
      <c r="BZ37">
        <v>0.17514423452163766</v>
      </c>
      <c r="CA37">
        <v>0.16159418462922559</v>
      </c>
      <c r="CB37">
        <v>0.13483597207616335</v>
      </c>
      <c r="CC37">
        <v>0.12702134928388964</v>
      </c>
      <c r="CD37">
        <v>0.17825806451322562</v>
      </c>
      <c r="CE37">
        <v>8.0645040910667654E-2</v>
      </c>
      <c r="CF37">
        <v>0.12950733350109786</v>
      </c>
      <c r="CG37">
        <v>0.13191264772812736</v>
      </c>
      <c r="CH37">
        <v>3.5866971746259815E-2</v>
      </c>
      <c r="CI37">
        <v>3.2404084509538474E-2</v>
      </c>
      <c r="CJ37">
        <v>4.6806556840921783E-2</v>
      </c>
      <c r="CK37">
        <v>8.5049404048215718E-2</v>
      </c>
      <c r="CL37">
        <v>5.0063622310826054E-2</v>
      </c>
      <c r="CM37">
        <v>7.0137313967821135E-2</v>
      </c>
      <c r="CN37">
        <v>3.5842134448033094E-2</v>
      </c>
      <c r="CO37">
        <v>3.7365297882936063E-2</v>
      </c>
      <c r="CP37">
        <v>3.6606937317065748E-2</v>
      </c>
      <c r="CQ37">
        <v>6.3745559614317632E-2</v>
      </c>
      <c r="CR37">
        <v>3.5581075881156082E-2</v>
      </c>
      <c r="CS37">
        <v>5.9917538908875988E-2</v>
      </c>
      <c r="CT37">
        <v>6.1314341107195122E-2</v>
      </c>
      <c r="CU37">
        <v>5.7752852840260799E-2</v>
      </c>
      <c r="CV37">
        <v>3.9129420993846004E-2</v>
      </c>
      <c r="CW37">
        <v>3.6919424083938439E-2</v>
      </c>
      <c r="CX37">
        <v>4.2691599225012956E-2</v>
      </c>
      <c r="CY37">
        <v>3.8346090401066305E-2</v>
      </c>
      <c r="CZ37">
        <v>7.7632674558098441E-2</v>
      </c>
      <c r="DA37">
        <v>7.025142515567756E-2</v>
      </c>
      <c r="DB37">
        <v>9.6248143822114635E-2</v>
      </c>
      <c r="DC37">
        <v>0.10329023955906658</v>
      </c>
      <c r="DD37">
        <v>0.12988615035058892</v>
      </c>
      <c r="DE37">
        <v>0.1456064341741658</v>
      </c>
      <c r="DF37">
        <v>0.12331271094694711</v>
      </c>
      <c r="DG37">
        <v>0.10330048628342625</v>
      </c>
      <c r="DH37">
        <v>0.12011229752600677</v>
      </c>
    </row>
    <row r="38" spans="1:112" x14ac:dyDescent="0.25">
      <c r="A38" s="11"/>
    </row>
    <row r="39" spans="1:112" x14ac:dyDescent="0.25">
      <c r="A39" s="11"/>
    </row>
    <row r="40" spans="1:112" ht="21" x14ac:dyDescent="0.35">
      <c r="A40" s="31" t="s">
        <v>320</v>
      </c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32"/>
      <c r="AX40" s="32"/>
      <c r="AY40" s="32"/>
      <c r="AZ40" s="32"/>
      <c r="BA40" s="32"/>
      <c r="BB40" s="32"/>
      <c r="BC40" s="32"/>
      <c r="BD40" s="32"/>
      <c r="BE40" s="32"/>
      <c r="BF40" s="32"/>
      <c r="BG40" s="32"/>
      <c r="BH40" s="32"/>
      <c r="BI40" s="32"/>
      <c r="BJ40" s="32"/>
      <c r="BK40" s="32"/>
      <c r="BL40" s="32"/>
      <c r="BM40" s="32"/>
      <c r="BN40" s="32"/>
      <c r="BO40" s="32"/>
      <c r="BP40" s="32"/>
      <c r="BQ40" s="32"/>
      <c r="BR40" s="32"/>
      <c r="BS40" s="32"/>
      <c r="BT40" s="32"/>
      <c r="BU40" s="32"/>
      <c r="BV40" s="32"/>
      <c r="BW40" s="32"/>
      <c r="BX40" s="32"/>
      <c r="BY40" s="32"/>
      <c r="BZ40" s="32"/>
      <c r="CA40" s="32"/>
      <c r="CB40" s="32"/>
      <c r="CC40" s="32"/>
      <c r="CD40" s="32"/>
      <c r="CE40" s="32"/>
      <c r="CF40" s="32"/>
      <c r="CG40" s="32"/>
      <c r="CH40" s="32"/>
      <c r="CI40" s="32"/>
      <c r="CJ40" s="32"/>
      <c r="CK40" s="32"/>
      <c r="CL40" s="32"/>
      <c r="CM40" s="32"/>
      <c r="CN40" s="32"/>
      <c r="CO40" s="32"/>
      <c r="CP40" s="32"/>
      <c r="CQ40" s="32"/>
      <c r="CR40" s="32"/>
      <c r="CS40" s="32"/>
      <c r="CT40" s="32"/>
      <c r="CU40" s="32"/>
      <c r="CV40" s="32"/>
      <c r="CW40" s="32"/>
      <c r="CX40" s="32"/>
      <c r="CY40" s="32"/>
      <c r="CZ40" s="32"/>
      <c r="DA40" s="32"/>
      <c r="DB40" s="32"/>
      <c r="DC40" s="32"/>
      <c r="DD40" s="32"/>
      <c r="DE40" s="32"/>
      <c r="DF40" s="32"/>
      <c r="DG40" s="32"/>
      <c r="DH40" s="32"/>
    </row>
    <row r="42" spans="1:112" x14ac:dyDescent="0.25">
      <c r="A42" s="11" t="s">
        <v>319</v>
      </c>
    </row>
    <row r="43" spans="1:112" x14ac:dyDescent="0.25">
      <c r="A43" t="s">
        <v>327</v>
      </c>
      <c r="B43" t="s">
        <v>338</v>
      </c>
      <c r="C43" t="s">
        <v>375</v>
      </c>
      <c r="D43" t="s">
        <v>376</v>
      </c>
      <c r="F43" t="s">
        <v>377</v>
      </c>
      <c r="G43" t="s">
        <v>378</v>
      </c>
    </row>
    <row r="44" spans="1:112" x14ac:dyDescent="0.25">
      <c r="A44" s="158" t="s">
        <v>158</v>
      </c>
      <c r="B44" s="158" t="s">
        <v>379</v>
      </c>
      <c r="C44" s="124">
        <v>0.75502132275480194</v>
      </c>
      <c r="D44" s="125">
        <v>1.2074889221516654</v>
      </c>
      <c r="E44" s="126"/>
      <c r="F44" s="127">
        <v>0.25420509838806443</v>
      </c>
      <c r="G44" s="128">
        <v>7.4898534039448114E-2</v>
      </c>
    </row>
    <row r="45" spans="1:112" x14ac:dyDescent="0.25">
      <c r="A45" s="158" t="s">
        <v>158</v>
      </c>
      <c r="B45" s="158" t="s">
        <v>380</v>
      </c>
      <c r="C45" s="124">
        <v>0.22143779868999611</v>
      </c>
      <c r="D45" s="125">
        <v>-0.84244632652919993</v>
      </c>
      <c r="E45" s="126"/>
      <c r="F45" s="127">
        <v>4.6856203419913811E-2</v>
      </c>
      <c r="G45" s="128">
        <v>5.8467571792373496E-2</v>
      </c>
    </row>
    <row r="46" spans="1:112" x14ac:dyDescent="0.25">
      <c r="A46" s="158" t="s">
        <v>158</v>
      </c>
      <c r="B46" s="158" t="s">
        <v>381</v>
      </c>
      <c r="C46" s="124">
        <v>0.56632911009768216</v>
      </c>
      <c r="D46" s="125">
        <v>-0.81804322728866752</v>
      </c>
      <c r="E46" s="126"/>
      <c r="F46" s="127">
        <v>5.6948786026176541E-2</v>
      </c>
      <c r="G46" s="128">
        <v>4.0207145525958984E-2</v>
      </c>
    </row>
    <row r="47" spans="1:112" x14ac:dyDescent="0.25">
      <c r="A47" s="159" t="s">
        <v>160</v>
      </c>
      <c r="B47" s="159" t="s">
        <v>382</v>
      </c>
      <c r="C47" s="129">
        <v>0.22246747156680999</v>
      </c>
      <c r="D47" s="130">
        <v>1.2607026508892556</v>
      </c>
      <c r="E47" s="5"/>
      <c r="F47" s="131">
        <v>0.25420509838806443</v>
      </c>
      <c r="G47" s="132">
        <v>7.4898534039448114E-2</v>
      </c>
    </row>
    <row r="48" spans="1:112" x14ac:dyDescent="0.25">
      <c r="A48" s="159" t="s">
        <v>160</v>
      </c>
      <c r="B48" s="159" t="s">
        <v>383</v>
      </c>
      <c r="C48" s="129">
        <v>-0.13088056978928081</v>
      </c>
      <c r="D48" s="130">
        <v>-0.8838685581729272</v>
      </c>
      <c r="E48" s="5"/>
      <c r="F48" s="131">
        <v>4.6856203419913811E-2</v>
      </c>
      <c r="G48" s="132">
        <v>5.8467571792373496E-2</v>
      </c>
    </row>
    <row r="49" spans="1:7" x14ac:dyDescent="0.25">
      <c r="A49" s="159" t="s">
        <v>160</v>
      </c>
      <c r="B49" s="159" t="s">
        <v>384</v>
      </c>
      <c r="C49" s="129">
        <v>0.76286063162659923</v>
      </c>
      <c r="D49" s="130">
        <v>-0.44788902726500074</v>
      </c>
      <c r="E49" s="5"/>
      <c r="F49" s="131">
        <v>5.6948786026176541E-2</v>
      </c>
      <c r="G49" s="132">
        <v>4.0207145525958984E-2</v>
      </c>
    </row>
    <row r="50" spans="1:7" x14ac:dyDescent="0.25">
      <c r="A50" s="160" t="s">
        <v>168</v>
      </c>
      <c r="B50" s="160" t="s">
        <v>385</v>
      </c>
      <c r="C50" s="133">
        <v>1.2856703231261088</v>
      </c>
      <c r="D50" s="134">
        <v>1.2680477134902994</v>
      </c>
      <c r="E50" s="135"/>
      <c r="F50" s="136">
        <v>0.25420509838806443</v>
      </c>
      <c r="G50" s="137">
        <v>7.4898534039448114E-2</v>
      </c>
    </row>
    <row r="51" spans="1:7" x14ac:dyDescent="0.25">
      <c r="A51" s="160" t="s">
        <v>168</v>
      </c>
      <c r="B51" s="160" t="s">
        <v>386</v>
      </c>
      <c r="C51" s="133">
        <v>0.85572231272810939</v>
      </c>
      <c r="D51" s="134">
        <v>8.7832214771907197E-2</v>
      </c>
      <c r="E51" s="135"/>
      <c r="F51" s="136">
        <v>4.6856203419913811E-2</v>
      </c>
      <c r="G51" s="137">
        <v>5.8467571792373496E-2</v>
      </c>
    </row>
    <row r="52" spans="1:7" x14ac:dyDescent="0.25">
      <c r="A52" s="160" t="s">
        <v>168</v>
      </c>
      <c r="B52" s="160" t="s">
        <v>387</v>
      </c>
      <c r="C52" s="133">
        <v>1.0721447718212251</v>
      </c>
      <c r="D52" s="134">
        <v>0.12496006311331535</v>
      </c>
      <c r="E52" s="135"/>
      <c r="F52" s="136">
        <v>5.6948786026176541E-2</v>
      </c>
      <c r="G52" s="137">
        <v>4.0207145525958984E-2</v>
      </c>
    </row>
    <row r="53" spans="1:7" x14ac:dyDescent="0.25">
      <c r="A53" s="161" t="s">
        <v>388</v>
      </c>
      <c r="B53" s="161" t="s">
        <v>389</v>
      </c>
      <c r="C53" s="138">
        <v>1.5235955770233314</v>
      </c>
      <c r="D53" s="139">
        <v>1.2833965366046123</v>
      </c>
      <c r="E53" s="33"/>
      <c r="F53" s="140">
        <v>0.25420509838806443</v>
      </c>
      <c r="G53" s="141">
        <v>7.4898534039448114E-2</v>
      </c>
    </row>
    <row r="54" spans="1:7" x14ac:dyDescent="0.25">
      <c r="A54" s="161" t="s">
        <v>388</v>
      </c>
      <c r="B54" s="161" t="s">
        <v>390</v>
      </c>
      <c r="C54" s="138">
        <v>0.74892867807720731</v>
      </c>
      <c r="D54" s="139">
        <v>-0.27464297243366997</v>
      </c>
      <c r="E54" s="33"/>
      <c r="F54" s="140">
        <v>4.6856203419913811E-2</v>
      </c>
      <c r="G54" s="141">
        <v>5.8467571792373496E-2</v>
      </c>
    </row>
    <row r="55" spans="1:7" x14ac:dyDescent="0.25">
      <c r="A55" s="161" t="s">
        <v>388</v>
      </c>
      <c r="B55" s="161" t="s">
        <v>391</v>
      </c>
      <c r="C55" s="138">
        <v>1.2535982866071074</v>
      </c>
      <c r="D55" s="139">
        <v>-0.31133921669028447</v>
      </c>
      <c r="E55" s="33"/>
      <c r="F55" s="140">
        <v>5.6948786026176541E-2</v>
      </c>
      <c r="G55" s="141">
        <v>4.0207145525958984E-2</v>
      </c>
    </row>
    <row r="56" spans="1:7" x14ac:dyDescent="0.25">
      <c r="A56" s="162" t="s">
        <v>392</v>
      </c>
      <c r="B56" s="162" t="s">
        <v>393</v>
      </c>
      <c r="C56" s="142">
        <v>1.1745842366271837</v>
      </c>
      <c r="D56" s="143">
        <v>1.2920438337137321</v>
      </c>
      <c r="E56" s="22"/>
      <c r="F56" s="144">
        <v>0.25420509838806443</v>
      </c>
      <c r="G56" s="145">
        <v>7.4898534039448114E-2</v>
      </c>
    </row>
    <row r="57" spans="1:7" x14ac:dyDescent="0.25">
      <c r="A57" s="162" t="s">
        <v>392</v>
      </c>
      <c r="B57" s="162" t="s">
        <v>394</v>
      </c>
      <c r="C57" s="142">
        <v>0.91689662385242088</v>
      </c>
      <c r="D57" s="143">
        <v>-0.1154913879511509</v>
      </c>
      <c r="E57" s="22"/>
      <c r="F57" s="144">
        <v>4.6856203419913811E-2</v>
      </c>
      <c r="G57" s="145">
        <v>5.8467571792373496E-2</v>
      </c>
    </row>
    <row r="58" spans="1:7" x14ac:dyDescent="0.25">
      <c r="A58" s="162" t="s">
        <v>392</v>
      </c>
      <c r="B58" s="162" t="s">
        <v>395</v>
      </c>
      <c r="C58" s="142">
        <v>1.124889167041448</v>
      </c>
      <c r="D58" s="143">
        <v>-0.25132096591103936</v>
      </c>
      <c r="E58" s="22"/>
      <c r="F58" s="144">
        <v>5.6948786026176541E-2</v>
      </c>
      <c r="G58" s="145">
        <v>4.0207145525958984E-2</v>
      </c>
    </row>
    <row r="59" spans="1:7" x14ac:dyDescent="0.25">
      <c r="A59" s="158" t="s">
        <v>396</v>
      </c>
      <c r="B59" s="158" t="s">
        <v>397</v>
      </c>
      <c r="C59" s="124">
        <v>0.52778454820011356</v>
      </c>
      <c r="D59" s="125">
        <v>1.1244204717987871</v>
      </c>
      <c r="E59" s="126"/>
      <c r="F59" s="127">
        <v>0.25420509838806443</v>
      </c>
      <c r="G59" s="128">
        <v>7.4898534039448114E-2</v>
      </c>
    </row>
    <row r="60" spans="1:7" x14ac:dyDescent="0.25">
      <c r="A60" s="158" t="s">
        <v>396</v>
      </c>
      <c r="B60" s="158" t="s">
        <v>398</v>
      </c>
      <c r="C60" s="124">
        <v>0.74975578930738407</v>
      </c>
      <c r="D60" s="125">
        <v>-0.27342119476373888</v>
      </c>
      <c r="E60" s="126"/>
      <c r="F60" s="127">
        <v>4.6856203419913811E-2</v>
      </c>
      <c r="G60" s="128">
        <v>5.8467571792373496E-2</v>
      </c>
    </row>
    <row r="61" spans="1:7" x14ac:dyDescent="0.25">
      <c r="A61" s="158" t="s">
        <v>396</v>
      </c>
      <c r="B61" s="158" t="s">
        <v>399</v>
      </c>
      <c r="C61" s="124">
        <v>0.98633583562778659</v>
      </c>
      <c r="D61" s="125">
        <v>-0.57056443219759934</v>
      </c>
      <c r="E61" s="126"/>
      <c r="F61" s="127">
        <v>5.6948786026176541E-2</v>
      </c>
      <c r="G61" s="128">
        <v>4.0207145525958984E-2</v>
      </c>
    </row>
    <row r="62" spans="1:7" x14ac:dyDescent="0.25">
      <c r="A62" s="161" t="s">
        <v>400</v>
      </c>
      <c r="B62" s="161" t="s">
        <v>401</v>
      </c>
      <c r="C62" s="138">
        <v>-1.3117141230622624</v>
      </c>
      <c r="D62" s="139">
        <v>0.9404937256289333</v>
      </c>
      <c r="E62" s="33"/>
      <c r="F62" s="140">
        <v>0.25420509838806443</v>
      </c>
      <c r="G62" s="141">
        <v>7.4898534039448114E-2</v>
      </c>
    </row>
    <row r="63" spans="1:7" x14ac:dyDescent="0.25">
      <c r="A63" s="161" t="s">
        <v>400</v>
      </c>
      <c r="B63" s="161" t="s">
        <v>402</v>
      </c>
      <c r="C63" s="138">
        <v>-1.440218820776662</v>
      </c>
      <c r="D63" s="139">
        <v>-1.0837411649206932</v>
      </c>
      <c r="E63" s="33"/>
      <c r="F63" s="140">
        <v>4.6856203419913811E-2</v>
      </c>
      <c r="G63" s="141">
        <v>5.8467571792373496E-2</v>
      </c>
    </row>
    <row r="64" spans="1:7" x14ac:dyDescent="0.25">
      <c r="A64" s="161" t="s">
        <v>400</v>
      </c>
      <c r="B64" s="161" t="s">
        <v>403</v>
      </c>
      <c r="C64" s="138">
        <v>-0.36358559045324573</v>
      </c>
      <c r="D64" s="139">
        <v>-1.1547213620408023</v>
      </c>
      <c r="E64" s="33"/>
      <c r="F64" s="140">
        <v>5.6948786026176541E-2</v>
      </c>
      <c r="G64" s="141">
        <v>4.0207145525958984E-2</v>
      </c>
    </row>
    <row r="65" spans="1:7" x14ac:dyDescent="0.25">
      <c r="A65" s="163" t="s">
        <v>404</v>
      </c>
      <c r="B65" s="163" t="s">
        <v>405</v>
      </c>
      <c r="C65" s="146">
        <v>-1.6877678359966053</v>
      </c>
      <c r="D65" s="147">
        <v>0.84939269254514582</v>
      </c>
      <c r="E65" s="24"/>
      <c r="F65" s="148">
        <v>0.25420509838806443</v>
      </c>
      <c r="G65" s="149">
        <v>7.4898534039448114E-2</v>
      </c>
    </row>
    <row r="66" spans="1:7" x14ac:dyDescent="0.25">
      <c r="A66" s="163" t="s">
        <v>404</v>
      </c>
      <c r="B66" s="163" t="s">
        <v>406</v>
      </c>
      <c r="C66" s="146">
        <v>-1.6615798649617031</v>
      </c>
      <c r="D66" s="147">
        <v>-1.0860630195440577</v>
      </c>
      <c r="E66" s="24"/>
      <c r="F66" s="148">
        <v>4.6856203419913811E-2</v>
      </c>
      <c r="G66" s="149">
        <v>5.8467571792373496E-2</v>
      </c>
    </row>
    <row r="67" spans="1:7" x14ac:dyDescent="0.25">
      <c r="A67" s="163" t="s">
        <v>404</v>
      </c>
      <c r="B67" s="163" t="s">
        <v>407</v>
      </c>
      <c r="C67" s="146">
        <v>-1.0991433173985103</v>
      </c>
      <c r="D67" s="147">
        <v>-1.4255908987310779</v>
      </c>
      <c r="E67" s="24"/>
      <c r="F67" s="148">
        <v>5.6948786026176541E-2</v>
      </c>
      <c r="G67" s="149">
        <v>4.0207145525958984E-2</v>
      </c>
    </row>
    <row r="68" spans="1:7" x14ac:dyDescent="0.25">
      <c r="A68" s="158" t="s">
        <v>408</v>
      </c>
      <c r="B68" s="158" t="s">
        <v>409</v>
      </c>
      <c r="C68" s="124">
        <v>-0.38743410350610585</v>
      </c>
      <c r="D68" s="125">
        <v>1.3378950569738854</v>
      </c>
      <c r="E68" s="126"/>
      <c r="F68" s="127">
        <v>0.25420509838806443</v>
      </c>
      <c r="G68" s="128">
        <v>7.4898534039448114E-2</v>
      </c>
    </row>
    <row r="69" spans="1:7" x14ac:dyDescent="0.25">
      <c r="A69" s="158" t="s">
        <v>408</v>
      </c>
      <c r="B69" s="158" t="s">
        <v>410</v>
      </c>
      <c r="C69" s="124">
        <v>-0.28631780924712175</v>
      </c>
      <c r="D69" s="125">
        <v>-0.76880174535491996</v>
      </c>
      <c r="E69" s="126"/>
      <c r="F69" s="127">
        <v>4.6856203419913811E-2</v>
      </c>
      <c r="G69" s="128">
        <v>5.8467571792373496E-2</v>
      </c>
    </row>
    <row r="70" spans="1:7" x14ac:dyDescent="0.25">
      <c r="A70" s="158" t="s">
        <v>408</v>
      </c>
      <c r="B70" s="158" t="s">
        <v>411</v>
      </c>
      <c r="C70" s="124">
        <v>0.28718554125783097</v>
      </c>
      <c r="D70" s="125">
        <v>-1.0632211660563806</v>
      </c>
      <c r="E70" s="126"/>
      <c r="F70" s="127">
        <v>5.6948786026176541E-2</v>
      </c>
      <c r="G70" s="128">
        <v>4.0207145525958984E-2</v>
      </c>
    </row>
    <row r="71" spans="1:7" x14ac:dyDescent="0.25">
      <c r="A71" s="164" t="s">
        <v>412</v>
      </c>
      <c r="B71" s="164" t="s">
        <v>413</v>
      </c>
      <c r="C71" s="150">
        <v>-0.57314522088765596</v>
      </c>
      <c r="D71" s="151">
        <v>1.313433749034824</v>
      </c>
      <c r="E71" s="27"/>
      <c r="F71" s="152">
        <v>0.25420509838806443</v>
      </c>
      <c r="G71" s="153">
        <v>7.4898534039448114E-2</v>
      </c>
    </row>
    <row r="72" spans="1:7" x14ac:dyDescent="0.25">
      <c r="A72" s="164" t="s">
        <v>412</v>
      </c>
      <c r="B72" s="164" t="s">
        <v>414</v>
      </c>
      <c r="C72" s="150">
        <v>-0.47083707162984251</v>
      </c>
      <c r="D72" s="151">
        <v>-0.98078365819599012</v>
      </c>
      <c r="E72" s="27"/>
      <c r="F72" s="152">
        <v>4.6856203419913811E-2</v>
      </c>
      <c r="G72" s="153">
        <v>5.8467571792373496E-2</v>
      </c>
    </row>
    <row r="73" spans="1:7" x14ac:dyDescent="0.25">
      <c r="A73" s="164" t="s">
        <v>412</v>
      </c>
      <c r="B73" s="164" t="s">
        <v>415</v>
      </c>
      <c r="C73" s="150">
        <v>0.27839998728714477</v>
      </c>
      <c r="D73" s="151">
        <v>-1.1009675079155969</v>
      </c>
      <c r="E73" s="27"/>
      <c r="F73" s="152">
        <v>5.6948786026176541E-2</v>
      </c>
      <c r="G73" s="153">
        <v>4.0207145525958984E-2</v>
      </c>
    </row>
    <row r="74" spans="1:7" x14ac:dyDescent="0.25">
      <c r="A74" s="165" t="s">
        <v>416</v>
      </c>
      <c r="B74" s="165" t="s">
        <v>417</v>
      </c>
      <c r="C74" s="154">
        <v>-0.90098097209229733</v>
      </c>
      <c r="D74" s="155">
        <v>1.3829996208084125</v>
      </c>
      <c r="E74" s="37"/>
      <c r="F74" s="156">
        <v>0.25420509838806443</v>
      </c>
      <c r="G74" s="157">
        <v>7.4898534039448114E-2</v>
      </c>
    </row>
    <row r="75" spans="1:7" x14ac:dyDescent="0.25">
      <c r="A75" s="165" t="s">
        <v>416</v>
      </c>
      <c r="B75" s="165" t="s">
        <v>418</v>
      </c>
      <c r="C75" s="154">
        <v>-0.52419626528151786</v>
      </c>
      <c r="D75" s="155">
        <v>-0.92860908104958817</v>
      </c>
      <c r="E75" s="37"/>
      <c r="F75" s="156">
        <v>4.6856203419913811E-2</v>
      </c>
      <c r="G75" s="157">
        <v>5.8467571792373496E-2</v>
      </c>
    </row>
    <row r="76" spans="1:7" x14ac:dyDescent="0.25">
      <c r="A76" s="165" t="s">
        <v>416</v>
      </c>
      <c r="B76" s="165" t="s">
        <v>419</v>
      </c>
      <c r="C76" s="154">
        <v>-8.6120390589892737E-2</v>
      </c>
      <c r="D76" s="155">
        <v>-1.1491883869145512</v>
      </c>
      <c r="E76" s="37"/>
      <c r="F76" s="156">
        <v>5.6948786026176541E-2</v>
      </c>
      <c r="G76" s="157">
        <v>4.0207145525958984E-2</v>
      </c>
    </row>
    <row r="77" spans="1:7" x14ac:dyDescent="0.25">
      <c r="A77" s="158" t="s">
        <v>420</v>
      </c>
      <c r="B77" s="158" t="s">
        <v>421</v>
      </c>
      <c r="C77" s="124">
        <v>-1.0543304412550558</v>
      </c>
      <c r="D77" s="125">
        <v>1.308377141375056</v>
      </c>
      <c r="E77" s="126"/>
      <c r="F77" s="127">
        <v>0.25420509838806443</v>
      </c>
      <c r="G77" s="128">
        <v>7.4898534039448114E-2</v>
      </c>
    </row>
    <row r="78" spans="1:7" x14ac:dyDescent="0.25">
      <c r="A78" s="158" t="s">
        <v>420</v>
      </c>
      <c r="B78" s="158" t="s">
        <v>422</v>
      </c>
      <c r="C78" s="124">
        <v>-0.79194769974094625</v>
      </c>
      <c r="D78" s="125">
        <v>-0.23715163716700743</v>
      </c>
      <c r="E78" s="126"/>
      <c r="F78" s="127">
        <v>4.6856203419913811E-2</v>
      </c>
      <c r="G78" s="128">
        <v>5.8467571792373496E-2</v>
      </c>
    </row>
    <row r="79" spans="1:7" x14ac:dyDescent="0.25">
      <c r="A79" s="158" t="s">
        <v>420</v>
      </c>
      <c r="B79" s="158" t="s">
        <v>423</v>
      </c>
      <c r="C79" s="124">
        <v>-0.18741510634265321</v>
      </c>
      <c r="D79" s="125">
        <v>-0.74261188006180112</v>
      </c>
      <c r="E79" s="126"/>
      <c r="F79" s="127">
        <v>5.6948786026176541E-2</v>
      </c>
      <c r="G79" s="128">
        <v>4.0207145525958984E-2</v>
      </c>
    </row>
    <row r="82" spans="1:113" ht="21" x14ac:dyDescent="0.35">
      <c r="A82" s="31" t="s">
        <v>321</v>
      </c>
      <c r="B82" s="32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  <c r="AG82" s="32"/>
      <c r="AH82" s="32"/>
      <c r="AI82" s="32"/>
      <c r="AJ82" s="32"/>
      <c r="AK82" s="32"/>
      <c r="AL82" s="32"/>
      <c r="AM82" s="32"/>
      <c r="AN82" s="32"/>
      <c r="AO82" s="32"/>
      <c r="AP82" s="32"/>
      <c r="AQ82" s="32"/>
      <c r="AR82" s="32"/>
      <c r="AS82" s="32"/>
      <c r="AT82" s="32"/>
      <c r="AU82" s="32"/>
      <c r="AV82" s="32"/>
      <c r="AW82" s="32"/>
      <c r="AX82" s="32"/>
      <c r="AY82" s="32"/>
      <c r="AZ82" s="32"/>
      <c r="BA82" s="32"/>
      <c r="BB82" s="32"/>
      <c r="BC82" s="32"/>
      <c r="BD82" s="32"/>
      <c r="BE82" s="32"/>
      <c r="BF82" s="32"/>
      <c r="BG82" s="32"/>
      <c r="BH82" s="32"/>
      <c r="BI82" s="32"/>
      <c r="BJ82" s="32"/>
      <c r="BK82" s="32"/>
      <c r="BL82" s="32"/>
      <c r="BM82" s="32"/>
      <c r="BN82" s="32"/>
      <c r="BO82" s="32"/>
      <c r="BP82" s="32"/>
      <c r="BQ82" s="32"/>
      <c r="BR82" s="32"/>
      <c r="BS82" s="32"/>
      <c r="BT82" s="32"/>
      <c r="BU82" s="32"/>
      <c r="BV82" s="32"/>
      <c r="BW82" s="32"/>
      <c r="BX82" s="32"/>
      <c r="BY82" s="32"/>
      <c r="BZ82" s="32"/>
      <c r="CA82" s="32"/>
      <c r="CB82" s="32"/>
      <c r="CC82" s="32"/>
      <c r="CD82" s="32"/>
      <c r="CE82" s="32"/>
      <c r="CF82" s="32"/>
      <c r="CG82" s="32"/>
      <c r="CH82" s="32"/>
      <c r="CI82" s="32"/>
      <c r="CJ82" s="32"/>
      <c r="CK82" s="32"/>
      <c r="CL82" s="32"/>
      <c r="CM82" s="32"/>
      <c r="CN82" s="32"/>
      <c r="CO82" s="32"/>
      <c r="CP82" s="32"/>
      <c r="CQ82" s="32"/>
      <c r="CR82" s="32"/>
      <c r="CS82" s="32"/>
      <c r="CT82" s="32"/>
      <c r="CU82" s="32"/>
      <c r="CV82" s="32"/>
      <c r="CW82" s="32"/>
      <c r="CX82" s="32"/>
      <c r="CY82" s="32"/>
      <c r="CZ82" s="32"/>
      <c r="DA82" s="32"/>
      <c r="DB82" s="32"/>
      <c r="DC82" s="32"/>
      <c r="DD82" s="32"/>
      <c r="DE82" s="32"/>
      <c r="DF82" s="32"/>
      <c r="DG82" s="32"/>
      <c r="DH82" s="32"/>
      <c r="DI82" s="32"/>
    </row>
    <row r="84" spans="1:113" x14ac:dyDescent="0.25">
      <c r="B84" s="38" t="s">
        <v>322</v>
      </c>
      <c r="C84" s="33" t="s">
        <v>173</v>
      </c>
      <c r="D84" s="33" t="s">
        <v>174</v>
      </c>
      <c r="E84" s="33" t="s">
        <v>175</v>
      </c>
      <c r="F84" s="34" t="s">
        <v>176</v>
      </c>
      <c r="G84" s="34" t="s">
        <v>177</v>
      </c>
      <c r="H84" s="34" t="s">
        <v>178</v>
      </c>
      <c r="I84" s="34" t="s">
        <v>179</v>
      </c>
      <c r="J84" s="34" t="s">
        <v>180</v>
      </c>
      <c r="K84" s="34" t="s">
        <v>181</v>
      </c>
      <c r="L84" s="34" t="s">
        <v>182</v>
      </c>
      <c r="M84" s="34" t="s">
        <v>183</v>
      </c>
      <c r="N84" s="34" t="s">
        <v>184</v>
      </c>
      <c r="O84" s="34" t="s">
        <v>185</v>
      </c>
      <c r="P84" s="34" t="s">
        <v>186</v>
      </c>
      <c r="Q84" s="34" t="s">
        <v>187</v>
      </c>
      <c r="R84" s="34" t="s">
        <v>188</v>
      </c>
      <c r="S84" s="34" t="s">
        <v>189</v>
      </c>
      <c r="T84" s="34" t="s">
        <v>190</v>
      </c>
      <c r="U84" s="34" t="s">
        <v>191</v>
      </c>
      <c r="V84" s="34" t="s">
        <v>192</v>
      </c>
      <c r="W84" s="34" t="s">
        <v>193</v>
      </c>
      <c r="X84" s="34" t="s">
        <v>194</v>
      </c>
      <c r="Y84" s="34" t="s">
        <v>195</v>
      </c>
      <c r="Z84" s="34" t="s">
        <v>196</v>
      </c>
      <c r="AA84" s="34" t="s">
        <v>197</v>
      </c>
      <c r="AB84" s="34" t="s">
        <v>198</v>
      </c>
      <c r="AC84" s="34" t="s">
        <v>199</v>
      </c>
      <c r="AD84" s="34" t="s">
        <v>200</v>
      </c>
      <c r="AE84" s="34" t="s">
        <v>201</v>
      </c>
      <c r="AF84" s="34" t="s">
        <v>202</v>
      </c>
      <c r="AG84" s="34" t="s">
        <v>203</v>
      </c>
      <c r="AH84" s="34" t="s">
        <v>204</v>
      </c>
      <c r="AI84" s="34" t="s">
        <v>205</v>
      </c>
      <c r="AJ84" s="34" t="s">
        <v>206</v>
      </c>
      <c r="AK84" s="34" t="s">
        <v>207</v>
      </c>
      <c r="AL84" s="34" t="s">
        <v>208</v>
      </c>
      <c r="AM84" s="34" t="s">
        <v>209</v>
      </c>
      <c r="AN84" s="34" t="s">
        <v>210</v>
      </c>
      <c r="AO84" s="34" t="s">
        <v>211</v>
      </c>
      <c r="AP84" s="35" t="s">
        <v>212</v>
      </c>
      <c r="AQ84" s="35" t="s">
        <v>213</v>
      </c>
      <c r="AR84" s="35" t="s">
        <v>214</v>
      </c>
      <c r="AS84" s="35" t="s">
        <v>215</v>
      </c>
      <c r="AT84" s="35" t="s">
        <v>216</v>
      </c>
      <c r="AU84" s="35" t="s">
        <v>217</v>
      </c>
      <c r="AV84" s="35" t="s">
        <v>218</v>
      </c>
      <c r="AW84" s="35" t="s">
        <v>219</v>
      </c>
      <c r="AX84" s="35" t="s">
        <v>220</v>
      </c>
      <c r="AY84" s="35" t="s">
        <v>221</v>
      </c>
      <c r="AZ84" s="35" t="s">
        <v>222</v>
      </c>
      <c r="BA84" s="35" t="s">
        <v>223</v>
      </c>
      <c r="BB84" s="35" t="s">
        <v>224</v>
      </c>
      <c r="BC84" s="35" t="s">
        <v>225</v>
      </c>
      <c r="BD84" s="35" t="s">
        <v>226</v>
      </c>
      <c r="BE84" s="35" t="s">
        <v>227</v>
      </c>
      <c r="BF84" s="35" t="s">
        <v>228</v>
      </c>
      <c r="BG84" s="35" t="s">
        <v>229</v>
      </c>
      <c r="BH84" s="35" t="s">
        <v>230</v>
      </c>
      <c r="BI84" s="35" t="s">
        <v>231</v>
      </c>
      <c r="BJ84" s="35" t="s">
        <v>232</v>
      </c>
      <c r="BK84" s="35" t="s">
        <v>233</v>
      </c>
      <c r="BL84" s="35" t="s">
        <v>234</v>
      </c>
      <c r="BM84" s="35" t="s">
        <v>235</v>
      </c>
      <c r="BN84" s="35" t="s">
        <v>236</v>
      </c>
      <c r="BO84" s="35" t="s">
        <v>237</v>
      </c>
      <c r="BP84" s="35" t="s">
        <v>238</v>
      </c>
      <c r="BQ84" s="35" t="s">
        <v>239</v>
      </c>
      <c r="BR84" s="35" t="s">
        <v>240</v>
      </c>
      <c r="BS84" s="35" t="s">
        <v>241</v>
      </c>
      <c r="BT84" s="35" t="s">
        <v>242</v>
      </c>
      <c r="BU84" s="35" t="s">
        <v>243</v>
      </c>
      <c r="BV84" s="35" t="s">
        <v>244</v>
      </c>
      <c r="BW84" s="35" t="s">
        <v>245</v>
      </c>
      <c r="BX84" s="35" t="s">
        <v>246</v>
      </c>
      <c r="BY84" s="35" t="s">
        <v>247</v>
      </c>
      <c r="BZ84" s="36" t="s">
        <v>248</v>
      </c>
      <c r="CA84" s="36" t="s">
        <v>249</v>
      </c>
      <c r="CB84" s="36" t="s">
        <v>250</v>
      </c>
      <c r="CC84" s="36" t="s">
        <v>251</v>
      </c>
      <c r="CD84" s="36" t="s">
        <v>252</v>
      </c>
      <c r="CE84" s="36" t="s">
        <v>253</v>
      </c>
      <c r="CF84" s="36" t="s">
        <v>254</v>
      </c>
      <c r="CG84" s="36" t="s">
        <v>255</v>
      </c>
      <c r="CH84" s="36" t="s">
        <v>256</v>
      </c>
      <c r="CI84" s="36" t="s">
        <v>257</v>
      </c>
      <c r="CJ84" s="36" t="s">
        <v>258</v>
      </c>
      <c r="CK84" s="36" t="s">
        <v>259</v>
      </c>
      <c r="CL84" s="36" t="s">
        <v>260</v>
      </c>
      <c r="CM84" s="36" t="s">
        <v>261</v>
      </c>
      <c r="CN84" s="36" t="s">
        <v>262</v>
      </c>
      <c r="CO84" s="36" t="s">
        <v>263</v>
      </c>
      <c r="CP84" s="36" t="s">
        <v>264</v>
      </c>
      <c r="CQ84" s="36" t="s">
        <v>265</v>
      </c>
      <c r="CR84" s="36" t="s">
        <v>266</v>
      </c>
      <c r="CS84" s="36" t="s">
        <v>267</v>
      </c>
      <c r="CT84" s="36" t="s">
        <v>268</v>
      </c>
      <c r="CU84" s="36" t="s">
        <v>269</v>
      </c>
      <c r="CV84" s="36" t="s">
        <v>270</v>
      </c>
      <c r="CW84" s="36" t="s">
        <v>271</v>
      </c>
      <c r="CX84" s="36" t="s">
        <v>272</v>
      </c>
      <c r="CY84" s="36" t="s">
        <v>273</v>
      </c>
      <c r="CZ84" s="36" t="s">
        <v>274</v>
      </c>
      <c r="DA84" s="36" t="s">
        <v>275</v>
      </c>
      <c r="DB84" s="36" t="s">
        <v>276</v>
      </c>
      <c r="DC84" s="36" t="s">
        <v>277</v>
      </c>
      <c r="DD84" s="36" t="s">
        <v>278</v>
      </c>
      <c r="DE84" s="36" t="s">
        <v>279</v>
      </c>
      <c r="DF84" s="36" t="s">
        <v>280</v>
      </c>
      <c r="DG84" s="36" t="s">
        <v>281</v>
      </c>
      <c r="DH84" s="36" t="s">
        <v>282</v>
      </c>
      <c r="DI84" s="36" t="s">
        <v>283</v>
      </c>
    </row>
    <row r="85" spans="1:113" x14ac:dyDescent="0.25">
      <c r="A85" s="237" t="s">
        <v>323</v>
      </c>
      <c r="B85" s="39" t="s">
        <v>284</v>
      </c>
      <c r="C85">
        <v>1.0519177521719087</v>
      </c>
      <c r="D85">
        <v>0.87470092078367112</v>
      </c>
      <c r="E85">
        <v>0.92164825943873407</v>
      </c>
      <c r="F85">
        <v>0.80976334502807723</v>
      </c>
      <c r="G85">
        <v>0.6881347138958388</v>
      </c>
      <c r="H85">
        <v>1.0322598684640323</v>
      </c>
      <c r="I85">
        <v>0.81009825400743873</v>
      </c>
      <c r="J85">
        <v>0.92544790022868373</v>
      </c>
      <c r="K85">
        <v>0.97699568566811168</v>
      </c>
      <c r="L85">
        <v>0.84367575297948483</v>
      </c>
      <c r="M85">
        <v>0.82235867237480731</v>
      </c>
      <c r="N85">
        <v>0.85292051322021245</v>
      </c>
      <c r="O85">
        <v>0.8312202204073017</v>
      </c>
      <c r="P85">
        <v>0.81829153535113219</v>
      </c>
      <c r="Q85">
        <v>0.80473743842393497</v>
      </c>
      <c r="R85">
        <v>0.92549244297344058</v>
      </c>
      <c r="S85">
        <v>0.87055359932681242</v>
      </c>
      <c r="T85">
        <v>0.95314742304096534</v>
      </c>
      <c r="U85">
        <v>1.0003119230016726</v>
      </c>
      <c r="V85">
        <v>1.0772995455817949</v>
      </c>
      <c r="W85">
        <v>1.1054569766461291</v>
      </c>
      <c r="X85">
        <v>0.89193221224415609</v>
      </c>
      <c r="Y85">
        <v>0.88277810100994347</v>
      </c>
      <c r="Z85">
        <v>0.88929391560481141</v>
      </c>
      <c r="AA85">
        <v>0.91051529511451812</v>
      </c>
      <c r="AB85">
        <v>0.85672297853699708</v>
      </c>
      <c r="AC85">
        <v>0.88062911950222544</v>
      </c>
      <c r="AD85">
        <v>0.86204750585563172</v>
      </c>
      <c r="AE85">
        <v>0.85351160369924028</v>
      </c>
      <c r="AF85">
        <v>0.85351160369924028</v>
      </c>
      <c r="AG85">
        <v>0.85351160369924028</v>
      </c>
      <c r="AH85">
        <v>0.85351160369924028</v>
      </c>
      <c r="AI85">
        <v>0.87697153660481075</v>
      </c>
      <c r="AJ85">
        <v>0.88355594693289263</v>
      </c>
      <c r="AK85">
        <v>0.94954861681188585</v>
      </c>
      <c r="AL85">
        <v>0.98976980975746309</v>
      </c>
      <c r="AM85">
        <v>1.0572891224287877</v>
      </c>
      <c r="AN85">
        <v>0.95532253556713342</v>
      </c>
      <c r="AO85">
        <v>1.0273099111058928</v>
      </c>
      <c r="AP85">
        <v>2.0630025082589012</v>
      </c>
      <c r="AQ85">
        <v>1.3781870984452551</v>
      </c>
      <c r="AR85">
        <v>1.2497676624666045</v>
      </c>
      <c r="AS85">
        <v>1.1558297685575138</v>
      </c>
      <c r="AT85">
        <v>1.2709571352157134</v>
      </c>
      <c r="AU85">
        <v>1.2661416781941266</v>
      </c>
      <c r="AV85">
        <v>1.3496584014397017</v>
      </c>
      <c r="AW85">
        <v>1.2773620298810249</v>
      </c>
      <c r="AX85">
        <v>1.4337491160109332</v>
      </c>
      <c r="AY85">
        <v>1.2935730367867246</v>
      </c>
      <c r="AZ85">
        <v>1.2158339039759385</v>
      </c>
      <c r="BA85">
        <v>1.2205029415407784</v>
      </c>
      <c r="BB85">
        <v>1.2579347097422482</v>
      </c>
      <c r="BC85">
        <v>1.2954743945598499</v>
      </c>
      <c r="BD85">
        <v>1.2625912881516668</v>
      </c>
      <c r="BE85">
        <v>1.5589750552344885</v>
      </c>
      <c r="BF85">
        <v>1.5404637604055584</v>
      </c>
      <c r="BG85">
        <v>1.5594568912341658</v>
      </c>
      <c r="BH85">
        <v>1.0347416103041258</v>
      </c>
      <c r="BI85">
        <v>1.0982626954415542</v>
      </c>
      <c r="BJ85">
        <v>1.0301154032520239</v>
      </c>
      <c r="BK85">
        <v>1.0553281684427196</v>
      </c>
      <c r="BL85">
        <v>1.0845693256887849</v>
      </c>
      <c r="BM85">
        <v>1.0796030018022487</v>
      </c>
      <c r="BN85">
        <v>1.2730393282332557</v>
      </c>
      <c r="BO85">
        <v>1.3484725349647961</v>
      </c>
      <c r="BP85">
        <v>1.3713411237365485</v>
      </c>
      <c r="BQ85">
        <v>1.2749988170159365</v>
      </c>
      <c r="BR85">
        <v>1.2676724024270538</v>
      </c>
      <c r="BS85">
        <v>1.1978650201621099</v>
      </c>
      <c r="BT85">
        <v>1.3152858662948643</v>
      </c>
      <c r="BU85">
        <v>1.2452583146038307</v>
      </c>
      <c r="BV85">
        <v>1.3590288081424211</v>
      </c>
      <c r="BW85">
        <v>1.2977750325475965</v>
      </c>
      <c r="BX85">
        <v>1.2215104235337559</v>
      </c>
      <c r="BY85">
        <v>1.2328803426324653</v>
      </c>
      <c r="BZ85">
        <v>1.4287316391924192</v>
      </c>
      <c r="CA85">
        <v>1.304930312394728</v>
      </c>
      <c r="CB85">
        <v>1.0488793580601825</v>
      </c>
      <c r="CC85">
        <v>0.82509089346498454</v>
      </c>
      <c r="CD85">
        <v>0.75543861152008673</v>
      </c>
      <c r="CE85">
        <v>0.84630390648292797</v>
      </c>
      <c r="CF85">
        <v>0.7207091895483021</v>
      </c>
      <c r="CG85">
        <v>0.81861982781946496</v>
      </c>
      <c r="CH85">
        <v>0.72828530933865387</v>
      </c>
      <c r="CI85">
        <v>0.83158177225644025</v>
      </c>
      <c r="CJ85">
        <v>0.8546232213010837</v>
      </c>
      <c r="CK85">
        <v>0.83847309878071141</v>
      </c>
      <c r="CL85">
        <v>0.89091855308857526</v>
      </c>
      <c r="CM85">
        <v>0.89050658000128358</v>
      </c>
      <c r="CN85">
        <v>0.86675658681669765</v>
      </c>
      <c r="CO85">
        <v>0.86591158910715882</v>
      </c>
      <c r="CP85">
        <v>0.99239766118431627</v>
      </c>
      <c r="CQ85">
        <v>0.92942211503010008</v>
      </c>
      <c r="CR85">
        <v>0.97044049949070232</v>
      </c>
      <c r="CS85">
        <v>0.8588901915952506</v>
      </c>
      <c r="CT85">
        <v>1.0038472440618702</v>
      </c>
      <c r="CU85">
        <v>0.9749553804976665</v>
      </c>
      <c r="CV85">
        <v>0.95773188910592577</v>
      </c>
      <c r="CW85">
        <v>0.94631061972378727</v>
      </c>
      <c r="CX85">
        <v>1.0932605014849612</v>
      </c>
      <c r="CY85">
        <v>1.0364791071954851</v>
      </c>
      <c r="CZ85">
        <v>1.0357254880501228</v>
      </c>
      <c r="DA85">
        <v>1.1038907332439993</v>
      </c>
      <c r="DB85">
        <v>0.99248964639949144</v>
      </c>
      <c r="DC85">
        <v>1.040253295439161</v>
      </c>
      <c r="DD85">
        <v>1.1394347330244941</v>
      </c>
      <c r="DE85">
        <v>1.1196788018904511</v>
      </c>
      <c r="DF85">
        <v>1.1443374322864837</v>
      </c>
      <c r="DG85">
        <v>1.0071989606081744</v>
      </c>
      <c r="DH85">
        <v>1.0140254659607488</v>
      </c>
      <c r="DI85">
        <v>0.91788081255837395</v>
      </c>
    </row>
    <row r="86" spans="1:113" x14ac:dyDescent="0.25">
      <c r="A86" s="237"/>
      <c r="B86" s="39" t="s">
        <v>285</v>
      </c>
      <c r="C86">
        <v>6.4549703200715207</v>
      </c>
      <c r="D86">
        <v>6.4401637719054081</v>
      </c>
      <c r="E86">
        <v>6.2629214917672895</v>
      </c>
      <c r="F86">
        <v>2.5437986649277771</v>
      </c>
      <c r="G86">
        <v>2.4782523420376519</v>
      </c>
      <c r="H86">
        <v>2.3245060217763913</v>
      </c>
      <c r="I86">
        <v>2.8083213838663355</v>
      </c>
      <c r="J86">
        <v>3.0744058033554995</v>
      </c>
      <c r="K86">
        <v>3.0284695089500127</v>
      </c>
      <c r="L86">
        <v>2.1790760192476046</v>
      </c>
      <c r="M86">
        <v>2.1945350697097421</v>
      </c>
      <c r="N86">
        <v>2.3063287445656591</v>
      </c>
      <c r="O86">
        <v>2.2534383611397995</v>
      </c>
      <c r="P86">
        <v>2.2956197307425983</v>
      </c>
      <c r="Q86">
        <v>2.2672667985860682</v>
      </c>
      <c r="R86">
        <v>2.7605358776322473</v>
      </c>
      <c r="S86">
        <v>2.5743764464139161</v>
      </c>
      <c r="T86">
        <v>2.9133145315175377</v>
      </c>
      <c r="U86">
        <v>2.8154644014876808</v>
      </c>
      <c r="V86">
        <v>3.1258038292049246</v>
      </c>
      <c r="W86">
        <v>3.1696325632473941</v>
      </c>
      <c r="X86">
        <v>4.4228614950277096</v>
      </c>
      <c r="Y86">
        <v>4.5206072557427115</v>
      </c>
      <c r="Z86">
        <v>4.464775218935813</v>
      </c>
      <c r="AA86">
        <v>4.4132785018355669</v>
      </c>
      <c r="AB86">
        <v>4.5576423040144514</v>
      </c>
      <c r="AC86">
        <v>4.6348003998226419</v>
      </c>
      <c r="AD86">
        <v>3.587225284801201</v>
      </c>
      <c r="AE86">
        <v>3.7671292108788492</v>
      </c>
      <c r="AF86">
        <v>3.7671292108788492</v>
      </c>
      <c r="AG86">
        <v>3.7671292108788492</v>
      </c>
      <c r="AH86">
        <v>3.7671292108788492</v>
      </c>
      <c r="AI86">
        <v>3.8267008168169649</v>
      </c>
      <c r="AJ86">
        <v>4.0232889710991389</v>
      </c>
      <c r="AK86">
        <v>4.2340171593237201</v>
      </c>
      <c r="AL86">
        <v>4.1922208679683433</v>
      </c>
      <c r="AM86">
        <v>5.1512963135186514</v>
      </c>
      <c r="AN86">
        <v>3.0639608953789899</v>
      </c>
      <c r="AO86">
        <v>5.7026638847845925</v>
      </c>
      <c r="AP86">
        <v>3.7954990129156907</v>
      </c>
      <c r="AQ86">
        <v>3.3142230631099556</v>
      </c>
      <c r="AR86">
        <v>3.3279481606971397</v>
      </c>
      <c r="AS86">
        <v>3.2689932825955328</v>
      </c>
      <c r="AT86">
        <v>3.5175117668958285</v>
      </c>
      <c r="AU86">
        <v>3.6377887541018366</v>
      </c>
      <c r="AV86">
        <v>3.4592901140944892</v>
      </c>
      <c r="AW86">
        <v>3.4929476920678404</v>
      </c>
      <c r="AX86">
        <v>3.6842824513196115</v>
      </c>
      <c r="AY86">
        <v>3.6828655663988004</v>
      </c>
      <c r="AZ86">
        <v>3.5310635625476254</v>
      </c>
      <c r="BA86">
        <v>3.5056249772090533</v>
      </c>
      <c r="BB86">
        <v>3.7054369939914684</v>
      </c>
      <c r="BC86">
        <v>3.6038637363873227</v>
      </c>
      <c r="BD86">
        <v>3.4965772086239264</v>
      </c>
      <c r="BE86">
        <v>4.1290019768713684</v>
      </c>
      <c r="BF86">
        <v>3.9553675546319842</v>
      </c>
      <c r="BG86">
        <v>4.0036252360009659</v>
      </c>
      <c r="BH86">
        <v>3.8309511432091403</v>
      </c>
      <c r="BI86">
        <v>3.8090858776780721</v>
      </c>
      <c r="BJ86">
        <v>3.7665050785937479</v>
      </c>
      <c r="BK86">
        <v>3.9830927683490578</v>
      </c>
      <c r="BL86">
        <v>3.8801102037481146</v>
      </c>
      <c r="BM86">
        <v>3.9485881291376388</v>
      </c>
      <c r="BN86">
        <v>3.2939633898274097</v>
      </c>
      <c r="BO86">
        <v>3.5390682691335535</v>
      </c>
      <c r="BP86">
        <v>3.6306649643882056</v>
      </c>
      <c r="BQ86">
        <v>3.292246689100458</v>
      </c>
      <c r="BR86">
        <v>3.3544896208183945</v>
      </c>
      <c r="BS86">
        <v>3.1692194927966328</v>
      </c>
      <c r="BT86">
        <v>3.4292757018242388</v>
      </c>
      <c r="BU86">
        <v>3.4150051066891103</v>
      </c>
      <c r="BV86">
        <v>3.4826825388010025</v>
      </c>
      <c r="BW86">
        <v>3.9684226667354801</v>
      </c>
      <c r="BX86">
        <v>3.8307784444331383</v>
      </c>
      <c r="BY86">
        <v>3.7974198528988805</v>
      </c>
      <c r="BZ86">
        <v>2.8590479484451055</v>
      </c>
      <c r="CA86">
        <v>2.6561365819419969</v>
      </c>
      <c r="CB86">
        <v>2.5530666630710264</v>
      </c>
      <c r="CC86">
        <v>2.3174967124594641</v>
      </c>
      <c r="CD86">
        <v>2.2903665811659391</v>
      </c>
      <c r="CE86">
        <v>2.4302568736967043</v>
      </c>
      <c r="CF86">
        <v>2.2016127156430279</v>
      </c>
      <c r="CG86">
        <v>2.275144958881155</v>
      </c>
      <c r="CH86">
        <v>2.1578278953845365</v>
      </c>
      <c r="CI86">
        <v>2.2382869997591412</v>
      </c>
      <c r="CJ86">
        <v>2.3084161617232413</v>
      </c>
      <c r="CK86">
        <v>2.2346453547162266</v>
      </c>
      <c r="CL86">
        <v>2.5235644464013314</v>
      </c>
      <c r="CM86">
        <v>2.4957455925975403</v>
      </c>
      <c r="CN86">
        <v>2.4927826098091339</v>
      </c>
      <c r="CO86">
        <v>2.5171207620027105</v>
      </c>
      <c r="CP86">
        <v>2.7479550866632363</v>
      </c>
      <c r="CQ86">
        <v>2.6330260875417477</v>
      </c>
      <c r="CR86">
        <v>3.0669227878942018</v>
      </c>
      <c r="CS86">
        <v>2.8247337108756287</v>
      </c>
      <c r="CT86">
        <v>3.0949086885469974</v>
      </c>
      <c r="CU86">
        <v>3.3451299819300715</v>
      </c>
      <c r="CV86">
        <v>3.3679854296944036</v>
      </c>
      <c r="CW86">
        <v>3.3183125010947987</v>
      </c>
      <c r="CX86">
        <v>2.7825980269031971</v>
      </c>
      <c r="CY86">
        <v>2.6534889328997542</v>
      </c>
      <c r="CZ86">
        <v>2.6603904920169481</v>
      </c>
      <c r="DA86">
        <v>2.6523913595054247</v>
      </c>
      <c r="DB86">
        <v>2.4574461388665081</v>
      </c>
      <c r="DC86">
        <v>2.5625325901280571</v>
      </c>
      <c r="DD86">
        <v>2.8487179163700591</v>
      </c>
      <c r="DE86">
        <v>2.9218139079827203</v>
      </c>
      <c r="DF86">
        <v>3.0646145374118055</v>
      </c>
      <c r="DG86">
        <v>3.352064823811475</v>
      </c>
      <c r="DH86">
        <v>3.2606363407072445</v>
      </c>
      <c r="DI86">
        <v>3.2291610268841482</v>
      </c>
    </row>
    <row r="87" spans="1:113" x14ac:dyDescent="0.25">
      <c r="A87" s="237"/>
      <c r="B87" s="39" t="s">
        <v>286</v>
      </c>
      <c r="C87">
        <v>4.3484930885250215</v>
      </c>
      <c r="D87">
        <v>4.2851529968760369</v>
      </c>
      <c r="E87">
        <v>4.2320495367372057</v>
      </c>
      <c r="F87">
        <v>2.3621139562282822</v>
      </c>
      <c r="G87">
        <v>2.4097953610633236</v>
      </c>
      <c r="H87">
        <v>2.6087091979501862</v>
      </c>
      <c r="I87">
        <v>2.6751120089929898</v>
      </c>
      <c r="J87">
        <v>2.991320697440838</v>
      </c>
      <c r="K87">
        <v>2.9276541211335489</v>
      </c>
      <c r="L87">
        <v>3.1889718561366314</v>
      </c>
      <c r="M87">
        <v>3.2915468288134351</v>
      </c>
      <c r="N87">
        <v>3.3979701454265641</v>
      </c>
      <c r="O87">
        <v>3.0782780490036616</v>
      </c>
      <c r="P87">
        <v>3.0025626245669188</v>
      </c>
      <c r="Q87">
        <v>3.1031282767639992</v>
      </c>
      <c r="R87">
        <v>3.1993113550484953</v>
      </c>
      <c r="S87">
        <v>3.225576964104989</v>
      </c>
      <c r="T87">
        <v>3.2958287738259324</v>
      </c>
      <c r="U87">
        <v>2.7614514951277891</v>
      </c>
      <c r="V87">
        <v>2.9285431102498314</v>
      </c>
      <c r="W87">
        <v>2.9349085633405503</v>
      </c>
      <c r="X87">
        <v>3.6032930199989268</v>
      </c>
      <c r="Y87">
        <v>3.6441148593475288</v>
      </c>
      <c r="Z87">
        <v>3.6257608730746744</v>
      </c>
      <c r="AA87">
        <v>3.6784190534745091</v>
      </c>
      <c r="AB87">
        <v>3.662863595691225</v>
      </c>
      <c r="AC87">
        <v>3.8322414573299235</v>
      </c>
      <c r="AD87">
        <v>3.7996761425415393</v>
      </c>
      <c r="AE87">
        <v>3.9826344560392082</v>
      </c>
      <c r="AF87">
        <v>3.9826344560392082</v>
      </c>
      <c r="AG87">
        <v>3.9826344560392082</v>
      </c>
      <c r="AH87">
        <v>3.9826344560392082</v>
      </c>
      <c r="AI87">
        <v>3.6671641119118985</v>
      </c>
      <c r="AJ87">
        <v>3.9513793537657036</v>
      </c>
      <c r="AK87">
        <v>4.1282815370216159</v>
      </c>
      <c r="AL87">
        <v>4.1497147840565693</v>
      </c>
      <c r="AM87">
        <v>4.3062031306223183</v>
      </c>
      <c r="AN87">
        <v>2.9918811055562591</v>
      </c>
      <c r="AO87">
        <v>4.5865430510239591</v>
      </c>
      <c r="AP87">
        <v>4.8943363607538464</v>
      </c>
      <c r="AQ87">
        <v>4.1374064002806668</v>
      </c>
      <c r="AR87">
        <v>4.027997101832387</v>
      </c>
      <c r="AS87">
        <v>4.0462391720303925</v>
      </c>
      <c r="AT87">
        <v>4.3720473227317092</v>
      </c>
      <c r="AU87">
        <v>4.4151829999136787</v>
      </c>
      <c r="AV87">
        <v>4.0201806101322095</v>
      </c>
      <c r="AW87">
        <v>3.9295228946267518</v>
      </c>
      <c r="AX87">
        <v>4.2253535127826032</v>
      </c>
      <c r="AY87">
        <v>4.9287542536859963</v>
      </c>
      <c r="AZ87">
        <v>4.9955921958015441</v>
      </c>
      <c r="BA87">
        <v>4.7317066911005909</v>
      </c>
      <c r="BB87">
        <v>4.4866040237486606</v>
      </c>
      <c r="BC87">
        <v>4.3214269470666142</v>
      </c>
      <c r="BD87">
        <v>4.2051563173755548</v>
      </c>
      <c r="BE87">
        <v>5.6548516782791181</v>
      </c>
      <c r="BF87">
        <v>5.2964024062688244</v>
      </c>
      <c r="BG87">
        <v>5.371086252361426</v>
      </c>
      <c r="BH87">
        <v>3.9216746561595524</v>
      </c>
      <c r="BI87">
        <v>3.8924614812662273</v>
      </c>
      <c r="BJ87">
        <v>3.8415776187753825</v>
      </c>
      <c r="BK87">
        <v>3.9021585538656813</v>
      </c>
      <c r="BL87">
        <v>3.7850169749655556</v>
      </c>
      <c r="BM87">
        <v>3.9872295971729246</v>
      </c>
      <c r="BN87">
        <v>5.1295121851863188</v>
      </c>
      <c r="BO87">
        <v>5.3842866285939692</v>
      </c>
      <c r="BP87">
        <v>5.4307697077063892</v>
      </c>
      <c r="BQ87">
        <v>4.0194209309446336</v>
      </c>
      <c r="BR87">
        <v>4.0287013387990349</v>
      </c>
      <c r="BS87">
        <v>3.9035574490263834</v>
      </c>
      <c r="BT87">
        <v>5.0577982879297076</v>
      </c>
      <c r="BU87">
        <v>5.0693410016474889</v>
      </c>
      <c r="BV87">
        <v>5.1686083006925481</v>
      </c>
      <c r="BW87">
        <v>5.2117616898124544</v>
      </c>
      <c r="BX87">
        <v>5.1032346832917499</v>
      </c>
      <c r="BY87">
        <v>5.2670672942443</v>
      </c>
      <c r="BZ87">
        <v>3.5291822428433295</v>
      </c>
      <c r="CA87">
        <v>3.8127502667810678</v>
      </c>
      <c r="CB87">
        <v>3.0514040522255095</v>
      </c>
      <c r="CC87">
        <v>2.9877003239970223</v>
      </c>
      <c r="CD87">
        <v>2.9757314957902317</v>
      </c>
      <c r="CE87">
        <v>3.2076655449251215</v>
      </c>
      <c r="CF87">
        <v>2.687818794128161</v>
      </c>
      <c r="CG87">
        <v>2.7643462595132142</v>
      </c>
      <c r="CH87">
        <v>2.6550664418357606</v>
      </c>
      <c r="CI87">
        <v>3.0041581746866166</v>
      </c>
      <c r="CJ87">
        <v>3.0596075988452132</v>
      </c>
      <c r="CK87">
        <v>2.9581979892257251</v>
      </c>
      <c r="CL87">
        <v>3.2002916536216968</v>
      </c>
      <c r="CM87">
        <v>3.2292912658122606</v>
      </c>
      <c r="CN87">
        <v>3.1746267995301913</v>
      </c>
      <c r="CO87">
        <v>3.3493190798052415</v>
      </c>
      <c r="CP87">
        <v>3.5929133528798318</v>
      </c>
      <c r="CQ87">
        <v>3.4716313640016114</v>
      </c>
      <c r="CR87">
        <v>3.324286761846762</v>
      </c>
      <c r="CS87">
        <v>3.1311183744449953</v>
      </c>
      <c r="CT87">
        <v>3.3858508509176275</v>
      </c>
      <c r="CU87">
        <v>3.5793355803494382</v>
      </c>
      <c r="CV87">
        <v>3.6770557950292395</v>
      </c>
      <c r="CW87">
        <v>3.5100949590199404</v>
      </c>
      <c r="CX87">
        <v>4.4121621916321976</v>
      </c>
      <c r="CY87">
        <v>4.0352631886830403</v>
      </c>
      <c r="CZ87">
        <v>4.05004923903169</v>
      </c>
      <c r="DA87">
        <v>3.1620157062673884</v>
      </c>
      <c r="DB87">
        <v>3.0379891007379856</v>
      </c>
      <c r="DC87">
        <v>3.1254043173248758</v>
      </c>
      <c r="DD87">
        <v>3.8093731868941973</v>
      </c>
      <c r="DE87">
        <v>3.7924624215088474</v>
      </c>
      <c r="DF87">
        <v>3.9155009676517887</v>
      </c>
      <c r="DG87">
        <v>5.3647664955655134</v>
      </c>
      <c r="DH87">
        <v>5.4823242634811562</v>
      </c>
      <c r="DI87">
        <v>5.4171755408917512</v>
      </c>
    </row>
    <row r="88" spans="1:113" x14ac:dyDescent="0.25">
      <c r="A88" s="237"/>
      <c r="B88" s="39" t="s">
        <v>287</v>
      </c>
      <c r="C88">
        <v>0.63214409293159701</v>
      </c>
      <c r="D88">
        <v>0.54420742240954378</v>
      </c>
      <c r="E88">
        <v>0.60385980441425369</v>
      </c>
      <c r="F88">
        <v>0.83490095577149426</v>
      </c>
      <c r="G88">
        <v>0.72946431800368394</v>
      </c>
      <c r="H88">
        <v>1.0478293971601007</v>
      </c>
      <c r="I88">
        <v>0.85119025028743989</v>
      </c>
      <c r="J88">
        <v>0.91541520897600215</v>
      </c>
      <c r="K88">
        <v>0.92590783354218575</v>
      </c>
      <c r="L88">
        <v>1.0271391517777304</v>
      </c>
      <c r="M88">
        <v>1.0633407158118768</v>
      </c>
      <c r="N88">
        <v>1.070845245207416</v>
      </c>
      <c r="O88">
        <v>1.0925925290068041</v>
      </c>
      <c r="P88">
        <v>1.0814607967076462</v>
      </c>
      <c r="Q88">
        <v>1.0780388509051992</v>
      </c>
      <c r="R88">
        <v>0.97959974929080484</v>
      </c>
      <c r="S88">
        <v>1.0096182640151763</v>
      </c>
      <c r="T88">
        <v>1.0025777552122619</v>
      </c>
      <c r="U88">
        <v>0.90369052037919895</v>
      </c>
      <c r="V88">
        <v>0.97310598433655326</v>
      </c>
      <c r="W88">
        <v>0.95219735027529828</v>
      </c>
      <c r="X88">
        <v>0.78974808403592911</v>
      </c>
      <c r="Y88">
        <v>0.78822124572338037</v>
      </c>
      <c r="Z88">
        <v>0.80753341941562273</v>
      </c>
      <c r="AA88">
        <v>0.85006899808574821</v>
      </c>
      <c r="AB88">
        <v>0.83064956488157049</v>
      </c>
      <c r="AC88">
        <v>0.81840984175787723</v>
      </c>
      <c r="AD88">
        <v>0.80504070297074748</v>
      </c>
      <c r="AE88">
        <v>0.87446301656127556</v>
      </c>
      <c r="AF88">
        <v>0.87446301656127556</v>
      </c>
      <c r="AG88">
        <v>0.87446301656127556</v>
      </c>
      <c r="AH88">
        <v>0.87446301656127556</v>
      </c>
      <c r="AI88">
        <v>0.76301766969945306</v>
      </c>
      <c r="AJ88">
        <v>0.74915628889977204</v>
      </c>
      <c r="AK88">
        <v>0.76002415076826091</v>
      </c>
      <c r="AL88">
        <v>0.77541202276075949</v>
      </c>
      <c r="AM88">
        <v>0.82100624100318353</v>
      </c>
      <c r="AN88">
        <v>1.1953266223864072</v>
      </c>
      <c r="AO88">
        <v>0.70667915369866829</v>
      </c>
      <c r="AP88">
        <v>1.4963329539416534</v>
      </c>
      <c r="AQ88">
        <v>1.4215465140153816</v>
      </c>
      <c r="AR88">
        <v>1.4132686124844229</v>
      </c>
      <c r="AS88">
        <v>1.5653429973125936</v>
      </c>
      <c r="AT88">
        <v>1.6327507216455632</v>
      </c>
      <c r="AU88">
        <v>1.6376406733108744</v>
      </c>
      <c r="AV88">
        <v>1.4018077853886541</v>
      </c>
      <c r="AW88">
        <v>1.4660457254291039</v>
      </c>
      <c r="AX88">
        <v>1.5527240564189926</v>
      </c>
      <c r="AY88">
        <v>1.809186024568701</v>
      </c>
      <c r="AZ88">
        <v>1.7737966416814854</v>
      </c>
      <c r="BA88">
        <v>1.7453136693572073</v>
      </c>
      <c r="BB88">
        <v>1.7029417270179628</v>
      </c>
      <c r="BC88">
        <v>1.6774373728329361</v>
      </c>
      <c r="BD88">
        <v>1.5929446151442865</v>
      </c>
      <c r="BE88">
        <v>1.8608043713424851</v>
      </c>
      <c r="BF88">
        <v>1.7585923623255901</v>
      </c>
      <c r="BG88">
        <v>1.7461089294955483</v>
      </c>
      <c r="BH88">
        <v>1.6833619035054359</v>
      </c>
      <c r="BI88">
        <v>1.6937188013284314</v>
      </c>
      <c r="BJ88">
        <v>1.6794708770897326</v>
      </c>
      <c r="BK88">
        <v>1.7612468730162933</v>
      </c>
      <c r="BL88">
        <v>1.7377427078354879</v>
      </c>
      <c r="BM88">
        <v>1.751759920324335</v>
      </c>
      <c r="BN88">
        <v>1.3358675711586638</v>
      </c>
      <c r="BO88">
        <v>1.3807438732809154</v>
      </c>
      <c r="BP88">
        <v>1.396053453257234</v>
      </c>
      <c r="BQ88">
        <v>1.6537741644972521</v>
      </c>
      <c r="BR88">
        <v>1.6905873172010022</v>
      </c>
      <c r="BS88">
        <v>1.6224200081666771</v>
      </c>
      <c r="BT88">
        <v>1.4735779153676729</v>
      </c>
      <c r="BU88">
        <v>1.4548621645483624</v>
      </c>
      <c r="BV88">
        <v>1.4902218894364592</v>
      </c>
      <c r="BW88">
        <v>1.0302143775799695</v>
      </c>
      <c r="BX88">
        <v>1.0481368155303028</v>
      </c>
      <c r="BY88">
        <v>1.0174985787234891</v>
      </c>
      <c r="BZ88">
        <v>1.4898302774117005</v>
      </c>
      <c r="CA88">
        <v>1.3979786221633868</v>
      </c>
      <c r="CB88">
        <v>1.3924958886032155</v>
      </c>
      <c r="CC88">
        <v>1.3575866318852501</v>
      </c>
      <c r="CD88">
        <v>1.2792126127819989</v>
      </c>
      <c r="CE88">
        <v>1.3040665844042854</v>
      </c>
      <c r="CF88">
        <v>1.0474328975179934</v>
      </c>
      <c r="CG88">
        <v>1.0865232326716359</v>
      </c>
      <c r="CH88">
        <v>1.0178410255012944</v>
      </c>
      <c r="CI88">
        <v>1.3198791489329835</v>
      </c>
      <c r="CJ88">
        <v>1.3333309168763734</v>
      </c>
      <c r="CK88">
        <v>1.2848697662751389</v>
      </c>
      <c r="CL88">
        <v>1.2611025853240496</v>
      </c>
      <c r="CM88">
        <v>1.2306801232931175</v>
      </c>
      <c r="CN88">
        <v>1.2454636575526576</v>
      </c>
      <c r="CO88">
        <v>1.2753522621393385</v>
      </c>
      <c r="CP88">
        <v>1.3412648232738349</v>
      </c>
      <c r="CQ88">
        <v>1.3084479331000611</v>
      </c>
      <c r="CR88">
        <v>1.3016686449644588</v>
      </c>
      <c r="CS88">
        <v>1.2975802133324226</v>
      </c>
      <c r="CT88">
        <v>1.3762964417070229</v>
      </c>
      <c r="CU88">
        <v>1.4669749415834832</v>
      </c>
      <c r="CV88">
        <v>1.5195730049335407</v>
      </c>
      <c r="CW88">
        <v>1.5561489199624761</v>
      </c>
      <c r="CX88">
        <v>1.261434109838254</v>
      </c>
      <c r="CY88">
        <v>1.1943918033127157</v>
      </c>
      <c r="CZ88">
        <v>1.2034569337572152</v>
      </c>
      <c r="DA88">
        <v>1.3893953954018328</v>
      </c>
      <c r="DB88">
        <v>1.3083817707654759</v>
      </c>
      <c r="DC88">
        <v>1.3485784172232957</v>
      </c>
      <c r="DD88">
        <v>1.3478301786652942</v>
      </c>
      <c r="DE88">
        <v>1.3439944463772018</v>
      </c>
      <c r="DF88">
        <v>1.3619588143179349</v>
      </c>
      <c r="DG88">
        <v>0.88766212094674468</v>
      </c>
      <c r="DH88">
        <v>0.90366645829873926</v>
      </c>
      <c r="DI88">
        <v>0.83251508631783377</v>
      </c>
    </row>
    <row r="89" spans="1:113" x14ac:dyDescent="0.25">
      <c r="A89" s="237"/>
      <c r="B89" s="39" t="s">
        <v>288</v>
      </c>
      <c r="C89">
        <v>2.7437834494431321</v>
      </c>
      <c r="D89">
        <v>2.7273546409228366</v>
      </c>
      <c r="E89">
        <v>2.7287443016486601</v>
      </c>
      <c r="F89">
        <v>2.1092901804414526</v>
      </c>
      <c r="G89">
        <v>1.9573370510037436</v>
      </c>
      <c r="H89">
        <v>2.239557832442943</v>
      </c>
      <c r="I89">
        <v>2.5384603268240413</v>
      </c>
      <c r="J89">
        <v>2.4112043915455112</v>
      </c>
      <c r="K89">
        <v>2.5119714514363656</v>
      </c>
      <c r="L89">
        <v>2.565264516348619</v>
      </c>
      <c r="M89">
        <v>2.3821922094622772</v>
      </c>
      <c r="N89">
        <v>2.4555224139723206</v>
      </c>
      <c r="O89">
        <v>2.3411940062842689</v>
      </c>
      <c r="P89">
        <v>2.3699086400845384</v>
      </c>
      <c r="Q89">
        <v>2.416685780709166</v>
      </c>
      <c r="R89">
        <v>2.4796401048911823</v>
      </c>
      <c r="S89">
        <v>2.4907314537265002</v>
      </c>
      <c r="T89">
        <v>2.6251021304277913</v>
      </c>
      <c r="U89">
        <v>2.0875394230431743</v>
      </c>
      <c r="V89">
        <v>2.4297690761043786</v>
      </c>
      <c r="W89">
        <v>2.3813267909569391</v>
      </c>
      <c r="X89">
        <v>4.218543120527805</v>
      </c>
      <c r="Y89">
        <v>4.4381955691693777</v>
      </c>
      <c r="Z89">
        <v>4.3111186425080739</v>
      </c>
      <c r="AA89">
        <v>4.8899510902278953</v>
      </c>
      <c r="AB89">
        <v>4.6284811815942248</v>
      </c>
      <c r="AC89">
        <v>4.5081230764831783</v>
      </c>
      <c r="AD89">
        <v>3.5651154233136717</v>
      </c>
      <c r="AE89">
        <v>3.773143778201248</v>
      </c>
      <c r="AF89">
        <v>3.773143778201248</v>
      </c>
      <c r="AG89">
        <v>3.773143778201248</v>
      </c>
      <c r="AH89">
        <v>3.773143778201248</v>
      </c>
      <c r="AI89">
        <v>3.5589761126207091</v>
      </c>
      <c r="AJ89">
        <v>3.5586238975241531</v>
      </c>
      <c r="AK89">
        <v>3.6419870541298875</v>
      </c>
      <c r="AL89">
        <v>3.4841019672103206</v>
      </c>
      <c r="AM89">
        <v>3.6338432470365003</v>
      </c>
      <c r="AN89">
        <v>2.2331182295055152</v>
      </c>
      <c r="AO89">
        <v>3.6934437087647445</v>
      </c>
      <c r="AP89">
        <v>3.2325293651108478</v>
      </c>
      <c r="AQ89">
        <v>3.1276599869525308</v>
      </c>
      <c r="AR89">
        <v>3.0499231783607574</v>
      </c>
      <c r="AS89">
        <v>3.3195114135292165</v>
      </c>
      <c r="AT89">
        <v>3.3607026944697722</v>
      </c>
      <c r="AU89">
        <v>3.2972398625854624</v>
      </c>
      <c r="AV89">
        <v>2.526408756535345</v>
      </c>
      <c r="AW89">
        <v>2.6428896458977662</v>
      </c>
      <c r="AX89">
        <v>2.7151577201137882</v>
      </c>
      <c r="AY89">
        <v>3.8796141285172112</v>
      </c>
      <c r="AZ89">
        <v>3.8471731271960414</v>
      </c>
      <c r="BA89">
        <v>3.783853224753285</v>
      </c>
      <c r="BB89">
        <v>3.5898414057082348</v>
      </c>
      <c r="BC89">
        <v>3.504087118723199</v>
      </c>
      <c r="BD89">
        <v>3.5353252487553313</v>
      </c>
      <c r="BE89">
        <v>3.46707991009233</v>
      </c>
      <c r="BF89">
        <v>3.343897805433881</v>
      </c>
      <c r="BG89">
        <v>3.3392477694485798</v>
      </c>
      <c r="BH89">
        <v>7.1918912489285534</v>
      </c>
      <c r="BI89">
        <v>6.9773369413288977</v>
      </c>
      <c r="BJ89">
        <v>6.9904367357565746</v>
      </c>
      <c r="BK89">
        <v>6.8444638791384085</v>
      </c>
      <c r="BL89">
        <v>6.7596258529501299</v>
      </c>
      <c r="BM89">
        <v>6.9849772406660167</v>
      </c>
      <c r="BN89">
        <v>4.0649581337799656</v>
      </c>
      <c r="BO89">
        <v>4.2207010105226663</v>
      </c>
      <c r="BP89">
        <v>4.2928436621566455</v>
      </c>
      <c r="BQ89">
        <v>6.0131117628723789</v>
      </c>
      <c r="BR89">
        <v>5.962417902824531</v>
      </c>
      <c r="BS89">
        <v>5.5831934235079643</v>
      </c>
      <c r="BT89">
        <v>5.1997864177916746</v>
      </c>
      <c r="BU89">
        <v>5.1398913911882111</v>
      </c>
      <c r="BV89">
        <v>5.2290916254967081</v>
      </c>
      <c r="BW89">
        <v>3.1234136353996749</v>
      </c>
      <c r="BX89">
        <v>3.2348393715502604</v>
      </c>
      <c r="BY89">
        <v>3.1776120462230066</v>
      </c>
      <c r="BZ89">
        <v>2.7753761742355119</v>
      </c>
      <c r="CA89">
        <v>2.8272950600021813</v>
      </c>
      <c r="CB89">
        <v>2.807487396608233</v>
      </c>
      <c r="CC89">
        <v>2.9208624495481703</v>
      </c>
      <c r="CD89">
        <v>2.8347217767015542</v>
      </c>
      <c r="CE89">
        <v>2.9336055378384809</v>
      </c>
      <c r="CF89">
        <v>2.3492100392350848</v>
      </c>
      <c r="CG89">
        <v>2.3450527833742361</v>
      </c>
      <c r="CH89">
        <v>2.270618403551083</v>
      </c>
      <c r="CI89">
        <v>2.5826439202402973</v>
      </c>
      <c r="CJ89">
        <v>2.6240343031038251</v>
      </c>
      <c r="CK89">
        <v>2.545733506259773</v>
      </c>
      <c r="CL89">
        <v>2.9081429624635535</v>
      </c>
      <c r="CM89">
        <v>2.816488725613667</v>
      </c>
      <c r="CN89">
        <v>2.6730291320652175</v>
      </c>
      <c r="CO89">
        <v>2.8179098479234579</v>
      </c>
      <c r="CP89">
        <v>2.8554888008577821</v>
      </c>
      <c r="CQ89">
        <v>2.8367787955103232</v>
      </c>
      <c r="CR89">
        <v>4.9501119374737659</v>
      </c>
      <c r="CS89">
        <v>4.9634446930152611</v>
      </c>
      <c r="CT89">
        <v>5.3080846360047822</v>
      </c>
      <c r="CU89">
        <v>6.3511472873359578</v>
      </c>
      <c r="CV89">
        <v>6.7793579110740927</v>
      </c>
      <c r="CW89">
        <v>6.9456150011946427</v>
      </c>
      <c r="CX89">
        <v>3.218300233989658</v>
      </c>
      <c r="CY89">
        <v>3.16107013629777</v>
      </c>
      <c r="CZ89">
        <v>3.1715857783584678</v>
      </c>
      <c r="DA89">
        <v>4.4660978799909863</v>
      </c>
      <c r="DB89">
        <v>4.0771748261423042</v>
      </c>
      <c r="DC89">
        <v>4.276961540893744</v>
      </c>
      <c r="DD89">
        <v>4.3622875048046437</v>
      </c>
      <c r="DE89">
        <v>4.5726528895565863</v>
      </c>
      <c r="DF89">
        <v>4.5017962391887609</v>
      </c>
      <c r="DG89">
        <v>2.975698234251495</v>
      </c>
      <c r="DH89">
        <v>2.976501754317157</v>
      </c>
      <c r="DI89">
        <v>2.8461537646530362</v>
      </c>
    </row>
    <row r="90" spans="1:113" x14ac:dyDescent="0.25">
      <c r="A90" s="237"/>
      <c r="B90" s="39" t="s">
        <v>292</v>
      </c>
      <c r="C90">
        <v>12.367364955347911</v>
      </c>
      <c r="D90">
        <v>12.297991555829681</v>
      </c>
      <c r="E90">
        <v>12.174236043554368</v>
      </c>
      <c r="F90">
        <v>18.927225164322593</v>
      </c>
      <c r="G90">
        <v>18.345308930555536</v>
      </c>
      <c r="H90">
        <v>19.08255386250104</v>
      </c>
      <c r="I90">
        <v>16.875191385300198</v>
      </c>
      <c r="J90">
        <v>17.380373878142887</v>
      </c>
      <c r="K90">
        <v>17.049677813895176</v>
      </c>
      <c r="L90">
        <v>16.521283198790204</v>
      </c>
      <c r="M90">
        <v>16.574128129134539</v>
      </c>
      <c r="N90">
        <v>16.442554403179994</v>
      </c>
      <c r="O90">
        <v>18.233772663149185</v>
      </c>
      <c r="P90">
        <v>18.043156421802358</v>
      </c>
      <c r="Q90">
        <v>18.051098441339516</v>
      </c>
      <c r="R90">
        <v>17.08222169144684</v>
      </c>
      <c r="S90">
        <v>17.394139335641412</v>
      </c>
      <c r="T90">
        <v>17.349640780947677</v>
      </c>
      <c r="U90">
        <v>16.099518090234991</v>
      </c>
      <c r="V90">
        <v>15.833118147328237</v>
      </c>
      <c r="W90">
        <v>16.260193945580163</v>
      </c>
      <c r="X90">
        <v>12.075297420370775</v>
      </c>
      <c r="Y90">
        <v>11.681685038210723</v>
      </c>
      <c r="Z90">
        <v>11.827334741069597</v>
      </c>
      <c r="AA90">
        <v>12.354786147825683</v>
      </c>
      <c r="AB90">
        <v>11.808742080141329</v>
      </c>
      <c r="AC90">
        <v>11.647768099497394</v>
      </c>
      <c r="AD90">
        <v>12.829359470658879</v>
      </c>
      <c r="AE90">
        <v>13.393243575902005</v>
      </c>
      <c r="AF90">
        <v>13.393243575902005</v>
      </c>
      <c r="AG90">
        <v>13.393243575902005</v>
      </c>
      <c r="AH90">
        <v>13.393243575902005</v>
      </c>
      <c r="AI90">
        <v>12.875192896791637</v>
      </c>
      <c r="AJ90">
        <v>12.33890897169649</v>
      </c>
      <c r="AK90">
        <v>12.670600471403654</v>
      </c>
      <c r="AL90">
        <v>12.585645786100338</v>
      </c>
      <c r="AM90">
        <v>13.373337250897327</v>
      </c>
      <c r="AN90">
        <v>16.249539182882884</v>
      </c>
      <c r="AO90">
        <v>12.645591094718306</v>
      </c>
      <c r="AP90">
        <v>16.306158097165238</v>
      </c>
      <c r="AQ90">
        <v>16.420045943451893</v>
      </c>
      <c r="AR90">
        <v>16.360471386531955</v>
      </c>
      <c r="AS90">
        <v>15.038264999396421</v>
      </c>
      <c r="AT90">
        <v>14.938293786739793</v>
      </c>
      <c r="AU90">
        <v>14.972993936083039</v>
      </c>
      <c r="AV90">
        <v>15.625691377643211</v>
      </c>
      <c r="AW90">
        <v>15.947539159047958</v>
      </c>
      <c r="AX90">
        <v>16.097332386954193</v>
      </c>
      <c r="AY90">
        <v>15.850847631371437</v>
      </c>
      <c r="AZ90">
        <v>15.6767870283047</v>
      </c>
      <c r="BA90">
        <v>15.544278828377237</v>
      </c>
      <c r="BB90">
        <v>15.701722940832655</v>
      </c>
      <c r="BC90">
        <v>16.02972244220101</v>
      </c>
      <c r="BD90">
        <v>15.666537950293346</v>
      </c>
      <c r="BE90">
        <v>15.743288738144528</v>
      </c>
      <c r="BF90">
        <v>15.802934137867778</v>
      </c>
      <c r="BG90">
        <v>15.714037537052441</v>
      </c>
      <c r="BH90">
        <v>11.588901715952577</v>
      </c>
      <c r="BI90">
        <v>11.581718168947408</v>
      </c>
      <c r="BJ90">
        <v>11.626565738660123</v>
      </c>
      <c r="BK90">
        <v>11.716096990635116</v>
      </c>
      <c r="BL90">
        <v>11.097678349017844</v>
      </c>
      <c r="BM90">
        <v>10.866103417429198</v>
      </c>
      <c r="BN90">
        <v>14.310443646531782</v>
      </c>
      <c r="BO90">
        <v>14.586500939976085</v>
      </c>
      <c r="BP90">
        <v>14.441643316343688</v>
      </c>
      <c r="BQ90">
        <v>13.118962751639659</v>
      </c>
      <c r="BR90">
        <v>13.451360646486179</v>
      </c>
      <c r="BS90">
        <v>13.170974470009799</v>
      </c>
      <c r="BT90">
        <v>13.316664172604584</v>
      </c>
      <c r="BU90">
        <v>13.280874103459231</v>
      </c>
      <c r="BV90">
        <v>13.40430884264245</v>
      </c>
      <c r="BW90">
        <v>13.64536026877361</v>
      </c>
      <c r="BX90">
        <v>13.975361299354777</v>
      </c>
      <c r="BY90">
        <v>13.815839304301406</v>
      </c>
      <c r="BZ90">
        <v>17.337184843344602</v>
      </c>
      <c r="CA90">
        <v>15.573512190926264</v>
      </c>
      <c r="CB90">
        <v>16.676005102643206</v>
      </c>
      <c r="CC90">
        <v>15.574165249001478</v>
      </c>
      <c r="CD90">
        <v>15.653649216044633</v>
      </c>
      <c r="CE90">
        <v>15.312051953095912</v>
      </c>
      <c r="CF90">
        <v>15.973862678622694</v>
      </c>
      <c r="CG90">
        <v>16.481520676180626</v>
      </c>
      <c r="CH90">
        <v>15.602643728820812</v>
      </c>
      <c r="CI90">
        <v>16.707715824997539</v>
      </c>
      <c r="CJ90">
        <v>16.484753091180401</v>
      </c>
      <c r="CK90">
        <v>16.46836506136723</v>
      </c>
      <c r="CL90">
        <v>15.852665648917668</v>
      </c>
      <c r="CM90">
        <v>15.903974188850054</v>
      </c>
      <c r="CN90">
        <v>16.115564605410118</v>
      </c>
      <c r="CO90">
        <v>15.556686406620887</v>
      </c>
      <c r="CP90">
        <v>15.863804567351231</v>
      </c>
      <c r="CQ90">
        <v>15.71089497352596</v>
      </c>
      <c r="CR90">
        <v>13.455818485430374</v>
      </c>
      <c r="CS90">
        <v>13.519592365742517</v>
      </c>
      <c r="CT90">
        <v>12.846883190767258</v>
      </c>
      <c r="CU90">
        <v>11.93412531213526</v>
      </c>
      <c r="CV90">
        <v>11.239528302492653</v>
      </c>
      <c r="CW90">
        <v>11.374270068807554</v>
      </c>
      <c r="CX90">
        <v>14.909940539398143</v>
      </c>
      <c r="CY90">
        <v>14.589056551030438</v>
      </c>
      <c r="CZ90">
        <v>14.664427647526674</v>
      </c>
      <c r="DA90">
        <v>14.830179515945217</v>
      </c>
      <c r="DB90">
        <v>14.645590659715083</v>
      </c>
      <c r="DC90">
        <v>14.859682793905016</v>
      </c>
      <c r="DD90">
        <v>14.453717187793622</v>
      </c>
      <c r="DE90">
        <v>14.293882511879655</v>
      </c>
      <c r="DF90">
        <v>14.689948556685087</v>
      </c>
      <c r="DG90">
        <v>13.687774649356129</v>
      </c>
      <c r="DH90">
        <v>13.752100223871071</v>
      </c>
      <c r="DI90">
        <v>13.433098340808694</v>
      </c>
    </row>
    <row r="91" spans="1:113" x14ac:dyDescent="0.25">
      <c r="A91" s="237"/>
      <c r="B91" s="39" t="s">
        <v>295</v>
      </c>
      <c r="C91">
        <v>0.4790707908054424</v>
      </c>
      <c r="D91">
        <v>0.47211759920772922</v>
      </c>
      <c r="E91">
        <v>0.45179144438459135</v>
      </c>
      <c r="F91">
        <v>0.51266543386158603</v>
      </c>
      <c r="G91">
        <v>0.49695207768079475</v>
      </c>
      <c r="H91">
        <v>0.84046308860813568</v>
      </c>
      <c r="I91">
        <v>0.54086368137629859</v>
      </c>
      <c r="J91">
        <v>0.62464563081455915</v>
      </c>
      <c r="K91">
        <v>0.6099620451723704</v>
      </c>
      <c r="L91">
        <v>0.37636126197781472</v>
      </c>
      <c r="M91">
        <v>0.15966185080522921</v>
      </c>
      <c r="N91">
        <v>0.172246774000817</v>
      </c>
      <c r="O91">
        <v>0.16228903274134485</v>
      </c>
      <c r="P91">
        <v>0.16958730908777733</v>
      </c>
      <c r="Q91">
        <v>0.16821750791141035</v>
      </c>
      <c r="R91">
        <v>0.22611163108330012</v>
      </c>
      <c r="S91">
        <v>0.18466848043143624</v>
      </c>
      <c r="T91">
        <v>0.20999512090847547</v>
      </c>
      <c r="U91">
        <v>0.62183889000613468</v>
      </c>
      <c r="V91">
        <v>0.58737413260553872</v>
      </c>
      <c r="W91">
        <v>0.27051818778292114</v>
      </c>
      <c r="X91">
        <v>0.41195611967058227</v>
      </c>
      <c r="Y91">
        <v>0.41847519578876752</v>
      </c>
      <c r="Z91">
        <v>0.41102029398277273</v>
      </c>
      <c r="AA91">
        <v>0.4258617434961447</v>
      </c>
      <c r="AB91">
        <v>0.41449660001623484</v>
      </c>
      <c r="AC91">
        <v>0.73348807913177527</v>
      </c>
      <c r="AD91">
        <v>0.25337838259836754</v>
      </c>
      <c r="AE91">
        <v>0.28111534617260597</v>
      </c>
      <c r="AF91">
        <v>0.28111534617260597</v>
      </c>
      <c r="AG91">
        <v>0.28111534617260597</v>
      </c>
      <c r="AH91">
        <v>0.28111534617260597</v>
      </c>
      <c r="AI91">
        <v>0.56486509129147788</v>
      </c>
      <c r="AJ91">
        <v>0.35732807969934199</v>
      </c>
      <c r="AK91">
        <v>0.37799654918597198</v>
      </c>
      <c r="AL91">
        <v>0.35772655461902841</v>
      </c>
      <c r="AM91">
        <v>0.47670978522999879</v>
      </c>
      <c r="AN91">
        <v>0.28782238578847508</v>
      </c>
      <c r="AO91">
        <v>0.57142768468952487</v>
      </c>
      <c r="AP91">
        <v>0.34135848359181581</v>
      </c>
      <c r="AQ91">
        <v>0.37881281629235225</v>
      </c>
      <c r="AR91">
        <v>0.4357444468297943</v>
      </c>
      <c r="AS91">
        <v>0.3797804915971611</v>
      </c>
      <c r="AT91">
        <v>0.40358364835002081</v>
      </c>
      <c r="AU91">
        <v>0.42348106516717821</v>
      </c>
      <c r="AV91">
        <v>0.27052063927385145</v>
      </c>
      <c r="AW91">
        <v>0.25943363213678067</v>
      </c>
      <c r="AX91">
        <v>0.24303920686119304</v>
      </c>
      <c r="AY91">
        <v>0.23069385198150752</v>
      </c>
      <c r="AZ91">
        <v>0.2336577774191318</v>
      </c>
      <c r="BA91">
        <v>0.21581867574575808</v>
      </c>
      <c r="BB91">
        <v>0.23599189616447125</v>
      </c>
      <c r="BC91">
        <v>0.22553205044178182</v>
      </c>
      <c r="BD91">
        <v>0.21209435429964635</v>
      </c>
      <c r="BE91">
        <v>0.23217145545960813</v>
      </c>
      <c r="BF91">
        <v>0.24243872100388847</v>
      </c>
      <c r="BG91">
        <v>0.25046278410953671</v>
      </c>
      <c r="BH91">
        <v>0.38486135876899125</v>
      </c>
      <c r="BI91">
        <v>0.39761464273104413</v>
      </c>
      <c r="BJ91">
        <v>0.40482492715013002</v>
      </c>
      <c r="BK91">
        <v>0.40478372780324756</v>
      </c>
      <c r="BL91">
        <v>0.37247860264292998</v>
      </c>
      <c r="BM91">
        <v>0.37640955321231323</v>
      </c>
      <c r="BN91">
        <v>0.2353213141353788</v>
      </c>
      <c r="BO91">
        <v>0.2956189606863715</v>
      </c>
      <c r="BP91">
        <v>0.28478149625741805</v>
      </c>
      <c r="BQ91">
        <v>0.29127224319297884</v>
      </c>
      <c r="BR91">
        <v>0.29096135729757855</v>
      </c>
      <c r="BS91">
        <v>0.26696631616634908</v>
      </c>
      <c r="BT91">
        <v>0.28855487491199061</v>
      </c>
      <c r="BU91">
        <v>0.31331380199629821</v>
      </c>
      <c r="BV91">
        <v>0.30413964685932715</v>
      </c>
      <c r="BW91">
        <v>0.36254402349823278</v>
      </c>
      <c r="BX91">
        <v>0.35791606088979605</v>
      </c>
      <c r="BY91">
        <v>0.35045075515263946</v>
      </c>
      <c r="BZ91">
        <v>0.55256543226719579</v>
      </c>
      <c r="CA91">
        <v>0.49901861167651929</v>
      </c>
      <c r="CB91">
        <v>0.23804016883632789</v>
      </c>
      <c r="CC91">
        <v>0.16694153180297286</v>
      </c>
      <c r="CD91">
        <v>0.15797594058346323</v>
      </c>
      <c r="CE91">
        <v>0.16515327070019034</v>
      </c>
      <c r="CF91">
        <v>0.13657332949626486</v>
      </c>
      <c r="CG91">
        <v>0.29849983812620995</v>
      </c>
      <c r="CH91">
        <v>0.12422308244020761</v>
      </c>
      <c r="CI91">
        <v>8.5822718613956739E-2</v>
      </c>
      <c r="CJ91">
        <v>8.542145088926241E-2</v>
      </c>
      <c r="CK91">
        <v>0.25329142589304948</v>
      </c>
      <c r="CL91">
        <v>0.10054071521413627</v>
      </c>
      <c r="CM91">
        <v>9.9431681228716554E-2</v>
      </c>
      <c r="CN91">
        <v>0.42651231224185987</v>
      </c>
      <c r="CO91">
        <v>8.5708549577813722E-2</v>
      </c>
      <c r="CP91">
        <v>0.11708717733645843</v>
      </c>
      <c r="CQ91">
        <v>0.10146422226939722</v>
      </c>
      <c r="CR91">
        <v>0.2365994404805585</v>
      </c>
      <c r="CS91">
        <v>0.23236602356640018</v>
      </c>
      <c r="CT91">
        <v>0.22050805154755954</v>
      </c>
      <c r="CU91">
        <v>0.2713675489796013</v>
      </c>
      <c r="CV91">
        <v>0.28117473337514753</v>
      </c>
      <c r="CW91">
        <v>0.27530828344269709</v>
      </c>
      <c r="CX91">
        <v>0.16399095770337974</v>
      </c>
      <c r="CY91">
        <v>0.1658233110855151</v>
      </c>
      <c r="CZ91">
        <v>0.15914940194488861</v>
      </c>
      <c r="DA91">
        <v>0.18525215647695992</v>
      </c>
      <c r="DB91">
        <v>0.29206489172356281</v>
      </c>
      <c r="DC91">
        <v>0.16243786545148206</v>
      </c>
      <c r="DD91">
        <v>0.19225073252861771</v>
      </c>
      <c r="DE91">
        <v>0.20790185293896737</v>
      </c>
      <c r="DF91">
        <v>0.20595195354066012</v>
      </c>
      <c r="DG91">
        <v>0.29312311899618293</v>
      </c>
      <c r="DH91">
        <v>0.24777925443678034</v>
      </c>
      <c r="DI91">
        <v>0.25418360437496695</v>
      </c>
    </row>
    <row r="92" spans="1:113" x14ac:dyDescent="0.25">
      <c r="A92" s="237"/>
      <c r="B92" s="39" t="s">
        <v>297</v>
      </c>
      <c r="C92">
        <v>2.2171926192752318</v>
      </c>
      <c r="D92">
        <v>2.3225415309631861</v>
      </c>
      <c r="E92">
        <v>2.1319281510399497</v>
      </c>
      <c r="F92">
        <v>0.94333123252702644</v>
      </c>
      <c r="G92">
        <v>0.88978217677836857</v>
      </c>
      <c r="H92">
        <v>0.68020140790850847</v>
      </c>
      <c r="I92">
        <v>1.0913013296512801</v>
      </c>
      <c r="J92">
        <v>1.3053552298623687</v>
      </c>
      <c r="K92">
        <v>1.1627164203001825</v>
      </c>
      <c r="L92">
        <v>0.89937181754883522</v>
      </c>
      <c r="M92">
        <v>0.81297568104031892</v>
      </c>
      <c r="N92">
        <v>0.75184498586056869</v>
      </c>
      <c r="O92">
        <v>0.58456557321560509</v>
      </c>
      <c r="P92">
        <v>0.66912003668658215</v>
      </c>
      <c r="Q92">
        <v>0.75633299028630474</v>
      </c>
      <c r="R92">
        <v>0.81078624237510832</v>
      </c>
      <c r="S92">
        <v>0.72742540340574768</v>
      </c>
      <c r="T92">
        <v>0.87569179199465441</v>
      </c>
      <c r="U92">
        <v>0.88330897372053507</v>
      </c>
      <c r="V92">
        <v>0.87790012430469344</v>
      </c>
      <c r="W92">
        <v>1.1470943569308409</v>
      </c>
      <c r="X92">
        <v>1.3959370526511818</v>
      </c>
      <c r="Y92">
        <v>1.3705432218722786</v>
      </c>
      <c r="Z92">
        <v>1.3713577888375843</v>
      </c>
      <c r="AA92">
        <v>1.5472908235313929</v>
      </c>
      <c r="AB92">
        <v>1.4524349490271506</v>
      </c>
      <c r="AC92">
        <v>1.5112028713514642</v>
      </c>
      <c r="AD92">
        <v>1.4618190334511043</v>
      </c>
      <c r="AE92">
        <v>1.6237576684138257</v>
      </c>
      <c r="AF92">
        <v>1.6237576684138257</v>
      </c>
      <c r="AG92">
        <v>1.6237576684138257</v>
      </c>
      <c r="AH92">
        <v>1.6237576684138257</v>
      </c>
      <c r="AI92">
        <v>1.4513903716422081</v>
      </c>
      <c r="AJ92">
        <v>1.543431250845011</v>
      </c>
      <c r="AK92">
        <v>1.6973647336634146</v>
      </c>
      <c r="AL92">
        <v>1.5572441579705023</v>
      </c>
      <c r="AM92">
        <v>1.6837186873560746</v>
      </c>
      <c r="AN92">
        <v>1.1390683005008215</v>
      </c>
      <c r="AO92">
        <v>1.9610059109683318</v>
      </c>
      <c r="AP92">
        <v>0.7498777918804973</v>
      </c>
      <c r="AQ92">
        <v>0.82795789119358831</v>
      </c>
      <c r="AR92">
        <v>0.97896709355721534</v>
      </c>
      <c r="AS92">
        <v>0.85886316979901722</v>
      </c>
      <c r="AT92">
        <v>0.80904873576043124</v>
      </c>
      <c r="AU92">
        <v>0.900482529591351</v>
      </c>
      <c r="AV92">
        <v>0.72957780753308477</v>
      </c>
      <c r="AW92">
        <v>0.66699907008203008</v>
      </c>
      <c r="AX92">
        <v>0.55667304794867956</v>
      </c>
      <c r="AY92">
        <v>0.74867649710773987</v>
      </c>
      <c r="AZ92">
        <v>0.7207341899499885</v>
      </c>
      <c r="BA92">
        <v>0.71599925994782043</v>
      </c>
      <c r="BB92">
        <v>0.65314212420347084</v>
      </c>
      <c r="BC92">
        <v>0.65728648190773731</v>
      </c>
      <c r="BD92">
        <v>0.64404172233069101</v>
      </c>
      <c r="BE92">
        <v>0.73772989883542772</v>
      </c>
      <c r="BF92">
        <v>0.79721015106828663</v>
      </c>
      <c r="BG92">
        <v>0.804333511246896</v>
      </c>
      <c r="BH92">
        <v>1.1272912981525738</v>
      </c>
      <c r="BI92">
        <v>1.2967802035464691</v>
      </c>
      <c r="BJ92">
        <v>1.0213937501127932</v>
      </c>
      <c r="BK92">
        <v>1.2339438604633834</v>
      </c>
      <c r="BL92">
        <v>1.0954042203479284</v>
      </c>
      <c r="BM92">
        <v>1.1989145229902072</v>
      </c>
      <c r="BN92">
        <v>1.0459849489763884</v>
      </c>
      <c r="BO92">
        <v>1.013406248200371</v>
      </c>
      <c r="BP92">
        <v>1.0527874537707487</v>
      </c>
      <c r="BQ92">
        <v>0.88647166755988804</v>
      </c>
      <c r="BR92">
        <v>0.89670044222674472</v>
      </c>
      <c r="BS92">
        <v>1.0344823569477728</v>
      </c>
      <c r="BT92">
        <v>0.85014732977610075</v>
      </c>
      <c r="BU92">
        <v>0.88380009414655236</v>
      </c>
      <c r="BV92">
        <v>0.89551983736238883</v>
      </c>
      <c r="BW92">
        <v>1.0342726461145026</v>
      </c>
      <c r="BX92">
        <v>1.0057204201454955</v>
      </c>
      <c r="BY92">
        <v>1.1627713789781509</v>
      </c>
      <c r="BZ92">
        <v>0.90322655522721285</v>
      </c>
      <c r="CA92">
        <v>0.73764656131238604</v>
      </c>
      <c r="CB92">
        <v>0.55645575768519429</v>
      </c>
      <c r="CC92">
        <v>0.62550229965759974</v>
      </c>
      <c r="CD92">
        <v>0.67930400583453754</v>
      </c>
      <c r="CE92">
        <v>0.67234263017155893</v>
      </c>
      <c r="CF92">
        <v>0.61820947553042038</v>
      </c>
      <c r="CG92">
        <v>0.44289806759790284</v>
      </c>
      <c r="CH92">
        <v>0.5801366367436922</v>
      </c>
      <c r="CI92">
        <v>0.60254936164303718</v>
      </c>
      <c r="CJ92">
        <v>0.58410023064153072</v>
      </c>
      <c r="CK92">
        <v>0.58400857937927142</v>
      </c>
      <c r="CL92">
        <v>0.57631309621337801</v>
      </c>
      <c r="CM92">
        <v>0.5613260964007194</v>
      </c>
      <c r="CN92">
        <v>0.57620263388084314</v>
      </c>
      <c r="CO92">
        <v>0.70704044316254522</v>
      </c>
      <c r="CP92">
        <v>0.68499408456105293</v>
      </c>
      <c r="CQ92">
        <v>0.69597064072127379</v>
      </c>
      <c r="CR92">
        <v>0.71005524334641545</v>
      </c>
      <c r="CS92">
        <v>0.67631414020728076</v>
      </c>
      <c r="CT92">
        <v>0.68553494269629889</v>
      </c>
      <c r="CU92">
        <v>0.81055937304996828</v>
      </c>
      <c r="CV92">
        <v>0.79834805134046705</v>
      </c>
      <c r="CW92">
        <v>0.80329461883059483</v>
      </c>
      <c r="CX92">
        <v>0.80839403229061735</v>
      </c>
      <c r="CY92">
        <v>0.77565521314727859</v>
      </c>
      <c r="CZ92">
        <v>0.78171284524285889</v>
      </c>
      <c r="DA92">
        <v>0.73212292906970233</v>
      </c>
      <c r="DB92">
        <v>0.68376902441652421</v>
      </c>
      <c r="DC92">
        <v>0.69104252922155307</v>
      </c>
      <c r="DD92">
        <v>0.74803957202353111</v>
      </c>
      <c r="DE92">
        <v>0.82662470626894291</v>
      </c>
      <c r="DF92">
        <v>0.84531247858043324</v>
      </c>
      <c r="DG92">
        <v>0.6552156347718131</v>
      </c>
      <c r="DH92">
        <v>0.62774259903325524</v>
      </c>
      <c r="DI92">
        <v>0.66423372044200579</v>
      </c>
    </row>
    <row r="93" spans="1:113" x14ac:dyDescent="0.25">
      <c r="A93" s="237"/>
      <c r="B93" s="39" t="s">
        <v>309</v>
      </c>
      <c r="C93">
        <v>2.8646141707283501</v>
      </c>
      <c r="D93">
        <v>2.645702940973746</v>
      </c>
      <c r="E93">
        <v>2.6829225991831991</v>
      </c>
      <c r="F93">
        <v>1.7273344290257797</v>
      </c>
      <c r="G93">
        <v>1.7664361086019444</v>
      </c>
      <c r="H93">
        <v>1.8678761786436331</v>
      </c>
      <c r="I93">
        <v>2.0008777189209166</v>
      </c>
      <c r="J93">
        <v>2.0718951922687174</v>
      </c>
      <c r="K93">
        <v>2.1034115720473161</v>
      </c>
      <c r="L93">
        <v>1.6297183282040371</v>
      </c>
      <c r="M93">
        <v>1.5840670752230841</v>
      </c>
      <c r="N93">
        <v>1.4344042388208844</v>
      </c>
      <c r="O93">
        <v>1.5661858609882011</v>
      </c>
      <c r="P93">
        <v>1.3336334114100818</v>
      </c>
      <c r="Q93">
        <v>1.485138949494953</v>
      </c>
      <c r="R93">
        <v>1.5301245804113115</v>
      </c>
      <c r="S93">
        <v>1.4546394471558133</v>
      </c>
      <c r="T93">
        <v>1.5056689827615028</v>
      </c>
      <c r="U93">
        <v>1.6091171919386964</v>
      </c>
      <c r="V93">
        <v>1.7074477716300427</v>
      </c>
      <c r="W93">
        <v>1.7651803410340985</v>
      </c>
      <c r="X93">
        <v>2.2433187848342246</v>
      </c>
      <c r="Y93">
        <v>2.2320168919667664</v>
      </c>
      <c r="Z93">
        <v>2.6499093041682973</v>
      </c>
      <c r="AA93">
        <v>3.1568780870081405</v>
      </c>
      <c r="AB93">
        <v>2.7119214012581923</v>
      </c>
      <c r="AC93">
        <v>2.6424884117079186</v>
      </c>
      <c r="AD93">
        <v>2.2358746217673664</v>
      </c>
      <c r="AE93">
        <v>2.3602170184487696</v>
      </c>
      <c r="AF93">
        <v>2.3602170184487696</v>
      </c>
      <c r="AG93">
        <v>2.3602170184487696</v>
      </c>
      <c r="AH93">
        <v>2.3602170184487696</v>
      </c>
      <c r="AI93">
        <v>2.4170019235752429</v>
      </c>
      <c r="AJ93">
        <v>2.5011282560895371</v>
      </c>
      <c r="AK93">
        <v>2.5830253587914171</v>
      </c>
      <c r="AL93">
        <v>2.4794426724630427</v>
      </c>
      <c r="AM93">
        <v>2.5993167173452574</v>
      </c>
      <c r="AN93">
        <v>1.9315056605974747</v>
      </c>
      <c r="AO93">
        <v>2.8672367727734378</v>
      </c>
      <c r="AP93">
        <v>1.8404317950470126</v>
      </c>
      <c r="AQ93">
        <v>1.8765452822486099</v>
      </c>
      <c r="AR93">
        <v>1.9216437436023095</v>
      </c>
      <c r="AS93">
        <v>2.0949711009820309</v>
      </c>
      <c r="AT93">
        <v>2.0503475956823491</v>
      </c>
      <c r="AU93">
        <v>2.0799633112671518</v>
      </c>
      <c r="AV93">
        <v>1.8492958819588445</v>
      </c>
      <c r="AW93">
        <v>1.8148471238645971</v>
      </c>
      <c r="AX93">
        <v>1.7260807889382022</v>
      </c>
      <c r="AY93">
        <v>1.6545049191878918</v>
      </c>
      <c r="AZ93">
        <v>1.5661481141660514</v>
      </c>
      <c r="BA93">
        <v>1.5369812213906338</v>
      </c>
      <c r="BB93">
        <v>1.5184888454225425</v>
      </c>
      <c r="BC93">
        <v>1.6390839556018955</v>
      </c>
      <c r="BD93">
        <v>1.5657667966299791</v>
      </c>
      <c r="BE93">
        <v>1.4185746211244894</v>
      </c>
      <c r="BF93">
        <v>1.5194393409494342</v>
      </c>
      <c r="BG93">
        <v>1.5559755797994383</v>
      </c>
      <c r="BH93">
        <v>2.1366699884840759</v>
      </c>
      <c r="BI93">
        <v>2.1735269175476586</v>
      </c>
      <c r="BJ93">
        <v>2.1787721901854096</v>
      </c>
      <c r="BK93">
        <v>2.3882886509992272</v>
      </c>
      <c r="BL93">
        <v>2.40855905080041</v>
      </c>
      <c r="BM93">
        <v>2.2645228989992159</v>
      </c>
      <c r="BN93">
        <v>1.9565474759600268</v>
      </c>
      <c r="BO93">
        <v>2.0503005311725988</v>
      </c>
      <c r="BP93">
        <v>2.0809453843839165</v>
      </c>
      <c r="BQ93">
        <v>1.8616214397248909</v>
      </c>
      <c r="BR93">
        <v>1.9141263359925331</v>
      </c>
      <c r="BS93">
        <v>1.9470034393091702</v>
      </c>
      <c r="BT93">
        <v>1.955150344165008</v>
      </c>
      <c r="BU93">
        <v>1.9763860962388753</v>
      </c>
      <c r="BV93">
        <v>2.0045843198422406</v>
      </c>
      <c r="BW93">
        <v>2.2045533185866755</v>
      </c>
      <c r="BX93">
        <v>2.2751435664987985</v>
      </c>
      <c r="BY93">
        <v>2.2350561710570744</v>
      </c>
      <c r="BZ93">
        <v>1.7932828009111568</v>
      </c>
      <c r="CA93">
        <v>1.8685582967236558</v>
      </c>
      <c r="CB93">
        <v>2.0362657326427018</v>
      </c>
      <c r="CC93">
        <v>1.8668411683601054</v>
      </c>
      <c r="CD93">
        <v>1.935094303779229</v>
      </c>
      <c r="CE93">
        <v>1.936022125177993</v>
      </c>
      <c r="CF93">
        <v>2.0940381978139486</v>
      </c>
      <c r="CG93">
        <v>2.0912746219675049</v>
      </c>
      <c r="CH93">
        <v>2.1112226375116139</v>
      </c>
      <c r="CI93">
        <v>1.6111785518600283</v>
      </c>
      <c r="CJ93">
        <v>1.607352046801348</v>
      </c>
      <c r="CK93">
        <v>1.6356307892609878</v>
      </c>
      <c r="CL93">
        <v>1.6334259438182785</v>
      </c>
      <c r="CM93">
        <v>1.596425344157586</v>
      </c>
      <c r="CN93">
        <v>1.6444877289331781</v>
      </c>
      <c r="CO93">
        <v>1.6405492572982165</v>
      </c>
      <c r="CP93">
        <v>1.5895074253830281</v>
      </c>
      <c r="CQ93">
        <v>1.6149203992289536</v>
      </c>
      <c r="CR93">
        <v>2.1147613831208623</v>
      </c>
      <c r="CS93">
        <v>2.0373724435096143</v>
      </c>
      <c r="CT93">
        <v>2.0059729684754575</v>
      </c>
      <c r="CU93">
        <v>2.3839396495739158</v>
      </c>
      <c r="CV93">
        <v>2.1458645063769093</v>
      </c>
      <c r="CW93">
        <v>2.218617121692573</v>
      </c>
      <c r="CX93">
        <v>1.8304326569703298</v>
      </c>
      <c r="CY93">
        <v>1.8146819947270454</v>
      </c>
      <c r="CZ93">
        <v>1.8108366218835676</v>
      </c>
      <c r="DA93">
        <v>1.8203838602001576</v>
      </c>
      <c r="DB93">
        <v>1.7432147667571265</v>
      </c>
      <c r="DC93">
        <v>1.7616457716795864</v>
      </c>
      <c r="DD93">
        <v>1.964085005438359</v>
      </c>
      <c r="DE93">
        <v>2.1187952408052078</v>
      </c>
      <c r="DF93">
        <v>2.1203890425081697</v>
      </c>
      <c r="DG93">
        <v>1.91838659192252</v>
      </c>
      <c r="DH93">
        <v>1.7580953178241561</v>
      </c>
      <c r="DI93">
        <v>1.9225905122275504</v>
      </c>
    </row>
    <row r="94" spans="1:113" x14ac:dyDescent="0.25">
      <c r="A94" s="237" t="s">
        <v>324</v>
      </c>
      <c r="B94" s="40" t="s">
        <v>289</v>
      </c>
      <c r="C94">
        <v>1.168926955049705</v>
      </c>
      <c r="D94">
        <v>1.142762542203938</v>
      </c>
      <c r="E94">
        <v>1.1251983561237602</v>
      </c>
      <c r="F94">
        <v>0.64852305479923011</v>
      </c>
      <c r="G94">
        <v>0.53773743489562453</v>
      </c>
      <c r="H94">
        <v>1.0494722299153416</v>
      </c>
      <c r="I94">
        <v>0.9420040817742743</v>
      </c>
      <c r="J94">
        <v>0.90010013411453249</v>
      </c>
      <c r="K94">
        <v>0.88151596642013241</v>
      </c>
      <c r="L94">
        <v>0.73025591400766365</v>
      </c>
      <c r="M94">
        <v>0.35073854441749819</v>
      </c>
      <c r="N94">
        <v>0.5058257010000764</v>
      </c>
      <c r="O94">
        <v>0.72321456190155986</v>
      </c>
      <c r="P94">
        <v>0.63552614420708842</v>
      </c>
      <c r="Q94">
        <v>0.77278504236007906</v>
      </c>
      <c r="R94">
        <v>0.82228643169747462</v>
      </c>
      <c r="S94">
        <v>0.67902280104752311</v>
      </c>
      <c r="T94">
        <v>0.71734665031131151</v>
      </c>
      <c r="U94">
        <v>0.83969996421826509</v>
      </c>
      <c r="V94">
        <v>1.0405096542298111</v>
      </c>
      <c r="W94">
        <v>0.88553737464057403</v>
      </c>
      <c r="X94">
        <v>1.1709512099758355</v>
      </c>
      <c r="Y94">
        <v>1.0404387440206302</v>
      </c>
      <c r="Z94">
        <v>0.96503663998648292</v>
      </c>
      <c r="AA94">
        <v>1.3112287374001459</v>
      </c>
      <c r="AB94">
        <v>1.075592626063482</v>
      </c>
      <c r="AC94">
        <v>1.1897452293249515</v>
      </c>
      <c r="AD94">
        <v>0.70333315919045902</v>
      </c>
      <c r="AE94">
        <v>0.68565741770001354</v>
      </c>
      <c r="AF94">
        <v>0.68565741770001354</v>
      </c>
      <c r="AG94">
        <v>0.68565741770001354</v>
      </c>
      <c r="AH94">
        <v>0.68565741770001354</v>
      </c>
      <c r="AI94">
        <v>0.79729461606916652</v>
      </c>
      <c r="AJ94">
        <v>0.874994433044886</v>
      </c>
      <c r="AK94">
        <v>0.90855121407275619</v>
      </c>
      <c r="AL94">
        <v>0.8364790251799139</v>
      </c>
      <c r="AM94">
        <v>1.0636226520317129</v>
      </c>
      <c r="AN94">
        <v>0.43426947617463252</v>
      </c>
      <c r="AO94">
        <v>0.54901963275683219</v>
      </c>
      <c r="AP94">
        <v>0.89268408017320666</v>
      </c>
      <c r="AQ94">
        <v>0.6634056772591872</v>
      </c>
      <c r="AR94">
        <v>0.50856080235312917</v>
      </c>
      <c r="AS94">
        <v>0.85768959355626717</v>
      </c>
      <c r="AT94">
        <v>0.61395893786455857</v>
      </c>
      <c r="AU94">
        <v>0.83480053626200712</v>
      </c>
      <c r="AV94">
        <v>0.74872926247629168</v>
      </c>
      <c r="AW94">
        <v>0.72327010047681606</v>
      </c>
      <c r="AX94">
        <v>0.7832618103304777</v>
      </c>
      <c r="AY94">
        <v>1.0508432359239261</v>
      </c>
      <c r="AZ94">
        <v>1.1443429579284665</v>
      </c>
      <c r="BA94">
        <v>1.0506053500728065</v>
      </c>
      <c r="BB94">
        <v>1.1649496199587654</v>
      </c>
      <c r="BC94">
        <v>1.1252089948259929</v>
      </c>
      <c r="BD94">
        <v>1.3372098790175762</v>
      </c>
      <c r="BE94">
        <v>1.379040688287293</v>
      </c>
      <c r="BF94">
        <v>1.4631855083706442</v>
      </c>
      <c r="BG94">
        <v>1.4642730589261019</v>
      </c>
      <c r="BH94">
        <v>0.78721123229262857</v>
      </c>
      <c r="BI94">
        <v>0.75283262967056308</v>
      </c>
      <c r="BJ94">
        <v>0.74863188897885413</v>
      </c>
      <c r="BK94">
        <v>0.74535157741266389</v>
      </c>
      <c r="BL94">
        <v>0.77648511910836671</v>
      </c>
      <c r="BM94">
        <v>0.91242264828898523</v>
      </c>
      <c r="BN94">
        <v>0.36678513857692452</v>
      </c>
      <c r="BO94">
        <v>0.41409562410924555</v>
      </c>
      <c r="BP94">
        <v>0.33380005281984065</v>
      </c>
      <c r="BQ94">
        <v>0.51705706415071084</v>
      </c>
      <c r="BR94">
        <v>0.54918634701817748</v>
      </c>
      <c r="BS94">
        <v>0.52627427003916227</v>
      </c>
      <c r="BT94">
        <v>0.6420449959224287</v>
      </c>
      <c r="BU94">
        <v>0.6329184520341985</v>
      </c>
      <c r="BV94">
        <v>0.59143802887577346</v>
      </c>
      <c r="BW94">
        <v>0.49178790131113342</v>
      </c>
      <c r="BX94">
        <v>0.43102456163332264</v>
      </c>
      <c r="BY94">
        <v>0.82214209355452772</v>
      </c>
      <c r="BZ94">
        <v>0.54925948943633773</v>
      </c>
      <c r="CA94">
        <v>1.1642738319539152</v>
      </c>
      <c r="CB94">
        <v>0.50322658889543592</v>
      </c>
      <c r="CC94">
        <v>0.61453412558772325</v>
      </c>
      <c r="CD94">
        <v>0.71815991837499293</v>
      </c>
      <c r="CE94">
        <v>0.76500923862213854</v>
      </c>
      <c r="CF94">
        <v>0.42586471002320364</v>
      </c>
      <c r="CG94">
        <v>0.44173726613530628</v>
      </c>
      <c r="CH94">
        <v>0.46705887408977659</v>
      </c>
      <c r="CI94">
        <v>0.64111620173210415</v>
      </c>
      <c r="CJ94">
        <v>0.68510162168030564</v>
      </c>
      <c r="CK94">
        <v>0.66126954986212816</v>
      </c>
      <c r="CL94">
        <v>1.1222648037625631</v>
      </c>
      <c r="CM94">
        <v>1.1888150411776912</v>
      </c>
      <c r="CN94">
        <v>0.89489286092888454</v>
      </c>
      <c r="CO94">
        <v>1.0188564493124035</v>
      </c>
      <c r="CP94">
        <v>1.0364089481669316</v>
      </c>
      <c r="CQ94">
        <v>1.0276698183672419</v>
      </c>
      <c r="CR94">
        <v>0.5753266684559708</v>
      </c>
      <c r="CS94">
        <v>0.56395395282455274</v>
      </c>
      <c r="CT94">
        <v>0.57480857142804731</v>
      </c>
      <c r="CU94">
        <v>0.77321095648010596</v>
      </c>
      <c r="CV94">
        <v>0.83201264178467427</v>
      </c>
      <c r="CW94">
        <v>0.86510762780162787</v>
      </c>
      <c r="CX94">
        <v>0.29831327456294926</v>
      </c>
      <c r="CY94">
        <v>0.33453138557375489</v>
      </c>
      <c r="CZ94">
        <v>0.33191019534600791</v>
      </c>
      <c r="DA94">
        <v>0.42669137218103109</v>
      </c>
      <c r="DB94">
        <v>0.40632684667466867</v>
      </c>
      <c r="DC94">
        <v>0.41911352235568522</v>
      </c>
      <c r="DD94">
        <v>0.55952355626029338</v>
      </c>
      <c r="DE94">
        <v>0.58717816354696872</v>
      </c>
      <c r="DF94">
        <v>0.52712592895940513</v>
      </c>
      <c r="DG94">
        <v>0.47035622992835396</v>
      </c>
      <c r="DH94">
        <v>0.49648301647498977</v>
      </c>
      <c r="DI94">
        <v>0.70038611655136085</v>
      </c>
    </row>
    <row r="95" spans="1:113" x14ac:dyDescent="0.25">
      <c r="A95" s="237"/>
      <c r="B95" s="40" t="s">
        <v>290</v>
      </c>
      <c r="C95">
        <v>8.7262679725496177</v>
      </c>
      <c r="D95">
        <v>9.2845070007258368</v>
      </c>
      <c r="E95">
        <v>8.5302469852390832</v>
      </c>
      <c r="F95">
        <v>23.065805406182228</v>
      </c>
      <c r="G95">
        <v>22.384972087743712</v>
      </c>
      <c r="H95">
        <v>22.332576386973845</v>
      </c>
      <c r="I95">
        <v>19.826117669558297</v>
      </c>
      <c r="J95">
        <v>19.407672000033752</v>
      </c>
      <c r="K95">
        <v>19.877213568856856</v>
      </c>
      <c r="L95">
        <v>25.279705144641877</v>
      </c>
      <c r="M95">
        <v>25.546679474369586</v>
      </c>
      <c r="N95">
        <v>25.607717300994931</v>
      </c>
      <c r="O95">
        <v>24.937516028205376</v>
      </c>
      <c r="P95">
        <v>25.730739295963989</v>
      </c>
      <c r="Q95">
        <v>25.183254546849394</v>
      </c>
      <c r="R95">
        <v>24.320852074789311</v>
      </c>
      <c r="S95">
        <v>25.341279411705376</v>
      </c>
      <c r="T95">
        <v>23.91593317170706</v>
      </c>
      <c r="U95">
        <v>22.774853840746204</v>
      </c>
      <c r="V95">
        <v>22.225547194126968</v>
      </c>
      <c r="W95">
        <v>21.758787219399334</v>
      </c>
      <c r="X95">
        <v>11.058103742758519</v>
      </c>
      <c r="Y95">
        <v>11.566563421014139</v>
      </c>
      <c r="Z95">
        <v>10.647498368852494</v>
      </c>
      <c r="AA95">
        <v>9.2702388471109849</v>
      </c>
      <c r="AB95">
        <v>9.9191585243935823</v>
      </c>
      <c r="AC95">
        <v>9.6785719080231001</v>
      </c>
      <c r="AD95">
        <v>17.264088605737857</v>
      </c>
      <c r="AE95">
        <v>15.617437867522915</v>
      </c>
      <c r="AF95">
        <v>15.617437867522915</v>
      </c>
      <c r="AG95">
        <v>15.617437867522915</v>
      </c>
      <c r="AH95">
        <v>15.617437867522915</v>
      </c>
      <c r="AI95">
        <v>14.323892575304759</v>
      </c>
      <c r="AJ95">
        <v>14.169960533984261</v>
      </c>
      <c r="AK95">
        <v>14.60234735218379</v>
      </c>
      <c r="AL95">
        <v>14.853026150729331</v>
      </c>
      <c r="AM95">
        <v>11.967101720219414</v>
      </c>
      <c r="AN95">
        <v>20.510395728899404</v>
      </c>
      <c r="AO95">
        <v>8.5331095681791957</v>
      </c>
      <c r="AP95">
        <v>9.8180654464273971</v>
      </c>
      <c r="AQ95">
        <v>9.6552957590219606</v>
      </c>
      <c r="AR95">
        <v>9.3986773979251268</v>
      </c>
      <c r="AS95">
        <v>9.7414774613190627</v>
      </c>
      <c r="AT95">
        <v>9.6084563433603218</v>
      </c>
      <c r="AU95">
        <v>10.225522297820779</v>
      </c>
      <c r="AV95">
        <v>13.419938911121202</v>
      </c>
      <c r="AW95">
        <v>13.919029784884748</v>
      </c>
      <c r="AX95">
        <v>14.586390656521859</v>
      </c>
      <c r="AY95">
        <v>11.918036194139381</v>
      </c>
      <c r="AZ95">
        <v>12.024257080080902</v>
      </c>
      <c r="BA95">
        <v>12.030534386137134</v>
      </c>
      <c r="BB95">
        <v>12.599791475987626</v>
      </c>
      <c r="BC95">
        <v>12.616912361029442</v>
      </c>
      <c r="BD95">
        <v>12.976018098201076</v>
      </c>
      <c r="BE95">
        <v>11.273934882187234</v>
      </c>
      <c r="BF95">
        <v>11.282103523413479</v>
      </c>
      <c r="BG95">
        <v>11.229385331273562</v>
      </c>
      <c r="BH95">
        <v>6.3495163809531148</v>
      </c>
      <c r="BI95">
        <v>6.3825923677291323</v>
      </c>
      <c r="BJ95">
        <v>6.2503186836397644</v>
      </c>
      <c r="BK95">
        <v>5.2548089309967709</v>
      </c>
      <c r="BL95">
        <v>5.1288112964107198</v>
      </c>
      <c r="BM95">
        <v>5.1698276357291144</v>
      </c>
      <c r="BN95">
        <v>7.4992146122914711</v>
      </c>
      <c r="BO95">
        <v>7.3940988447840379</v>
      </c>
      <c r="BP95">
        <v>7.3870936234104141</v>
      </c>
      <c r="BQ95">
        <v>8.2348122527807952</v>
      </c>
      <c r="BR95">
        <v>8.2547135862405288</v>
      </c>
      <c r="BS95">
        <v>8.0566811628178225</v>
      </c>
      <c r="BT95">
        <v>7.5755985350286794</v>
      </c>
      <c r="BU95">
        <v>7.4626731388752168</v>
      </c>
      <c r="BV95">
        <v>7.491258739118849</v>
      </c>
      <c r="BW95">
        <v>7.1418532800787071</v>
      </c>
      <c r="BX95">
        <v>7.2755671744410364</v>
      </c>
      <c r="BY95">
        <v>7.0368856475159465</v>
      </c>
      <c r="BZ95">
        <v>9.846351035938488</v>
      </c>
      <c r="CA95">
        <v>9.3211958219525854</v>
      </c>
      <c r="CB95">
        <v>9.1858336997182644</v>
      </c>
      <c r="CC95">
        <v>10.428596883166797</v>
      </c>
      <c r="CD95">
        <v>10.196581273945435</v>
      </c>
      <c r="CE95">
        <v>10.177669102047272</v>
      </c>
      <c r="CF95">
        <v>10.119896736348565</v>
      </c>
      <c r="CG95">
        <v>10.169899516276008</v>
      </c>
      <c r="CH95">
        <v>9.8605226681406108</v>
      </c>
      <c r="CI95">
        <v>9.5100399445343111</v>
      </c>
      <c r="CJ95">
        <v>9.3060313293048953</v>
      </c>
      <c r="CK95">
        <v>9.259715726741776</v>
      </c>
      <c r="CL95">
        <v>9.7269343090830738</v>
      </c>
      <c r="CM95">
        <v>9.9642457612622657</v>
      </c>
      <c r="CN95">
        <v>9.1698309243971217</v>
      </c>
      <c r="CO95">
        <v>7.6273556387574128</v>
      </c>
      <c r="CP95">
        <v>7.7811166566502123</v>
      </c>
      <c r="CQ95">
        <v>7.7045613180266797</v>
      </c>
      <c r="CR95">
        <v>6.2196230972733186</v>
      </c>
      <c r="CS95">
        <v>6.5632002236419131</v>
      </c>
      <c r="CT95">
        <v>6.7828728832144511</v>
      </c>
      <c r="CU95">
        <v>4.8931796076825984</v>
      </c>
      <c r="CV95">
        <v>4.9715834121863196</v>
      </c>
      <c r="CW95">
        <v>4.8305563994612175</v>
      </c>
      <c r="CX95">
        <v>4.8715539130231935</v>
      </c>
      <c r="CY95">
        <v>4.7768031259483186</v>
      </c>
      <c r="CZ95">
        <v>4.7361836805369766</v>
      </c>
      <c r="DA95">
        <v>6.7175212978834091</v>
      </c>
      <c r="DB95">
        <v>7.0008380521562401</v>
      </c>
      <c r="DC95">
        <v>7.284778382096385</v>
      </c>
      <c r="DD95">
        <v>6.0756109025804905</v>
      </c>
      <c r="DE95">
        <v>5.8528373278682571</v>
      </c>
      <c r="DF95">
        <v>5.868247953298324</v>
      </c>
      <c r="DG95">
        <v>5.48709015738888</v>
      </c>
      <c r="DH95">
        <v>5.8794100877151481</v>
      </c>
      <c r="DI95">
        <v>5.2714337116075445</v>
      </c>
    </row>
    <row r="96" spans="1:113" x14ac:dyDescent="0.25">
      <c r="A96" s="237"/>
      <c r="B96" s="40" t="s">
        <v>296</v>
      </c>
      <c r="C96">
        <v>4.3008145670681945E-2</v>
      </c>
      <c r="D96">
        <v>7.7768661250486468E-2</v>
      </c>
      <c r="E96">
        <v>3.0994346757874387E-2</v>
      </c>
      <c r="F96">
        <v>0.13318216109815309</v>
      </c>
      <c r="G96">
        <v>0.11105969009335541</v>
      </c>
      <c r="H96">
        <v>7.0471904948585518E-2</v>
      </c>
      <c r="I96">
        <v>9.3391316018493334E-2</v>
      </c>
      <c r="J96">
        <v>0.16909014388962249</v>
      </c>
      <c r="K96">
        <v>0.19247037143160003</v>
      </c>
      <c r="L96">
        <v>0.2570655943223093</v>
      </c>
      <c r="M96">
        <v>0.14345544708146041</v>
      </c>
      <c r="N96">
        <v>9.4568566979775046E-2</v>
      </c>
      <c r="O96">
        <v>5.4671417620195138E-2</v>
      </c>
      <c r="P96">
        <v>5.3474811144383474E-2</v>
      </c>
      <c r="Q96">
        <v>7.6614533195993331E-2</v>
      </c>
      <c r="R96">
        <v>1.1477574411517061E-2</v>
      </c>
      <c r="S96">
        <v>3.4858702514635485E-2</v>
      </c>
      <c r="T96">
        <v>2.2834012759704092E-2</v>
      </c>
      <c r="U96">
        <v>0.21119010766071281</v>
      </c>
      <c r="V96">
        <v>0.10799209388513728</v>
      </c>
      <c r="W96">
        <v>0.25472135715390082</v>
      </c>
      <c r="X96">
        <v>4.3022788869902379E-2</v>
      </c>
      <c r="Y96">
        <v>3.7295651536169608E-2</v>
      </c>
      <c r="Z96">
        <v>4.7730029682687011E-2</v>
      </c>
      <c r="AA96">
        <v>3.5908827383700541E-2</v>
      </c>
      <c r="AB96">
        <v>4.4719463278002788E-2</v>
      </c>
      <c r="AC96">
        <v>7.9461809826228136E-2</v>
      </c>
      <c r="AD96">
        <v>2.7352596358807338E-2</v>
      </c>
      <c r="AE96">
        <v>2.7803071913249648E-2</v>
      </c>
      <c r="AF96">
        <v>2.7803071913249648E-2</v>
      </c>
      <c r="AG96">
        <v>2.7803071913249648E-2</v>
      </c>
      <c r="AH96">
        <v>2.7803071913249648E-2</v>
      </c>
      <c r="AI96">
        <v>2.9836084485534032E-2</v>
      </c>
      <c r="AJ96">
        <v>2.5135367854190366E-2</v>
      </c>
      <c r="AK96">
        <v>2.8736643293779163E-2</v>
      </c>
      <c r="AL96">
        <v>2.5775895763156056E-2</v>
      </c>
      <c r="AM96">
        <v>2.6501681696984938E-2</v>
      </c>
      <c r="AN96">
        <v>2.6412103580843942E-2</v>
      </c>
      <c r="AO96">
        <v>1.9895401046843342E-2</v>
      </c>
      <c r="AP96">
        <v>0.15640301562374137</v>
      </c>
      <c r="AQ96">
        <v>0.1430846192458976</v>
      </c>
      <c r="AR96">
        <v>9.6085460613028029E-2</v>
      </c>
      <c r="AS96">
        <v>6.1379673541418753E-2</v>
      </c>
      <c r="AT96">
        <v>0.10265315709818926</v>
      </c>
      <c r="AU96">
        <v>5.8194370120658791E-2</v>
      </c>
      <c r="AV96">
        <v>4.5876826638320975E-2</v>
      </c>
      <c r="AW96">
        <v>7.3625581861334666E-2</v>
      </c>
      <c r="AX96">
        <v>5.8430256991276755E-2</v>
      </c>
      <c r="AY96">
        <v>7.0147763598428226E-2</v>
      </c>
      <c r="AZ96">
        <v>6.959083284758906E-2</v>
      </c>
      <c r="BA96">
        <v>7.4129228756173393E-2</v>
      </c>
      <c r="BB96">
        <v>3.0638193070826911E-2</v>
      </c>
      <c r="BC96">
        <v>4.0668564012500616E-2</v>
      </c>
      <c r="BD96">
        <v>3.9226766940937866E-2</v>
      </c>
      <c r="BE96">
        <v>3.9913093585530995E-2</v>
      </c>
      <c r="BF96">
        <v>6.1320425594411705E-2</v>
      </c>
      <c r="BG96">
        <v>5.075836691501124E-2</v>
      </c>
      <c r="BH96">
        <v>0.17282574341099061</v>
      </c>
      <c r="BI96">
        <v>0.25633737390884331</v>
      </c>
      <c r="BJ96">
        <v>0.11107081768319511</v>
      </c>
      <c r="BK96">
        <v>0.17259866859343331</v>
      </c>
      <c r="BL96">
        <v>0.12952824859167392</v>
      </c>
      <c r="BM96">
        <v>0.12492361864697521</v>
      </c>
      <c r="BN96">
        <v>0.19567423950579405</v>
      </c>
      <c r="BO96">
        <v>0.16888287189713047</v>
      </c>
      <c r="BP96">
        <v>0.15624420249107743</v>
      </c>
      <c r="BQ96">
        <v>0.11153339293690936</v>
      </c>
      <c r="BR96">
        <v>0.10901228246902844</v>
      </c>
      <c r="BS96">
        <v>0.21589134823098494</v>
      </c>
      <c r="BT96">
        <v>0.12961936511784372</v>
      </c>
      <c r="BU96">
        <v>0.12240888702328709</v>
      </c>
      <c r="BV96">
        <v>0.28287763029922292</v>
      </c>
      <c r="BW96">
        <v>0.20295037594126519</v>
      </c>
      <c r="BX96">
        <v>0.20904835745590966</v>
      </c>
      <c r="BY96">
        <v>0.23847504399064878</v>
      </c>
      <c r="BZ96">
        <v>6.0782201480404682E-2</v>
      </c>
      <c r="CA96">
        <v>2.996508156823241E-2</v>
      </c>
      <c r="CB96">
        <v>3.0622457441455558E-2</v>
      </c>
      <c r="CC96">
        <v>2.845195011864356E-2</v>
      </c>
      <c r="CD96">
        <v>2.93183240215074E-2</v>
      </c>
      <c r="CE96">
        <v>3.9508249005894884E-2</v>
      </c>
      <c r="CF96">
        <v>2.2990700108151421E-2</v>
      </c>
      <c r="CG96">
        <v>2.744899672011886E-2</v>
      </c>
      <c r="CH96">
        <v>2.4073463510756517E-2</v>
      </c>
      <c r="CI96">
        <v>7.3305765912285201E-2</v>
      </c>
      <c r="CJ96">
        <v>6.6118828602020743E-2</v>
      </c>
      <c r="CK96">
        <v>6.7158121685531494E-2</v>
      </c>
      <c r="CL96">
        <v>4.7404084788751306E-2</v>
      </c>
      <c r="CM96">
        <v>4.2555616130511419E-2</v>
      </c>
      <c r="CN96">
        <v>4.9272850129156893E-2</v>
      </c>
      <c r="CO96">
        <v>7.2132879499953728E-2</v>
      </c>
      <c r="CP96">
        <v>5.6296144130674089E-2</v>
      </c>
      <c r="CQ96">
        <v>6.4181020645550729E-2</v>
      </c>
      <c r="CR96">
        <v>8.2838015932539547E-2</v>
      </c>
      <c r="CS96">
        <v>9.5849194685180286E-2</v>
      </c>
      <c r="CT96">
        <v>0.11516480827965948</v>
      </c>
      <c r="CU96">
        <v>0.13029223235222842</v>
      </c>
      <c r="CV96">
        <v>0.14637947745855076</v>
      </c>
      <c r="CW96">
        <v>0.15587438975983994</v>
      </c>
      <c r="CX96">
        <v>7.8145215345679905E-2</v>
      </c>
      <c r="CY96">
        <v>9.455672315485944E-2</v>
      </c>
      <c r="CZ96">
        <v>8.7450412211437373E-2</v>
      </c>
      <c r="DA96">
        <v>8.0592496875784916E-2</v>
      </c>
      <c r="DB96">
        <v>7.4364996146713866E-2</v>
      </c>
      <c r="DC96">
        <v>6.9423508092165034E-2</v>
      </c>
      <c r="DD96">
        <v>8.549723348189478E-2</v>
      </c>
      <c r="DE96">
        <v>7.663267447182312E-2</v>
      </c>
      <c r="DF96">
        <v>7.0608588675325462E-2</v>
      </c>
      <c r="DG96">
        <v>0.14065807434176988</v>
      </c>
      <c r="DH96">
        <v>0.16776711190849944</v>
      </c>
      <c r="DI96">
        <v>0.1455795316839876</v>
      </c>
    </row>
    <row r="97" spans="1:113" x14ac:dyDescent="0.25">
      <c r="A97" s="237"/>
      <c r="B97" s="40" t="s">
        <v>300</v>
      </c>
      <c r="C97">
        <v>4.8502580485954585</v>
      </c>
      <c r="D97">
        <v>5.2208590563639268</v>
      </c>
      <c r="E97">
        <v>4.887867302614251</v>
      </c>
      <c r="F97">
        <v>7.0992752840957944</v>
      </c>
      <c r="G97">
        <v>7.1756215686200884</v>
      </c>
      <c r="H97">
        <v>6.4900846307763356</v>
      </c>
      <c r="I97">
        <v>6.1411840360971439</v>
      </c>
      <c r="J97">
        <v>5.8206992045375703</v>
      </c>
      <c r="K97">
        <v>6.0834844608781138</v>
      </c>
      <c r="L97">
        <v>4.8246737625136342</v>
      </c>
      <c r="M97">
        <v>5.5567956778979442</v>
      </c>
      <c r="N97">
        <v>5.6638443975846098</v>
      </c>
      <c r="O97">
        <v>7.3386955757312968</v>
      </c>
      <c r="P97">
        <v>7.0466089651472359</v>
      </c>
      <c r="Q97">
        <v>7.0346572079401124</v>
      </c>
      <c r="R97">
        <v>5.2007593461017843</v>
      </c>
      <c r="S97">
        <v>5.9100150502843665</v>
      </c>
      <c r="T97">
        <v>5.2001644587411233</v>
      </c>
      <c r="U97">
        <v>4.3897555412708051</v>
      </c>
      <c r="V97">
        <v>4.4592233888754818</v>
      </c>
      <c r="W97">
        <v>4.2836277504426885</v>
      </c>
      <c r="X97">
        <v>3.562856775882175</v>
      </c>
      <c r="Y97">
        <v>3.7650337921448793</v>
      </c>
      <c r="Z97">
        <v>3.7483455585096985</v>
      </c>
      <c r="AA97">
        <v>3.4173259506179998</v>
      </c>
      <c r="AB97">
        <v>3.562712848022402</v>
      </c>
      <c r="AC97">
        <v>3.2806261345034748</v>
      </c>
      <c r="AD97">
        <v>3.1753413439709917</v>
      </c>
      <c r="AE97">
        <v>3.0842027856780732</v>
      </c>
      <c r="AF97">
        <v>3.0842027856780732</v>
      </c>
      <c r="AG97">
        <v>3.0842027856780732</v>
      </c>
      <c r="AH97">
        <v>3.0842027856780732</v>
      </c>
      <c r="AI97">
        <v>3.6097992230593587</v>
      </c>
      <c r="AJ97">
        <v>2.9786846131497953</v>
      </c>
      <c r="AK97">
        <v>2.9833581466638481</v>
      </c>
      <c r="AL97">
        <v>2.9258577074502718</v>
      </c>
      <c r="AM97">
        <v>3.4123316530343901</v>
      </c>
      <c r="AN97">
        <v>4.6803291068078492</v>
      </c>
      <c r="AO97">
        <v>3.1050727755588303</v>
      </c>
      <c r="AP97">
        <v>10.31181611455494</v>
      </c>
      <c r="AQ97">
        <v>10.906098018196591</v>
      </c>
      <c r="AR97">
        <v>11.015763858949597</v>
      </c>
      <c r="AS97">
        <v>8.1844008930468917</v>
      </c>
      <c r="AT97">
        <v>8.0719657739737904</v>
      </c>
      <c r="AU97">
        <v>8.2241302986785136</v>
      </c>
      <c r="AV97">
        <v>6.8378436626788632</v>
      </c>
      <c r="AW97">
        <v>7.0854722813898707</v>
      </c>
      <c r="AX97">
        <v>6.9287369053235128</v>
      </c>
      <c r="AY97">
        <v>10.353042272979083</v>
      </c>
      <c r="AZ97">
        <v>10.688358869269306</v>
      </c>
      <c r="BA97">
        <v>10.561625425351076</v>
      </c>
      <c r="BB97">
        <v>10.141092949350169</v>
      </c>
      <c r="BC97">
        <v>9.9751075031232208</v>
      </c>
      <c r="BD97">
        <v>10.055641482158261</v>
      </c>
      <c r="BE97">
        <v>9.5536511025601811</v>
      </c>
      <c r="BF97">
        <v>9.4762394399353767</v>
      </c>
      <c r="BG97">
        <v>9.494013336823075</v>
      </c>
      <c r="BH97">
        <v>4.6744741450906488</v>
      </c>
      <c r="BI97">
        <v>4.7396544963865956</v>
      </c>
      <c r="BJ97">
        <v>4.9401002729313266</v>
      </c>
      <c r="BK97">
        <v>4.8204159159443192</v>
      </c>
      <c r="BL97">
        <v>4.7714163496652953</v>
      </c>
      <c r="BM97">
        <v>4.5961743741560008</v>
      </c>
      <c r="BN97">
        <v>5.5310455268808205</v>
      </c>
      <c r="BO97">
        <v>5.5424987971925388</v>
      </c>
      <c r="BP97">
        <v>5.4991619420956894</v>
      </c>
      <c r="BQ97">
        <v>5.7142898720606459</v>
      </c>
      <c r="BR97">
        <v>5.6574840164251041</v>
      </c>
      <c r="BS97">
        <v>5.6126403544190442</v>
      </c>
      <c r="BT97">
        <v>6.1448151544504883</v>
      </c>
      <c r="BU97">
        <v>6.2046359266140891</v>
      </c>
      <c r="BV97">
        <v>6.1987840461360202</v>
      </c>
      <c r="BW97">
        <v>2.7953446944905487</v>
      </c>
      <c r="BX97">
        <v>2.9450768592055918</v>
      </c>
      <c r="BY97">
        <v>2.7760319304963015</v>
      </c>
      <c r="BZ97">
        <v>11.481054403845075</v>
      </c>
      <c r="CA97">
        <v>10.726131881654617</v>
      </c>
      <c r="CB97">
        <v>11.289177740942517</v>
      </c>
      <c r="CC97">
        <v>10.694917062830948</v>
      </c>
      <c r="CD97">
        <v>10.434619823970186</v>
      </c>
      <c r="CE97">
        <v>10.225025140687848</v>
      </c>
      <c r="CF97">
        <v>9.1144754535372776</v>
      </c>
      <c r="CG97">
        <v>9.3074830905837516</v>
      </c>
      <c r="CH97">
        <v>8.9132420161143475</v>
      </c>
      <c r="CI97">
        <v>12.200981456487122</v>
      </c>
      <c r="CJ97">
        <v>12.170815335577773</v>
      </c>
      <c r="CK97">
        <v>11.933763901151178</v>
      </c>
      <c r="CL97">
        <v>10.969125972806046</v>
      </c>
      <c r="CM97">
        <v>10.93949972224612</v>
      </c>
      <c r="CN97">
        <v>11.323320668728517</v>
      </c>
      <c r="CO97">
        <v>10.992446872059803</v>
      </c>
      <c r="CP97">
        <v>11.002727225965439</v>
      </c>
      <c r="CQ97">
        <v>10.997608789672539</v>
      </c>
      <c r="CR97">
        <v>7.0776158423635565</v>
      </c>
      <c r="CS97">
        <v>7.4852706432233864</v>
      </c>
      <c r="CT97">
        <v>7.4038262343997436</v>
      </c>
      <c r="CU97">
        <v>5.5900693758779614</v>
      </c>
      <c r="CV97">
        <v>5.7944096764273771</v>
      </c>
      <c r="CW97">
        <v>5.4960388666646542</v>
      </c>
      <c r="CX97">
        <v>6.3851180792025843</v>
      </c>
      <c r="CY97">
        <v>6.2878382751422617</v>
      </c>
      <c r="CZ97">
        <v>6.3120899418656018</v>
      </c>
      <c r="DA97">
        <v>7.2516420229435132</v>
      </c>
      <c r="DB97">
        <v>7.4844781387547981</v>
      </c>
      <c r="DC97">
        <v>7.324851365455495</v>
      </c>
      <c r="DD97">
        <v>6.9976576427771677</v>
      </c>
      <c r="DE97">
        <v>6.3818831606495108</v>
      </c>
      <c r="DF97">
        <v>6.5823463350073439</v>
      </c>
      <c r="DG97">
        <v>4.5633954661022038</v>
      </c>
      <c r="DH97">
        <v>4.6718636484920086</v>
      </c>
      <c r="DI97">
        <v>4.4675465700684152</v>
      </c>
    </row>
    <row r="98" spans="1:113" x14ac:dyDescent="0.25">
      <c r="A98" s="237"/>
      <c r="B98" s="40" t="s">
        <v>302</v>
      </c>
      <c r="C98">
        <v>0.4253253187151862</v>
      </c>
      <c r="D98">
        <v>0.42733691916382816</v>
      </c>
      <c r="E98">
        <v>0.33730068914671896</v>
      </c>
      <c r="F98">
        <v>1.0347530892330166</v>
      </c>
      <c r="G98">
        <v>0.93304522478617136</v>
      </c>
      <c r="H98">
        <v>1.0868112406286445</v>
      </c>
      <c r="I98">
        <v>0.79481401374172833</v>
      </c>
      <c r="J98">
        <v>0.76843267458064246</v>
      </c>
      <c r="K98">
        <v>0.83449209979597361</v>
      </c>
      <c r="L98">
        <v>0.83583818574334334</v>
      </c>
      <c r="M98">
        <v>0.87035331274844285</v>
      </c>
      <c r="N98">
        <v>0.76470446592518326</v>
      </c>
      <c r="O98">
        <v>0.83653161107039486</v>
      </c>
      <c r="P98">
        <v>0.80568770365456233</v>
      </c>
      <c r="Q98">
        <v>0.8027236043116085</v>
      </c>
      <c r="R98">
        <v>0.94900651414737158</v>
      </c>
      <c r="S98">
        <v>0.79213124699055826</v>
      </c>
      <c r="T98">
        <v>0.77939320613156171</v>
      </c>
      <c r="U98">
        <v>0.91269240461786194</v>
      </c>
      <c r="V98">
        <v>0.68135445256566107</v>
      </c>
      <c r="W98">
        <v>0.68869009391714053</v>
      </c>
      <c r="X98">
        <v>0.92227820326746879</v>
      </c>
      <c r="Y98">
        <v>0.99481637470655826</v>
      </c>
      <c r="Z98">
        <v>1.1693003421367829</v>
      </c>
      <c r="AA98">
        <v>1.3994453342605053</v>
      </c>
      <c r="AB98">
        <v>1.2823692853761641</v>
      </c>
      <c r="AC98">
        <v>1.0911072683038932</v>
      </c>
      <c r="AD98">
        <v>0.72436214796668219</v>
      </c>
      <c r="AE98">
        <v>0.80298782369948007</v>
      </c>
      <c r="AF98">
        <v>0.80298782369948007</v>
      </c>
      <c r="AG98">
        <v>0.80298782369948007</v>
      </c>
      <c r="AH98">
        <v>0.80298782369948007</v>
      </c>
      <c r="AI98">
        <v>0.77947953440184381</v>
      </c>
      <c r="AJ98">
        <v>0.69306342339145444</v>
      </c>
      <c r="AK98">
        <v>0.69956172706918762</v>
      </c>
      <c r="AL98">
        <v>0.65721071990415625</v>
      </c>
      <c r="AM98">
        <v>0.68510666314482993</v>
      </c>
      <c r="AN98">
        <v>0.75927532789699226</v>
      </c>
      <c r="AO98">
        <v>0.53766661867483312</v>
      </c>
      <c r="AP98">
        <v>1.1412188880336647</v>
      </c>
      <c r="AQ98">
        <v>1.2025893339344955</v>
      </c>
      <c r="AR98">
        <v>1.8337601540861841</v>
      </c>
      <c r="AS98">
        <v>1.8012317629622399</v>
      </c>
      <c r="AT98">
        <v>1.4309580560712074</v>
      </c>
      <c r="AU98">
        <v>1.8454605167532285</v>
      </c>
      <c r="AV98">
        <v>1.4007700817678217</v>
      </c>
      <c r="AW98">
        <v>1.2845566682902554</v>
      </c>
      <c r="AX98">
        <v>1.1025927759705145</v>
      </c>
      <c r="AY98">
        <v>1.3638035757503486</v>
      </c>
      <c r="AZ98">
        <v>1.2955892280368422</v>
      </c>
      <c r="BA98">
        <v>1.2772264335211911</v>
      </c>
      <c r="BB98">
        <v>1.5073421109386353</v>
      </c>
      <c r="BC98">
        <v>1.3972379465928755</v>
      </c>
      <c r="BD98">
        <v>1.3184709127977221</v>
      </c>
      <c r="BE98">
        <v>1.1899057685325061</v>
      </c>
      <c r="BF98">
        <v>1.4330246530424253</v>
      </c>
      <c r="BG98">
        <v>1.3193993280633614</v>
      </c>
      <c r="BH98">
        <v>1.9307349829849285</v>
      </c>
      <c r="BI98">
        <v>1.9878377473556919</v>
      </c>
      <c r="BJ98">
        <v>2.2172118434461261</v>
      </c>
      <c r="BK98">
        <v>2.0270528590621555</v>
      </c>
      <c r="BL98">
        <v>1.9145031394952106</v>
      </c>
      <c r="BM98">
        <v>1.9063383032726731</v>
      </c>
      <c r="BN98">
        <v>1.5011771803837357</v>
      </c>
      <c r="BO98">
        <v>1.8572264365262912</v>
      </c>
      <c r="BP98">
        <v>1.7922444622178777</v>
      </c>
      <c r="BQ98">
        <v>1.992079272060358</v>
      </c>
      <c r="BR98">
        <v>1.9390621454773591</v>
      </c>
      <c r="BS98">
        <v>1.8840528751520238</v>
      </c>
      <c r="BT98">
        <v>1.8112890162224049</v>
      </c>
      <c r="BU98">
        <v>1.8587059230063971</v>
      </c>
      <c r="BV98">
        <v>1.8948927071393866</v>
      </c>
      <c r="BW98">
        <v>1.2216403013644583</v>
      </c>
      <c r="BX98">
        <v>1.210717065996618</v>
      </c>
      <c r="BY98">
        <v>1.2104573014923421</v>
      </c>
      <c r="BZ98">
        <v>1.4194980035555402</v>
      </c>
      <c r="CA98">
        <v>1.3207104798945581</v>
      </c>
      <c r="CB98">
        <v>1.5613302571928345</v>
      </c>
      <c r="CC98">
        <v>1.3808500712390952</v>
      </c>
      <c r="CD98">
        <v>1.4214557845107849</v>
      </c>
      <c r="CE98">
        <v>1.357311109813474</v>
      </c>
      <c r="CF98">
        <v>1.2943015527172848</v>
      </c>
      <c r="CG98">
        <v>1.3224801166209281</v>
      </c>
      <c r="CH98">
        <v>1.2533325167700857</v>
      </c>
      <c r="CI98">
        <v>1.2952893881443204</v>
      </c>
      <c r="CJ98">
        <v>1.291492438204916</v>
      </c>
      <c r="CK98">
        <v>1.3147533194127541</v>
      </c>
      <c r="CL98">
        <v>1.3758539338435172</v>
      </c>
      <c r="CM98">
        <v>1.2668111039798617</v>
      </c>
      <c r="CN98">
        <v>1.3014776302785462</v>
      </c>
      <c r="CO98">
        <v>1.3530670369197604</v>
      </c>
      <c r="CP98">
        <v>1.3392847347598069</v>
      </c>
      <c r="CQ98">
        <v>1.3461467393389042</v>
      </c>
      <c r="CR98">
        <v>1.6796781873544404</v>
      </c>
      <c r="CS98">
        <v>1.6625668931808126</v>
      </c>
      <c r="CT98">
        <v>1.6533701324399446</v>
      </c>
      <c r="CU98">
        <v>1.7321149175670429</v>
      </c>
      <c r="CV98">
        <v>1.7935166879502189</v>
      </c>
      <c r="CW98">
        <v>1.8971047948050237</v>
      </c>
      <c r="CX98">
        <v>1.5175502505389262</v>
      </c>
      <c r="CY98">
        <v>1.4254178768650831</v>
      </c>
      <c r="CZ98">
        <v>1.4410551954871504</v>
      </c>
      <c r="DA98">
        <v>1.6304654610289095</v>
      </c>
      <c r="DB98">
        <v>1.5642973460174883</v>
      </c>
      <c r="DC98">
        <v>1.6008993346850697</v>
      </c>
      <c r="DD98">
        <v>1.6491078511079609</v>
      </c>
      <c r="DE98">
        <v>1.6869127548279457</v>
      </c>
      <c r="DF98">
        <v>1.6773506909165441</v>
      </c>
      <c r="DG98">
        <v>1.0872423234526458</v>
      </c>
      <c r="DH98">
        <v>1.0692279189914458</v>
      </c>
      <c r="DI98">
        <v>1.0581692670078606</v>
      </c>
    </row>
    <row r="99" spans="1:113" x14ac:dyDescent="0.25">
      <c r="A99" s="237"/>
      <c r="B99" s="40" t="s">
        <v>307</v>
      </c>
      <c r="C99">
        <v>11.943269981770936</v>
      </c>
      <c r="D99">
        <v>11.953112255051284</v>
      </c>
      <c r="E99">
        <v>11.55660290118748</v>
      </c>
      <c r="F99">
        <v>18.834407012484458</v>
      </c>
      <c r="G99">
        <v>19.749784642217268</v>
      </c>
      <c r="H99">
        <v>16.310364548845012</v>
      </c>
      <c r="I99">
        <v>19.176858409059268</v>
      </c>
      <c r="J99">
        <v>18.744405583910851</v>
      </c>
      <c r="K99">
        <v>19.359111277483233</v>
      </c>
      <c r="L99">
        <v>21.627767251316122</v>
      </c>
      <c r="M99">
        <v>22.273432754654863</v>
      </c>
      <c r="N99">
        <v>22.334748355786505</v>
      </c>
      <c r="O99">
        <v>20.428449268773168</v>
      </c>
      <c r="P99">
        <v>20.942382516447385</v>
      </c>
      <c r="Q99">
        <v>20.866223311459002</v>
      </c>
      <c r="R99">
        <v>20.665771249090721</v>
      </c>
      <c r="S99">
        <v>20.817019592648901</v>
      </c>
      <c r="T99">
        <v>20.172335597615934</v>
      </c>
      <c r="U99">
        <v>21.647403560557773</v>
      </c>
      <c r="V99">
        <v>21.402695693951284</v>
      </c>
      <c r="W99">
        <v>21.346023271733461</v>
      </c>
      <c r="X99">
        <v>16.144810546731939</v>
      </c>
      <c r="Y99">
        <v>16.265106919814986</v>
      </c>
      <c r="Z99">
        <v>15.414021625839105</v>
      </c>
      <c r="AA99">
        <v>13.143857119810196</v>
      </c>
      <c r="AB99">
        <v>14.210513194055341</v>
      </c>
      <c r="AC99">
        <v>13.804358208947978</v>
      </c>
      <c r="AD99">
        <v>20.566328341396265</v>
      </c>
      <c r="AE99">
        <v>18.750017197676623</v>
      </c>
      <c r="AF99">
        <v>18.750017197676623</v>
      </c>
      <c r="AG99">
        <v>18.750017197676623</v>
      </c>
      <c r="AH99">
        <v>18.750017197676623</v>
      </c>
      <c r="AI99">
        <v>17.76765119134701</v>
      </c>
      <c r="AJ99">
        <v>18.060631368254629</v>
      </c>
      <c r="AK99">
        <v>17.880740877106302</v>
      </c>
      <c r="AL99">
        <v>18.560469911755991</v>
      </c>
      <c r="AM99">
        <v>15.461720341942522</v>
      </c>
      <c r="AN99">
        <v>21.889684347442692</v>
      </c>
      <c r="AO99">
        <v>14.782593832322272</v>
      </c>
      <c r="AP99">
        <v>13.52002606700238</v>
      </c>
      <c r="AQ99">
        <v>15.575528236583255</v>
      </c>
      <c r="AR99">
        <v>15.502382429654013</v>
      </c>
      <c r="AS99">
        <v>15.260623128264156</v>
      </c>
      <c r="AT99">
        <v>15.202007414352511</v>
      </c>
      <c r="AU99">
        <v>14.354028250311652</v>
      </c>
      <c r="AV99">
        <v>20.316268023834269</v>
      </c>
      <c r="AW99">
        <v>21.409093253434058</v>
      </c>
      <c r="AX99">
        <v>21.207000948268366</v>
      </c>
      <c r="AY99">
        <v>15.867634235647879</v>
      </c>
      <c r="AZ99">
        <v>16.32488850535518</v>
      </c>
      <c r="BA99">
        <v>16.42615031382584</v>
      </c>
      <c r="BB99">
        <v>17.409161089053196</v>
      </c>
      <c r="BC99">
        <v>17.064269868612371</v>
      </c>
      <c r="BD99">
        <v>16.64142050099872</v>
      </c>
      <c r="BE99">
        <v>14.435080698176018</v>
      </c>
      <c r="BF99">
        <v>14.640899639376068</v>
      </c>
      <c r="BG99">
        <v>14.689540170590831</v>
      </c>
      <c r="BH99">
        <v>10.23730992188589</v>
      </c>
      <c r="BI99">
        <v>10.138720870283995</v>
      </c>
      <c r="BJ99">
        <v>10.00447249971843</v>
      </c>
      <c r="BK99">
        <v>8.9729493605797721</v>
      </c>
      <c r="BL99">
        <v>9.0709140730686464</v>
      </c>
      <c r="BM99">
        <v>9.2708525919847737</v>
      </c>
      <c r="BN99">
        <v>11.6465895427757</v>
      </c>
      <c r="BO99">
        <v>10.707906209556633</v>
      </c>
      <c r="BP99">
        <v>10.802601359149385</v>
      </c>
      <c r="BQ99">
        <v>12.230256732332361</v>
      </c>
      <c r="BR99">
        <v>12.034297721074555</v>
      </c>
      <c r="BS99">
        <v>12.204307582419647</v>
      </c>
      <c r="BT99">
        <v>11.886655852384944</v>
      </c>
      <c r="BU99">
        <v>11.711076734465776</v>
      </c>
      <c r="BV99">
        <v>11.254565041641962</v>
      </c>
      <c r="BW99">
        <v>12.871335831099076</v>
      </c>
      <c r="BX99">
        <v>13.077830663895773</v>
      </c>
      <c r="BY99">
        <v>12.556316697052358</v>
      </c>
      <c r="BZ99">
        <v>14.496146596231283</v>
      </c>
      <c r="CA99">
        <v>15.106464123786298</v>
      </c>
      <c r="CB99">
        <v>15.869994399520692</v>
      </c>
      <c r="CC99">
        <v>17.467848213397822</v>
      </c>
      <c r="CD99">
        <v>17.666606007669035</v>
      </c>
      <c r="CE99">
        <v>17.343510210013811</v>
      </c>
      <c r="CF99">
        <v>19.301619931275347</v>
      </c>
      <c r="CG99">
        <v>18.867427655157744</v>
      </c>
      <c r="CH99">
        <v>18.972374359653767</v>
      </c>
      <c r="CI99">
        <v>15.103870701023109</v>
      </c>
      <c r="CJ99">
        <v>14.743851833350829</v>
      </c>
      <c r="CK99">
        <v>14.865953516005689</v>
      </c>
      <c r="CL99">
        <v>14.751926848791708</v>
      </c>
      <c r="CM99">
        <v>14.498734087607232</v>
      </c>
      <c r="CN99">
        <v>14.678937206832849</v>
      </c>
      <c r="CO99">
        <v>12.674224667360031</v>
      </c>
      <c r="CP99">
        <v>12.256800605210758</v>
      </c>
      <c r="CQ99">
        <v>12.464629877320071</v>
      </c>
      <c r="CR99">
        <v>10.994693797101199</v>
      </c>
      <c r="CS99">
        <v>11.365372921198865</v>
      </c>
      <c r="CT99">
        <v>11.646680160237473</v>
      </c>
      <c r="CU99">
        <v>9.792396265194462</v>
      </c>
      <c r="CV99">
        <v>9.8271368922133071</v>
      </c>
      <c r="CW99">
        <v>9.5752011140924562</v>
      </c>
      <c r="CX99">
        <v>10.092132567560697</v>
      </c>
      <c r="CY99">
        <v>9.9304479533686631</v>
      </c>
      <c r="CZ99">
        <v>9.850706820326053</v>
      </c>
      <c r="DA99">
        <v>10.135336868997172</v>
      </c>
      <c r="DB99">
        <v>10.763290826516144</v>
      </c>
      <c r="DC99">
        <v>10.50839990185899</v>
      </c>
      <c r="DD99">
        <v>9.9595496845457188</v>
      </c>
      <c r="DE99">
        <v>9.7400369763006704</v>
      </c>
      <c r="DF99">
        <v>9.7496978325185033</v>
      </c>
      <c r="DG99">
        <v>10.563450734257879</v>
      </c>
      <c r="DH99">
        <v>10.772142647060592</v>
      </c>
      <c r="DI99">
        <v>10.855385504786529</v>
      </c>
    </row>
    <row r="100" spans="1:113" x14ac:dyDescent="0.25">
      <c r="A100" s="237"/>
      <c r="B100" s="40" t="s">
        <v>312</v>
      </c>
      <c r="C100">
        <v>7.5192453680517772</v>
      </c>
      <c r="D100">
        <v>7.260004723969038</v>
      </c>
      <c r="E100">
        <v>7.0938904934289244</v>
      </c>
      <c r="F100">
        <v>2.6573123529242997</v>
      </c>
      <c r="G100">
        <v>2.9921929205209175</v>
      </c>
      <c r="H100">
        <v>3.2448705040992851</v>
      </c>
      <c r="I100">
        <v>3.7603570740056234</v>
      </c>
      <c r="J100">
        <v>3.5231875520754663</v>
      </c>
      <c r="K100">
        <v>3.4963171821653991</v>
      </c>
      <c r="L100">
        <v>1.8609963155308471</v>
      </c>
      <c r="M100">
        <v>2.0064130898243513</v>
      </c>
      <c r="N100">
        <v>2.0334579266718151</v>
      </c>
      <c r="O100">
        <v>2.0219836117490368</v>
      </c>
      <c r="P100">
        <v>2.0630459744564362</v>
      </c>
      <c r="Q100">
        <v>1.8790781011570616</v>
      </c>
      <c r="R100">
        <v>2.3188045849923644</v>
      </c>
      <c r="S100">
        <v>2.2186867527374226</v>
      </c>
      <c r="T100">
        <v>2.5591064473795044</v>
      </c>
      <c r="U100">
        <v>2.752999663037579</v>
      </c>
      <c r="V100">
        <v>3.0897343903427563</v>
      </c>
      <c r="W100">
        <v>3.319774400281835</v>
      </c>
      <c r="X100">
        <v>6.2362793195949253</v>
      </c>
      <c r="Y100">
        <v>6.156363865864491</v>
      </c>
      <c r="Z100">
        <v>6.0142947028208864</v>
      </c>
      <c r="AA100">
        <v>5.7046234084724778</v>
      </c>
      <c r="AB100">
        <v>6.1014117259465674</v>
      </c>
      <c r="AC100">
        <v>6.2215379616718112</v>
      </c>
      <c r="AD100">
        <v>4.7800516335391947</v>
      </c>
      <c r="AE100">
        <v>4.8546182968355955</v>
      </c>
      <c r="AF100">
        <v>4.8546182968355955</v>
      </c>
      <c r="AG100">
        <v>4.8546182968355955</v>
      </c>
      <c r="AH100">
        <v>4.8546182968355955</v>
      </c>
      <c r="AI100">
        <v>5.3650689506326357</v>
      </c>
      <c r="AJ100">
        <v>5.9266247766828091</v>
      </c>
      <c r="AK100">
        <v>5.3297522961584818</v>
      </c>
      <c r="AL100">
        <v>5.5675223953556037</v>
      </c>
      <c r="AM100">
        <v>6.8319384715456195</v>
      </c>
      <c r="AN100">
        <v>3.493837275042464</v>
      </c>
      <c r="AO100">
        <v>8.2993203334769934</v>
      </c>
      <c r="AP100">
        <v>4.526067141463292</v>
      </c>
      <c r="AQ100">
        <v>4.9000352813461285</v>
      </c>
      <c r="AR100">
        <v>4.9193102100241362</v>
      </c>
      <c r="AS100">
        <v>5.003257566579757</v>
      </c>
      <c r="AT100">
        <v>5.4909446641453332</v>
      </c>
      <c r="AU100">
        <v>4.9561270656278991</v>
      </c>
      <c r="AV100">
        <v>3.5248365602919844</v>
      </c>
      <c r="AW100">
        <v>3.6136231896734738</v>
      </c>
      <c r="AX100">
        <v>3.5300001692821237</v>
      </c>
      <c r="AY100">
        <v>3.9585158857211091</v>
      </c>
      <c r="AZ100">
        <v>4.1618345443545826</v>
      </c>
      <c r="BA100">
        <v>4.1719433276953755</v>
      </c>
      <c r="BB100">
        <v>4.0712064612670549</v>
      </c>
      <c r="BC100">
        <v>3.9730503541126447</v>
      </c>
      <c r="BD100">
        <v>4.1581100934675836</v>
      </c>
      <c r="BE100">
        <v>3.5140984653732978</v>
      </c>
      <c r="BF100">
        <v>3.5172861786850182</v>
      </c>
      <c r="BG100">
        <v>3.5569998658844408</v>
      </c>
      <c r="BH100">
        <v>6.6102628013556375</v>
      </c>
      <c r="BI100">
        <v>6.9854512662443051</v>
      </c>
      <c r="BJ100">
        <v>6.5621034097108772</v>
      </c>
      <c r="BK100">
        <v>6.9921421915350352</v>
      </c>
      <c r="BL100">
        <v>7.1729291158565758</v>
      </c>
      <c r="BM100">
        <v>7.1505415842449338</v>
      </c>
      <c r="BN100">
        <v>7.072088963934144</v>
      </c>
      <c r="BO100">
        <v>7.2137404776419887</v>
      </c>
      <c r="BP100">
        <v>7.2633566270598973</v>
      </c>
      <c r="BQ100">
        <v>7.1133480464045853</v>
      </c>
      <c r="BR100">
        <v>6.9568710590717817</v>
      </c>
      <c r="BS100">
        <v>7.1053849160701965</v>
      </c>
      <c r="BT100">
        <v>7.9388944555813259</v>
      </c>
      <c r="BU100">
        <v>7.8502259692524836</v>
      </c>
      <c r="BV100">
        <v>8.358092223157767</v>
      </c>
      <c r="BW100">
        <v>5.9616727391477058</v>
      </c>
      <c r="BX100">
        <v>5.7610895669684092</v>
      </c>
      <c r="BY100">
        <v>5.7402935118251337</v>
      </c>
      <c r="BZ100">
        <v>4.5360446161579393</v>
      </c>
      <c r="CA100">
        <v>4.6827127843986096</v>
      </c>
      <c r="CB100">
        <v>4.9225952928613506</v>
      </c>
      <c r="CC100">
        <v>5.1762774493566432</v>
      </c>
      <c r="CD100">
        <v>5.1620653664212321</v>
      </c>
      <c r="CE100">
        <v>5.1959316757231644</v>
      </c>
      <c r="CF100">
        <v>4.549041938659574</v>
      </c>
      <c r="CG100">
        <v>4.3291386865137413</v>
      </c>
      <c r="CH100">
        <v>4.4767181082224532</v>
      </c>
      <c r="CI100">
        <v>4.6410155039207526</v>
      </c>
      <c r="CJ100">
        <v>4.7393690749979216</v>
      </c>
      <c r="CK100">
        <v>4.6098395083404302</v>
      </c>
      <c r="CL100">
        <v>4.7500334901974641</v>
      </c>
      <c r="CM100">
        <v>4.8282686201066882</v>
      </c>
      <c r="CN100">
        <v>4.7319553628320961</v>
      </c>
      <c r="CO100">
        <v>4.4598822073226394</v>
      </c>
      <c r="CP100">
        <v>4.2954754805004765</v>
      </c>
      <c r="CQ100">
        <v>4.3773311602842302</v>
      </c>
      <c r="CR100">
        <v>7.0441836767104222</v>
      </c>
      <c r="CS100">
        <v>7.1482228131613246</v>
      </c>
      <c r="CT100">
        <v>7.2072087801828282</v>
      </c>
      <c r="CU100">
        <v>7.070783623640378</v>
      </c>
      <c r="CV100">
        <v>7.3073313126206143</v>
      </c>
      <c r="CW100">
        <v>6.955535313036278</v>
      </c>
      <c r="CX100">
        <v>7.7751787834636623</v>
      </c>
      <c r="CY100">
        <v>7.7645021701546497</v>
      </c>
      <c r="CZ100">
        <v>7.7614977194774806</v>
      </c>
      <c r="DA100">
        <v>6.9641213072844526</v>
      </c>
      <c r="DB100">
        <v>7.159067659098076</v>
      </c>
      <c r="DC100">
        <v>7.2133844404427379</v>
      </c>
      <c r="DD100">
        <v>7.5506740362796778</v>
      </c>
      <c r="DE100">
        <v>7.207449042002481</v>
      </c>
      <c r="DF100">
        <v>7.1127791501726003</v>
      </c>
      <c r="DG100">
        <v>6.4510690813457812</v>
      </c>
      <c r="DH100">
        <v>6.5117694117656457</v>
      </c>
      <c r="DI100">
        <v>6.7683153154700859</v>
      </c>
    </row>
    <row r="101" spans="1:113" x14ac:dyDescent="0.25">
      <c r="A101" s="237"/>
      <c r="B101" s="40" t="s">
        <v>313</v>
      </c>
      <c r="C101">
        <v>4.0463057995408079E-2</v>
      </c>
      <c r="D101">
        <v>3.3585957041072458E-2</v>
      </c>
      <c r="E101">
        <v>5.7141051800105237E-2</v>
      </c>
      <c r="F101">
        <v>7.8811530689589168E-2</v>
      </c>
      <c r="G101">
        <v>6.0937249991675012E-2</v>
      </c>
      <c r="H101">
        <v>8.530710620699633E-2</v>
      </c>
      <c r="I101">
        <v>4.1280971694509332E-2</v>
      </c>
      <c r="J101">
        <v>5.776732108186218E-2</v>
      </c>
      <c r="K101">
        <v>3.2330617859105022E-2</v>
      </c>
      <c r="L101">
        <v>1.3774087027780251E-2</v>
      </c>
      <c r="M101">
        <v>6.797039713281236E-2</v>
      </c>
      <c r="N101">
        <v>1.0458859795483859E-2</v>
      </c>
      <c r="O101">
        <v>2.0052059313509958E-2</v>
      </c>
      <c r="P101">
        <v>8.8392348173760085E-3</v>
      </c>
      <c r="Q101">
        <v>1.1025928612622048E-2</v>
      </c>
      <c r="R101">
        <v>3.194754565831228E-2</v>
      </c>
      <c r="S101">
        <v>1.7036611135082959E-2</v>
      </c>
      <c r="T101">
        <v>1.1949553526251053E-2</v>
      </c>
      <c r="U101">
        <v>3.7199861369798699E-2</v>
      </c>
      <c r="V101">
        <v>3.4439872202092284E-2</v>
      </c>
      <c r="W101">
        <v>0.214788061391297</v>
      </c>
      <c r="X101">
        <v>2.0663628647786713E-2</v>
      </c>
      <c r="Y101">
        <v>2.7438344655345753E-2</v>
      </c>
      <c r="Z101">
        <v>2.2925591164774634E-2</v>
      </c>
      <c r="AA101">
        <v>3.0250829001915339E-2</v>
      </c>
      <c r="AB101">
        <v>4.2949840581495431E-2</v>
      </c>
      <c r="AC101">
        <v>2.2506986641193136E-2</v>
      </c>
      <c r="AD101">
        <v>1.4394341617810291E-2</v>
      </c>
      <c r="AE101">
        <v>1.9370078682545391E-2</v>
      </c>
      <c r="AF101">
        <v>1.9370078682545391E-2</v>
      </c>
      <c r="AG101">
        <v>1.9370078682545391E-2</v>
      </c>
      <c r="AH101">
        <v>1.9370078682545391E-2</v>
      </c>
      <c r="AI101">
        <v>1.4777511594031746E-2</v>
      </c>
      <c r="AJ101">
        <v>1.906337506347654E-2</v>
      </c>
      <c r="AK101">
        <v>2.3077867780908874E-2</v>
      </c>
      <c r="AL101">
        <v>1.3304606486316354E-2</v>
      </c>
      <c r="AM101">
        <v>3.1553588501507225E-2</v>
      </c>
      <c r="AN101">
        <v>3.1420046183284818E-2</v>
      </c>
      <c r="AO101">
        <v>2.4922528327395242E-2</v>
      </c>
      <c r="AP101">
        <v>0.25495632047441996</v>
      </c>
      <c r="AQ101">
        <v>0.1957020065768833</v>
      </c>
      <c r="AR101">
        <v>0.28974410408679063</v>
      </c>
      <c r="AS101">
        <v>0.1632751180991151</v>
      </c>
      <c r="AT101">
        <v>0.18519390733469171</v>
      </c>
      <c r="AU101">
        <v>0.14002896450885902</v>
      </c>
      <c r="AV101">
        <v>9.6019823019236478E-2</v>
      </c>
      <c r="AW101">
        <v>4.5649011245968596E-2</v>
      </c>
      <c r="AX101">
        <v>5.5281248053965414E-2</v>
      </c>
      <c r="AY101">
        <v>2.1796304896754742E-2</v>
      </c>
      <c r="AZ101">
        <v>5.228238829682167E-2</v>
      </c>
      <c r="BA101">
        <v>5.5397891974207712E-2</v>
      </c>
      <c r="BB101">
        <v>4.251495012331398E-2</v>
      </c>
      <c r="BC101">
        <v>2.4810682013518361E-2</v>
      </c>
      <c r="BD101">
        <v>2.9086830144462974E-2</v>
      </c>
      <c r="BE101">
        <v>6.9439690284816641E-2</v>
      </c>
      <c r="BF101">
        <v>3.4212767345219115E-2</v>
      </c>
      <c r="BG101">
        <v>6.0195427982941661E-2</v>
      </c>
      <c r="BH101">
        <v>5.3929968882727629E-2</v>
      </c>
      <c r="BI101">
        <v>4.3537185217812475E-2</v>
      </c>
      <c r="BJ101">
        <v>7.1997616564608652E-2</v>
      </c>
      <c r="BK101">
        <v>5.539333687823738E-2</v>
      </c>
      <c r="BL101">
        <v>3.0874353175712049E-2</v>
      </c>
      <c r="BM101">
        <v>3.1297905899041537E-2</v>
      </c>
      <c r="BN101">
        <v>3.1832013685331617E-2</v>
      </c>
      <c r="BO101">
        <v>3.2949362715172521E-2</v>
      </c>
      <c r="BP101">
        <v>3.2764238346281623E-2</v>
      </c>
      <c r="BQ101">
        <v>4.7509346914069092E-2</v>
      </c>
      <c r="BR101">
        <v>4.9150002576678134E-2</v>
      </c>
      <c r="BS101">
        <v>2.9701954010306984E-2</v>
      </c>
      <c r="BT101">
        <v>3.4565052628358919E-2</v>
      </c>
      <c r="BU101">
        <v>4.3529569566015724E-2</v>
      </c>
      <c r="BV101">
        <v>0.10907630858737896</v>
      </c>
      <c r="BW101">
        <v>9.9131489046496254E-2</v>
      </c>
      <c r="BX101">
        <v>8.6218261611888392E-2</v>
      </c>
      <c r="BY101">
        <v>3.7876191065487806E-2</v>
      </c>
      <c r="BZ101">
        <v>0.31688662368668635</v>
      </c>
      <c r="CA101">
        <v>0.38313639276328082</v>
      </c>
      <c r="CB101">
        <v>0.54096829763017462</v>
      </c>
      <c r="CC101">
        <v>0.30373218957535458</v>
      </c>
      <c r="CD101">
        <v>0.3128242643697452</v>
      </c>
      <c r="CE101">
        <v>0.21239063154040652</v>
      </c>
      <c r="CF101">
        <v>0.15855919018793568</v>
      </c>
      <c r="CG101">
        <v>0.15160160139067516</v>
      </c>
      <c r="CH101">
        <v>0.17062489055749408</v>
      </c>
      <c r="CI101">
        <v>2.7676397409897691E-2</v>
      </c>
      <c r="CJ101">
        <v>4.9515506629127626E-2</v>
      </c>
      <c r="CK101">
        <v>4.6314682497095833E-2</v>
      </c>
      <c r="CL101">
        <v>7.8842127371608034E-2</v>
      </c>
      <c r="CM101">
        <v>5.6749746144887696E-2</v>
      </c>
      <c r="CN101">
        <v>7.7648715169261071E-2</v>
      </c>
      <c r="CO101">
        <v>4.3835262012203911E-2</v>
      </c>
      <c r="CP101">
        <v>6.2377876048137659E-2</v>
      </c>
      <c r="CQ101">
        <v>5.314578253093654E-2</v>
      </c>
      <c r="CR101">
        <v>0.1767981415348954</v>
      </c>
      <c r="CS101">
        <v>0.14593311043892251</v>
      </c>
      <c r="CT101">
        <v>0.11301377878682234</v>
      </c>
      <c r="CU101">
        <v>0.14098352927625468</v>
      </c>
      <c r="CV101">
        <v>0.12106506518328718</v>
      </c>
      <c r="CW101">
        <v>0.11347341588529554</v>
      </c>
      <c r="CX101">
        <v>8.1172154683945827E-2</v>
      </c>
      <c r="CY101">
        <v>8.9611579159367544E-2</v>
      </c>
      <c r="CZ101">
        <v>7.9232121569663638E-2</v>
      </c>
      <c r="DA101">
        <v>0.12483471142086559</v>
      </c>
      <c r="DB101">
        <v>9.8471202115712794E-2</v>
      </c>
      <c r="DC101">
        <v>0.12072427671697644</v>
      </c>
      <c r="DD101">
        <v>0.13380726113710759</v>
      </c>
      <c r="DE101">
        <v>0.14439453479482778</v>
      </c>
      <c r="DF101">
        <v>0.15855056890241437</v>
      </c>
      <c r="DG101">
        <v>0.16808609859855275</v>
      </c>
      <c r="DH101">
        <v>0.10811261253395865</v>
      </c>
      <c r="DI101">
        <v>0.14886589109489656</v>
      </c>
    </row>
    <row r="102" spans="1:113" x14ac:dyDescent="0.25">
      <c r="A102" s="237"/>
      <c r="B102" s="40" t="s">
        <v>316</v>
      </c>
      <c r="C102">
        <v>5.2102671169106766E-2</v>
      </c>
      <c r="D102">
        <v>3.4321020029966731E-2</v>
      </c>
      <c r="E102">
        <v>6.9141180227594343E-2</v>
      </c>
      <c r="F102">
        <v>3.1556955524523166E-2</v>
      </c>
      <c r="G102">
        <v>4.4352678582674977E-2</v>
      </c>
      <c r="H102">
        <v>5.5062439107371228E-2</v>
      </c>
      <c r="I102">
        <v>9.3281512154932217E-2</v>
      </c>
      <c r="J102">
        <v>4.9066052645129345E-2</v>
      </c>
      <c r="K102">
        <v>4.2879403428911035E-2</v>
      </c>
      <c r="L102">
        <v>1.2781092267217251E-2</v>
      </c>
      <c r="M102">
        <v>2.2313629477027239E-2</v>
      </c>
      <c r="N102">
        <v>3.2723593324563031E-2</v>
      </c>
      <c r="O102">
        <v>1.8874860816534042E-2</v>
      </c>
      <c r="P102">
        <v>2.1710433760215832E-2</v>
      </c>
      <c r="Q102">
        <v>1.4138478786480764E-2</v>
      </c>
      <c r="R102">
        <v>2.1620157329486085E-2</v>
      </c>
      <c r="S102">
        <v>1.3740464766665517E-2</v>
      </c>
      <c r="T102">
        <v>6.968315225920825E-2</v>
      </c>
      <c r="U102">
        <v>5.1558621334508288E-2</v>
      </c>
      <c r="V102">
        <v>4.1268372180219753E-2</v>
      </c>
      <c r="W102">
        <v>7.4054130857130238E-2</v>
      </c>
      <c r="X102">
        <v>7.1867102939219857E-2</v>
      </c>
      <c r="Y102">
        <v>4.9521261337710946E-2</v>
      </c>
      <c r="Z102">
        <v>8.0748335170464453E-2</v>
      </c>
      <c r="AA102">
        <v>3.2225362510435486E-2</v>
      </c>
      <c r="AB102">
        <v>1.9110050870058716E-2</v>
      </c>
      <c r="AC102">
        <v>3.576078655622917E-2</v>
      </c>
      <c r="AD102">
        <v>3.9911532013451351E-2</v>
      </c>
      <c r="AE102">
        <v>3.9223899545181747E-2</v>
      </c>
      <c r="AF102">
        <v>3.9223899545181747E-2</v>
      </c>
      <c r="AG102">
        <v>3.9223899545181747E-2</v>
      </c>
      <c r="AH102">
        <v>3.9223899545181747E-2</v>
      </c>
      <c r="AI102">
        <v>4.5305890600479522E-2</v>
      </c>
      <c r="AJ102">
        <v>2.8334237033708277E-2</v>
      </c>
      <c r="AK102">
        <v>3.5787968597646096E-2</v>
      </c>
      <c r="AL102">
        <v>2.6734824297865487E-2</v>
      </c>
      <c r="AM102">
        <v>4.4693761483945958E-2</v>
      </c>
      <c r="AN102">
        <v>2.9579308986098778E-2</v>
      </c>
      <c r="AO102">
        <v>5.1476108649310619E-2</v>
      </c>
      <c r="AP102">
        <v>7.989462076952461E-2</v>
      </c>
      <c r="AQ102">
        <v>0.16778144249286464</v>
      </c>
      <c r="AR102">
        <v>0.14819433796031964</v>
      </c>
      <c r="AS102">
        <v>8.7234047430372469E-2</v>
      </c>
      <c r="AT102">
        <v>9.3820655080588566E-2</v>
      </c>
      <c r="AU102">
        <v>4.9290427108399287E-2</v>
      </c>
      <c r="AV102">
        <v>9.3713111469687499E-2</v>
      </c>
      <c r="AW102">
        <v>2.7108600724034281E-2</v>
      </c>
      <c r="AX102">
        <v>2.7892085640451387E-2</v>
      </c>
      <c r="AY102">
        <v>1.6478493788719E-2</v>
      </c>
      <c r="AZ102">
        <v>4.2385011584357569E-2</v>
      </c>
      <c r="BA102">
        <v>2.2662596724209179E-2</v>
      </c>
      <c r="BB102">
        <v>2.2505361773143051E-2</v>
      </c>
      <c r="BC102">
        <v>3.2271909609159766E-2</v>
      </c>
      <c r="BD102">
        <v>3.2055445775558494E-2</v>
      </c>
      <c r="BE102">
        <v>2.441894754596077E-2</v>
      </c>
      <c r="BF102">
        <v>1.3910421968619984E-2</v>
      </c>
      <c r="BG102">
        <v>1.1981126209042795E-2</v>
      </c>
      <c r="BH102">
        <v>6.1324453662757246E-2</v>
      </c>
      <c r="BI102">
        <v>8.6875298186773808E-2</v>
      </c>
      <c r="BJ102">
        <v>3.0460752571900725E-2</v>
      </c>
      <c r="BK102">
        <v>6.5710741827731928E-2</v>
      </c>
      <c r="BL102">
        <v>5.2455176471534852E-2</v>
      </c>
      <c r="BM102">
        <v>5.702969845507596E-2</v>
      </c>
      <c r="BN102">
        <v>3.3430111991440317E-2</v>
      </c>
      <c r="BO102">
        <v>5.6951813680057549E-2</v>
      </c>
      <c r="BP102">
        <v>7.2927745912676478E-2</v>
      </c>
      <c r="BQ102">
        <v>5.4853872476451404E-2</v>
      </c>
      <c r="BR102">
        <v>3.1662009679419949E-2</v>
      </c>
      <c r="BS102">
        <v>3.6350403643095296E-2</v>
      </c>
      <c r="BT102">
        <v>4.0493777671207563E-2</v>
      </c>
      <c r="BU102">
        <v>2.3963721920342941E-2</v>
      </c>
      <c r="BV102">
        <v>4.7437433056822818E-2</v>
      </c>
      <c r="BW102">
        <v>0.11304279744033438</v>
      </c>
      <c r="BX102">
        <v>6.5135599633387983E-2</v>
      </c>
      <c r="BY102">
        <v>4.6371999892030537E-2</v>
      </c>
      <c r="BZ102">
        <v>6.374968898443549E-2</v>
      </c>
      <c r="CA102">
        <v>8.1466108395647024E-2</v>
      </c>
      <c r="CB102">
        <v>6.8807596260017964E-2</v>
      </c>
      <c r="CC102">
        <v>4.6883075727738914E-2</v>
      </c>
      <c r="CD102">
        <v>4.2413928977652636E-2</v>
      </c>
      <c r="CE102">
        <v>0.11045947506924488</v>
      </c>
      <c r="CF102">
        <v>2.371223182266919E-2</v>
      </c>
      <c r="CG102">
        <v>2.0406361607596585E-2</v>
      </c>
      <c r="CH102">
        <v>3.0273131178321245E-2</v>
      </c>
      <c r="CI102">
        <v>6.9128487096736125E-3</v>
      </c>
      <c r="CJ102">
        <v>2.2402988419415966E-2</v>
      </c>
      <c r="CK102">
        <v>1.8876452388551505E-2</v>
      </c>
      <c r="CL102">
        <v>1.2807422684846314E-2</v>
      </c>
      <c r="CM102">
        <v>1.7903384509542257E-2</v>
      </c>
      <c r="CN102">
        <v>7.0333750846339237E-3</v>
      </c>
      <c r="CO102">
        <v>2.6489171830497003E-2</v>
      </c>
      <c r="CP102">
        <v>2.9197800047036468E-2</v>
      </c>
      <c r="CQ102">
        <v>2.7849214084455225E-2</v>
      </c>
      <c r="CR102">
        <v>4.8320235174915946E-2</v>
      </c>
      <c r="CS102">
        <v>2.1057642726743313E-2</v>
      </c>
      <c r="CT102">
        <v>5.2031014185843424E-2</v>
      </c>
      <c r="CU102">
        <v>5.7892298105011272E-2</v>
      </c>
      <c r="CV102">
        <v>3.6525422915481269E-2</v>
      </c>
      <c r="CW102">
        <v>3.9967890978316781E-2</v>
      </c>
      <c r="CX102">
        <v>3.4786604763965261E-3</v>
      </c>
      <c r="CY102">
        <v>1.677330307104621E-2</v>
      </c>
      <c r="CZ102">
        <v>1.2651170374193006E-2</v>
      </c>
      <c r="DA102">
        <v>1.5334922111048218E-2</v>
      </c>
      <c r="DB102">
        <v>8.213354096361843E-3</v>
      </c>
      <c r="DC102">
        <v>7.5795501859974856E-3</v>
      </c>
      <c r="DD102">
        <v>3.376903081051956E-2</v>
      </c>
      <c r="DE102">
        <v>1.6284651048580186E-2</v>
      </c>
      <c r="DF102">
        <v>2.0925200041401536E-2</v>
      </c>
      <c r="DG102">
        <v>4.1193840602764188E-2</v>
      </c>
      <c r="DH102">
        <v>2.2445291809988499E-2</v>
      </c>
      <c r="DI102">
        <v>2.4411442357900749E-2</v>
      </c>
    </row>
    <row r="103" spans="1:113" x14ac:dyDescent="0.25">
      <c r="A103" s="237" t="s">
        <v>325</v>
      </c>
      <c r="B103" s="41" t="s">
        <v>293</v>
      </c>
      <c r="C103">
        <v>3.2634087253317956</v>
      </c>
      <c r="D103">
        <v>3.3158650034203694</v>
      </c>
      <c r="E103">
        <v>3.2284842474717412</v>
      </c>
      <c r="F103">
        <v>1.1512338914385327</v>
      </c>
      <c r="G103">
        <v>1.2961882761017205</v>
      </c>
      <c r="H103">
        <v>1.5303303626487437</v>
      </c>
      <c r="I103">
        <v>1.5747414011629088</v>
      </c>
      <c r="J103">
        <v>1.4173896736800313</v>
      </c>
      <c r="K103">
        <v>1.3377410245426804</v>
      </c>
      <c r="L103">
        <v>0.81326899840508637</v>
      </c>
      <c r="M103">
        <v>0.71298141707635954</v>
      </c>
      <c r="N103">
        <v>0.70266518552385082</v>
      </c>
      <c r="O103">
        <v>0.68826578996712229</v>
      </c>
      <c r="P103">
        <v>0.71044904545357923</v>
      </c>
      <c r="Q103">
        <v>0.6861219588210874</v>
      </c>
      <c r="R103">
        <v>0.93351987081307741</v>
      </c>
      <c r="S103">
        <v>0.82705760262205152</v>
      </c>
      <c r="T103">
        <v>0.95057713494408547</v>
      </c>
      <c r="U103">
        <v>1.3575583195169878</v>
      </c>
      <c r="V103">
        <v>1.4780365783023797</v>
      </c>
      <c r="W103">
        <v>1.1645370081923689</v>
      </c>
      <c r="X103">
        <v>1.6747497763919084</v>
      </c>
      <c r="Y103">
        <v>1.722221564290358</v>
      </c>
      <c r="Z103">
        <v>1.6431742845118991</v>
      </c>
      <c r="AA103">
        <v>1.6664088192122308</v>
      </c>
      <c r="AB103">
        <v>1.738604864080141</v>
      </c>
      <c r="AC103">
        <v>2.005548786957374</v>
      </c>
      <c r="AD103">
        <v>1.4035544595769014</v>
      </c>
      <c r="AE103">
        <v>1.3959529532009618</v>
      </c>
      <c r="AF103">
        <v>1.3959529532009618</v>
      </c>
      <c r="AG103">
        <v>1.3959529532009618</v>
      </c>
      <c r="AH103">
        <v>1.3959529532009618</v>
      </c>
      <c r="AI103">
        <v>1.5680309349889867</v>
      </c>
      <c r="AJ103">
        <v>1.5586886577108037</v>
      </c>
      <c r="AK103">
        <v>1.5439471439078525</v>
      </c>
      <c r="AL103">
        <v>1.4789293137964323</v>
      </c>
      <c r="AM103">
        <v>1.885870418255907</v>
      </c>
      <c r="AN103">
        <v>1.2264459402031924</v>
      </c>
      <c r="AO103">
        <v>2.2091270799492428</v>
      </c>
      <c r="AP103">
        <v>0.84902639737166508</v>
      </c>
      <c r="AQ103">
        <v>0.87481006414704587</v>
      </c>
      <c r="AR103">
        <v>1.0998331039566867</v>
      </c>
      <c r="AS103">
        <v>1.0526476772671949</v>
      </c>
      <c r="AT103">
        <v>0.94726554701067656</v>
      </c>
      <c r="AU103">
        <v>1.1246563257049691</v>
      </c>
      <c r="AV103">
        <v>1.0193572642042794</v>
      </c>
      <c r="AW103">
        <v>0.94152926474844845</v>
      </c>
      <c r="AX103">
        <v>0.84222238911575409</v>
      </c>
      <c r="AY103">
        <v>0.86353800351354237</v>
      </c>
      <c r="AZ103">
        <v>0.82184016220024825</v>
      </c>
      <c r="BA103">
        <v>0.82858112845141596</v>
      </c>
      <c r="BB103">
        <v>0.94943261607906981</v>
      </c>
      <c r="BC103">
        <v>0.9150840262128207</v>
      </c>
      <c r="BD103">
        <v>0.90499389941651098</v>
      </c>
      <c r="BE103">
        <v>0.97985414919664371</v>
      </c>
      <c r="BF103">
        <v>1.0224070983933087</v>
      </c>
      <c r="BG103">
        <v>1.0617543668620426</v>
      </c>
      <c r="BH103">
        <v>1.0631310587044089</v>
      </c>
      <c r="BI103">
        <v>1.0124290915152652</v>
      </c>
      <c r="BJ103">
        <v>1.1641867846984915</v>
      </c>
      <c r="BK103">
        <v>1.0794648862840883</v>
      </c>
      <c r="BL103">
        <v>1.0631407352122237</v>
      </c>
      <c r="BM103">
        <v>1.0902458351455944</v>
      </c>
      <c r="BN103">
        <v>0.83666888726355926</v>
      </c>
      <c r="BO103">
        <v>0.99830904167751178</v>
      </c>
      <c r="BP103">
        <v>1.0310462165583927</v>
      </c>
      <c r="BQ103">
        <v>0.94136524833493929</v>
      </c>
      <c r="BR103">
        <v>0.98435941645991787</v>
      </c>
      <c r="BS103">
        <v>0.81561878497586027</v>
      </c>
      <c r="BT103">
        <v>0.99401978955360204</v>
      </c>
      <c r="BU103">
        <v>1.0792691115475392</v>
      </c>
      <c r="BV103">
        <v>1.0171982240646864</v>
      </c>
      <c r="BW103">
        <v>1.0512545366598218</v>
      </c>
      <c r="BX103">
        <v>1.1400006602040316</v>
      </c>
      <c r="BY103">
        <v>1.0588460024337401</v>
      </c>
      <c r="BZ103">
        <v>1.0469879551757635</v>
      </c>
      <c r="CA103">
        <v>0.91407866673467297</v>
      </c>
      <c r="CB103">
        <v>0.81358816103716969</v>
      </c>
      <c r="CC103">
        <v>0.72777151904138038</v>
      </c>
      <c r="CD103">
        <v>0.75092188834516982</v>
      </c>
      <c r="CE103">
        <v>0.73036888195358129</v>
      </c>
      <c r="CF103">
        <v>0.76502233123305874</v>
      </c>
      <c r="CG103">
        <v>0.63058234099855059</v>
      </c>
      <c r="CH103">
        <v>0.7049272658647977</v>
      </c>
      <c r="CI103">
        <v>0.54411183263557761</v>
      </c>
      <c r="CJ103">
        <v>0.5619488814321083</v>
      </c>
      <c r="CK103">
        <v>0.67026345745089</v>
      </c>
      <c r="CL103">
        <v>0.67656000722482246</v>
      </c>
      <c r="CM103">
        <v>0.65669601194696237</v>
      </c>
      <c r="CN103">
        <v>0.81082331374107575</v>
      </c>
      <c r="CO103">
        <v>0.64224999569527741</v>
      </c>
      <c r="CP103">
        <v>0.67453209111524426</v>
      </c>
      <c r="CQ103">
        <v>0.65845931285049741</v>
      </c>
      <c r="CR103">
        <v>0.77151435051334649</v>
      </c>
      <c r="CS103">
        <v>0.69553605778172456</v>
      </c>
      <c r="CT103">
        <v>0.69070209160960438</v>
      </c>
      <c r="CU103">
        <v>0.84440156643617248</v>
      </c>
      <c r="CV103">
        <v>0.81655590884794294</v>
      </c>
      <c r="CW103">
        <v>0.79652467876049926</v>
      </c>
      <c r="CX103">
        <v>0.65989958306199281</v>
      </c>
      <c r="CY103">
        <v>0.65822573406230478</v>
      </c>
      <c r="CZ103">
        <v>0.65501125705472507</v>
      </c>
      <c r="DA103">
        <v>0.68979795186128756</v>
      </c>
      <c r="DB103">
        <v>0.68930276770549648</v>
      </c>
      <c r="DC103">
        <v>0.64558963226027477</v>
      </c>
      <c r="DD103">
        <v>0.76114212001505754</v>
      </c>
      <c r="DE103">
        <v>0.80841630321723779</v>
      </c>
      <c r="DF103">
        <v>0.83969132106108557</v>
      </c>
      <c r="DG103">
        <v>0.87762933555586253</v>
      </c>
      <c r="DH103">
        <v>0.79256883760803132</v>
      </c>
      <c r="DI103">
        <v>0.91318737213476697</v>
      </c>
    </row>
    <row r="104" spans="1:113" x14ac:dyDescent="0.25">
      <c r="A104" s="237"/>
      <c r="B104" s="41" t="s">
        <v>294</v>
      </c>
      <c r="C104">
        <v>4.4559837933969684</v>
      </c>
      <c r="D104">
        <v>4.335319827072416</v>
      </c>
      <c r="E104">
        <v>4.3000281776219582</v>
      </c>
      <c r="F104">
        <v>2.252779728299545</v>
      </c>
      <c r="G104">
        <v>2.1314112203098312</v>
      </c>
      <c r="H104">
        <v>2.6837263341621469</v>
      </c>
      <c r="I104">
        <v>2.5030022142900838</v>
      </c>
      <c r="J104">
        <v>2.4768941866873622</v>
      </c>
      <c r="K104">
        <v>2.4203004576034344</v>
      </c>
      <c r="L104">
        <v>1.1953587228428719</v>
      </c>
      <c r="M104">
        <v>0.94206105219386449</v>
      </c>
      <c r="N104">
        <v>0.87768376542819315</v>
      </c>
      <c r="O104">
        <v>0.88335160785646005</v>
      </c>
      <c r="P104">
        <v>0.95253475556791534</v>
      </c>
      <c r="Q104">
        <v>0.89655616788217385</v>
      </c>
      <c r="R104">
        <v>1.2600492055195509</v>
      </c>
      <c r="S104">
        <v>1.1318868695773225</v>
      </c>
      <c r="T104">
        <v>1.3777084634787766</v>
      </c>
      <c r="U104">
        <v>2.0738909789505149</v>
      </c>
      <c r="V104">
        <v>2.2054900727143227</v>
      </c>
      <c r="W104">
        <v>1.9170462880058543</v>
      </c>
      <c r="X104">
        <v>3.1239654178946692</v>
      </c>
      <c r="Y104">
        <v>3.154935605455536</v>
      </c>
      <c r="Z104">
        <v>3.1691190810593177</v>
      </c>
      <c r="AA104">
        <v>3.1970809866569092</v>
      </c>
      <c r="AB104">
        <v>3.2840010836530169</v>
      </c>
      <c r="AC104">
        <v>3.8325797626996048</v>
      </c>
      <c r="AD104">
        <v>1.8784691470090702</v>
      </c>
      <c r="AE104">
        <v>2.0123572327260901</v>
      </c>
      <c r="AF104">
        <v>2.0123572327260901</v>
      </c>
      <c r="AG104">
        <v>2.0123572327260901</v>
      </c>
      <c r="AH104">
        <v>2.0123572327260901</v>
      </c>
      <c r="AI104">
        <v>2.7659021832165607</v>
      </c>
      <c r="AJ104">
        <v>2.6043128611193</v>
      </c>
      <c r="AK104">
        <v>2.5555460049463621</v>
      </c>
      <c r="AL104">
        <v>2.4747846446951676</v>
      </c>
      <c r="AM104">
        <v>3.376081451215438</v>
      </c>
      <c r="AN104">
        <v>2.0094739062793421</v>
      </c>
      <c r="AO104">
        <v>3.9888776350558639</v>
      </c>
      <c r="AP104">
        <v>1.8296735430829838</v>
      </c>
      <c r="AQ104">
        <v>1.9169615230708739</v>
      </c>
      <c r="AR104">
        <v>1.9113425020289632</v>
      </c>
      <c r="AS104">
        <v>2.1195462358098021</v>
      </c>
      <c r="AT104">
        <v>2.1422100340119772</v>
      </c>
      <c r="AU104">
        <v>2.0860012606224498</v>
      </c>
      <c r="AV104">
        <v>1.4140834530752491</v>
      </c>
      <c r="AW104">
        <v>1.4441922243500536</v>
      </c>
      <c r="AX104">
        <v>1.4395013398550154</v>
      </c>
      <c r="AY104">
        <v>1.5637789521527607</v>
      </c>
      <c r="AZ104">
        <v>1.5009430061820899</v>
      </c>
      <c r="BA104">
        <v>1.5040260694274579</v>
      </c>
      <c r="BB104">
        <v>1.4452232609422915</v>
      </c>
      <c r="BC104">
        <v>1.4475365976806998</v>
      </c>
      <c r="BD104">
        <v>1.498903305212359</v>
      </c>
      <c r="BE104">
        <v>1.3589630979868408</v>
      </c>
      <c r="BF104">
        <v>1.2743329682894116</v>
      </c>
      <c r="BG104">
        <v>1.2736839302996872</v>
      </c>
      <c r="BH104">
        <v>3.4361733477064553</v>
      </c>
      <c r="BI104">
        <v>3.386915782554218</v>
      </c>
      <c r="BJ104">
        <v>3.4283821825977023</v>
      </c>
      <c r="BK104">
        <v>3.5045168903395538</v>
      </c>
      <c r="BL104">
        <v>3.5418129682930219</v>
      </c>
      <c r="BM104">
        <v>3.5285120179674618</v>
      </c>
      <c r="BN104">
        <v>1.7467812245315195</v>
      </c>
      <c r="BO104">
        <v>1.8311643361927281</v>
      </c>
      <c r="BP104">
        <v>1.9043072669403509</v>
      </c>
      <c r="BQ104">
        <v>2.4574671837862208</v>
      </c>
      <c r="BR104">
        <v>2.4427848850123066</v>
      </c>
      <c r="BS104">
        <v>2.378303188576901</v>
      </c>
      <c r="BT104">
        <v>2.3197501634792954</v>
      </c>
      <c r="BU104">
        <v>2.3228633705003885</v>
      </c>
      <c r="BV104">
        <v>2.3480343783558717</v>
      </c>
      <c r="BW104">
        <v>2.1919561101919798</v>
      </c>
      <c r="BX104">
        <v>2.374051955324421</v>
      </c>
      <c r="BY104">
        <v>2.231640782506314</v>
      </c>
      <c r="BZ104">
        <v>2.0285940400979743</v>
      </c>
      <c r="CA104">
        <v>1.7677185050650726</v>
      </c>
      <c r="CB104">
        <v>1.5699765719321315</v>
      </c>
      <c r="CC104">
        <v>1.4538623254225898</v>
      </c>
      <c r="CD104">
        <v>1.4979137621827345</v>
      </c>
      <c r="CE104">
        <v>1.427028323696607</v>
      </c>
      <c r="CF104">
        <v>1.2093253472894945</v>
      </c>
      <c r="CG104">
        <v>1.2417087976001921</v>
      </c>
      <c r="CH104">
        <v>1.1684454632097996</v>
      </c>
      <c r="CI104">
        <v>1.0233099461220589</v>
      </c>
      <c r="CJ104">
        <v>1.0398108235110717</v>
      </c>
      <c r="CK104">
        <v>1.3783088323762815</v>
      </c>
      <c r="CL104">
        <v>1.0860780931484186</v>
      </c>
      <c r="CM104">
        <v>1.0076195995798372</v>
      </c>
      <c r="CN104">
        <v>1.4500116703204586</v>
      </c>
      <c r="CO104">
        <v>1.0847420465860325</v>
      </c>
      <c r="CP104">
        <v>1.0773253957729414</v>
      </c>
      <c r="CQ104">
        <v>1.0810180366140971</v>
      </c>
      <c r="CR104">
        <v>2.5468357566616371</v>
      </c>
      <c r="CS104">
        <v>2.5571476479116377</v>
      </c>
      <c r="CT104">
        <v>2.6020056433191154</v>
      </c>
      <c r="CU104">
        <v>2.9623111836904559</v>
      </c>
      <c r="CV104">
        <v>3.0503147394769834</v>
      </c>
      <c r="CW104">
        <v>3.0825500671313422</v>
      </c>
      <c r="CX104">
        <v>1.4067307790157282</v>
      </c>
      <c r="CY104">
        <v>1.4194921263450011</v>
      </c>
      <c r="CZ104">
        <v>1.3945997656861087</v>
      </c>
      <c r="DA104">
        <v>1.9108016694738457</v>
      </c>
      <c r="DB104">
        <v>2.0700803979735127</v>
      </c>
      <c r="DC104">
        <v>1.8231618844073989</v>
      </c>
      <c r="DD104">
        <v>1.9423366547965997</v>
      </c>
      <c r="DE104">
        <v>2.0437715502349829</v>
      </c>
      <c r="DF104">
        <v>1.9914424417026795</v>
      </c>
      <c r="DG104">
        <v>1.8050729057487094</v>
      </c>
      <c r="DH104">
        <v>1.7520223177339249</v>
      </c>
      <c r="DI104">
        <v>1.7341567672878457</v>
      </c>
    </row>
    <row r="105" spans="1:113" x14ac:dyDescent="0.25">
      <c r="A105" s="237"/>
      <c r="B105" s="41" t="s">
        <v>311</v>
      </c>
      <c r="C105">
        <v>2.3050906536573232</v>
      </c>
      <c r="D105">
        <v>2.4495621736761617</v>
      </c>
      <c r="E105">
        <v>2.6383603745943085</v>
      </c>
      <c r="F105">
        <v>1.2707119481900724</v>
      </c>
      <c r="G105">
        <v>1.3578721296085414</v>
      </c>
      <c r="H105">
        <v>1.0990544048882278</v>
      </c>
      <c r="I105">
        <v>1.6130371692919834</v>
      </c>
      <c r="J105">
        <v>1.6805093149103136</v>
      </c>
      <c r="K105">
        <v>1.6162963294627561</v>
      </c>
      <c r="L105">
        <v>0.70885855447240165</v>
      </c>
      <c r="M105">
        <v>0.61353838861009702</v>
      </c>
      <c r="N105">
        <v>0.85160105173513834</v>
      </c>
      <c r="O105">
        <v>0.73622160853566243</v>
      </c>
      <c r="P105">
        <v>0.83136515401133393</v>
      </c>
      <c r="Q105">
        <v>0.75545903299115469</v>
      </c>
      <c r="R105">
        <v>0.98588555867751737</v>
      </c>
      <c r="S105">
        <v>0.92479046108458718</v>
      </c>
      <c r="T105">
        <v>1.0699565704943632</v>
      </c>
      <c r="U105">
        <v>1.1729575899624736</v>
      </c>
      <c r="V105">
        <v>1.4061154156049886</v>
      </c>
      <c r="W105">
        <v>1.4220395039595868</v>
      </c>
      <c r="X105">
        <v>2.8043126927209054</v>
      </c>
      <c r="Y105">
        <v>2.7569184725166505</v>
      </c>
      <c r="Z105">
        <v>3.0092487088626374</v>
      </c>
      <c r="AA105">
        <v>3.0616378793872197</v>
      </c>
      <c r="AB105">
        <v>3.1017464066772025</v>
      </c>
      <c r="AC105">
        <v>3.0028970669414461</v>
      </c>
      <c r="AD105">
        <v>1.778544204753054</v>
      </c>
      <c r="AE105">
        <v>1.8962401255375756</v>
      </c>
      <c r="AF105">
        <v>1.8962401255375756</v>
      </c>
      <c r="AG105">
        <v>1.8962401255375756</v>
      </c>
      <c r="AH105">
        <v>1.8962401255375756</v>
      </c>
      <c r="AI105">
        <v>1.9914357249302577</v>
      </c>
      <c r="AJ105">
        <v>2.1793103556460598</v>
      </c>
      <c r="AK105">
        <v>2.1680001176237886</v>
      </c>
      <c r="AL105">
        <v>2.0367644224687544</v>
      </c>
      <c r="AM105">
        <v>2.3814914369424236</v>
      </c>
      <c r="AN105">
        <v>1.4326785584624291</v>
      </c>
      <c r="AO105">
        <v>2.664154292312626</v>
      </c>
      <c r="AP105">
        <v>2.4839584855952164</v>
      </c>
      <c r="AQ105">
        <v>2.3686707653512893</v>
      </c>
      <c r="AR105">
        <v>2.4131636108286876</v>
      </c>
      <c r="AS105">
        <v>2.751008678140431</v>
      </c>
      <c r="AT105">
        <v>2.8217061981991693</v>
      </c>
      <c r="AU105">
        <v>2.560338877146108</v>
      </c>
      <c r="AV105">
        <v>1.225027431787554</v>
      </c>
      <c r="AW105">
        <v>1.259779586345807</v>
      </c>
      <c r="AX105">
        <v>1.1800487294575064</v>
      </c>
      <c r="AY105">
        <v>1.8102750468731059</v>
      </c>
      <c r="AZ105">
        <v>1.9620767995127935</v>
      </c>
      <c r="BA105">
        <v>1.8841399332886084</v>
      </c>
      <c r="BB105">
        <v>1.5334788546603477</v>
      </c>
      <c r="BC105">
        <v>1.3871313327593737</v>
      </c>
      <c r="BD105">
        <v>1.506642591253434</v>
      </c>
      <c r="BE105">
        <v>1.4665421267294327</v>
      </c>
      <c r="BF105">
        <v>1.4134797477641834</v>
      </c>
      <c r="BG105">
        <v>1.4190318597299527</v>
      </c>
      <c r="BH105">
        <v>5.1767971504549291</v>
      </c>
      <c r="BI105">
        <v>5.2955219100026891</v>
      </c>
      <c r="BJ105">
        <v>4.9462522887028157</v>
      </c>
      <c r="BK105">
        <v>5.740161467729159</v>
      </c>
      <c r="BL105">
        <v>5.8991301447775442</v>
      </c>
      <c r="BM105">
        <v>6.0285631903888417</v>
      </c>
      <c r="BN105">
        <v>2.0579418352680712</v>
      </c>
      <c r="BO105">
        <v>2.0690390321703527</v>
      </c>
      <c r="BP105">
        <v>2.1322317312106658</v>
      </c>
      <c r="BQ105">
        <v>2.761142511020938</v>
      </c>
      <c r="BR105">
        <v>2.7732432537031277</v>
      </c>
      <c r="BS105">
        <v>2.734817124496316</v>
      </c>
      <c r="BT105">
        <v>2.2942126159569796</v>
      </c>
      <c r="BU105">
        <v>2.2401940283854631</v>
      </c>
      <c r="BV105">
        <v>2.3960367624648873</v>
      </c>
      <c r="BW105">
        <v>2.2685815647608947</v>
      </c>
      <c r="BX105">
        <v>2.2416207223513713</v>
      </c>
      <c r="BY105">
        <v>2.0822699301445651</v>
      </c>
      <c r="BZ105">
        <v>2.0807587431303567</v>
      </c>
      <c r="CA105">
        <v>2.5802910315125303</v>
      </c>
      <c r="CB105">
        <v>2.6547289116440895</v>
      </c>
      <c r="CC105">
        <v>2.2975069928430303</v>
      </c>
      <c r="CD105">
        <v>2.1880270673210647</v>
      </c>
      <c r="CE105">
        <v>2.399070535509443</v>
      </c>
      <c r="CF105">
        <v>1.434914597228196</v>
      </c>
      <c r="CG105">
        <v>1.3312212568194517</v>
      </c>
      <c r="CH105">
        <v>1.1218930655550006</v>
      </c>
      <c r="CI105">
        <v>1.7437750852903471</v>
      </c>
      <c r="CJ105">
        <v>1.7747416428168035</v>
      </c>
      <c r="CK105">
        <v>1.7176913631967061</v>
      </c>
      <c r="CL105">
        <v>1.5083359850481453</v>
      </c>
      <c r="CM105">
        <v>1.4159827476438498</v>
      </c>
      <c r="CN105">
        <v>1.5597153595442561</v>
      </c>
      <c r="CO105">
        <v>1.9806468287720789</v>
      </c>
      <c r="CP105">
        <v>1.8443669005996393</v>
      </c>
      <c r="CQ105">
        <v>1.9122186629761437</v>
      </c>
      <c r="CR105">
        <v>4.0347288482025618</v>
      </c>
      <c r="CS105">
        <v>3.9652948338779277</v>
      </c>
      <c r="CT105">
        <v>4.2557726884226783</v>
      </c>
      <c r="CU105">
        <v>5.4604358369781441</v>
      </c>
      <c r="CV105">
        <v>5.8094756520690165</v>
      </c>
      <c r="CW105">
        <v>6.1544843914493859</v>
      </c>
      <c r="CX105">
        <v>2.1300505627298052</v>
      </c>
      <c r="CY105">
        <v>2.0744227904972821</v>
      </c>
      <c r="CZ105">
        <v>2.083813315862141</v>
      </c>
      <c r="DA105">
        <v>2.8158657380681911</v>
      </c>
      <c r="DB105">
        <v>2.2353275860589479</v>
      </c>
      <c r="DC105">
        <v>2.4326057054261554</v>
      </c>
      <c r="DD105">
        <v>2.5040473889350108</v>
      </c>
      <c r="DE105">
        <v>2.2976021751780227</v>
      </c>
      <c r="DF105">
        <v>2.4563132612310987</v>
      </c>
      <c r="DG105">
        <v>2.2588655642483522</v>
      </c>
      <c r="DH105">
        <v>1.9826925350723168</v>
      </c>
      <c r="DI105">
        <v>2.070382282132476</v>
      </c>
    </row>
    <row r="106" spans="1:113" x14ac:dyDescent="0.25">
      <c r="A106" s="237" t="s">
        <v>326</v>
      </c>
      <c r="B106" s="38" t="s">
        <v>291</v>
      </c>
      <c r="C106">
        <v>3.2861526109502894</v>
      </c>
      <c r="D106">
        <v>3.2254516458065119</v>
      </c>
      <c r="E106">
        <v>3.1587378642152033</v>
      </c>
      <c r="F106">
        <v>0.91285655526640741</v>
      </c>
      <c r="G106">
        <v>0.83593335105320121</v>
      </c>
      <c r="H106">
        <v>0.91828690518559741</v>
      </c>
      <c r="I106">
        <v>1.168740611664177</v>
      </c>
      <c r="J106">
        <v>1.2299253607740142</v>
      </c>
      <c r="K106">
        <v>1.0655077982863184</v>
      </c>
      <c r="L106">
        <v>0.87446064202755469</v>
      </c>
      <c r="M106">
        <v>0.7351694726086736</v>
      </c>
      <c r="N106">
        <v>0.80734021505620335</v>
      </c>
      <c r="O106">
        <v>0.80505869726374168</v>
      </c>
      <c r="P106">
        <v>0.75603114377534875</v>
      </c>
      <c r="Q106">
        <v>0.87868420311880713</v>
      </c>
      <c r="R106">
        <v>0.94551121463308108</v>
      </c>
      <c r="S106">
        <v>0.86190085655447612</v>
      </c>
      <c r="T106">
        <v>1.0088029047106908</v>
      </c>
      <c r="U106">
        <v>1.0620084828753331</v>
      </c>
      <c r="V106">
        <v>1.1747185597065397</v>
      </c>
      <c r="W106">
        <v>1.2116193324329592</v>
      </c>
      <c r="X106">
        <v>2.2260700678487342</v>
      </c>
      <c r="Y106">
        <v>2.0839860243748722</v>
      </c>
      <c r="Z106">
        <v>1.9819528323569442</v>
      </c>
      <c r="AA106">
        <v>2.2960479279211561</v>
      </c>
      <c r="AB106">
        <v>2.2155280883313466</v>
      </c>
      <c r="AC106">
        <v>2.3149254400150538</v>
      </c>
      <c r="AD106">
        <v>1.7526651013812555</v>
      </c>
      <c r="AE106">
        <v>1.8904360569044252</v>
      </c>
      <c r="AF106">
        <v>1.8904360569044252</v>
      </c>
      <c r="AG106">
        <v>1.8904360569044252</v>
      </c>
      <c r="AH106">
        <v>1.8904360569044252</v>
      </c>
      <c r="AI106">
        <v>1.9767217654742368</v>
      </c>
      <c r="AJ106">
        <v>2.0778835163842309</v>
      </c>
      <c r="AK106">
        <v>2.1387991538913931</v>
      </c>
      <c r="AL106">
        <v>2.0145394233437832</v>
      </c>
      <c r="AM106">
        <v>2.3584810209106313</v>
      </c>
      <c r="AN106">
        <v>0.78951532413410441</v>
      </c>
      <c r="AO106">
        <v>2.4173087080315723</v>
      </c>
      <c r="AP106">
        <v>0.66577894755338218</v>
      </c>
      <c r="AQ106">
        <v>0.69423444664169798</v>
      </c>
      <c r="AR106">
        <v>0.67155463532479531</v>
      </c>
      <c r="AS106">
        <v>0.70077736950957248</v>
      </c>
      <c r="AT106">
        <v>0.69926694538414103</v>
      </c>
      <c r="AU106">
        <v>0.7126248683779588</v>
      </c>
      <c r="AV106">
        <v>0.55990451213752623</v>
      </c>
      <c r="AW106">
        <v>0.55287641703661849</v>
      </c>
      <c r="AX106">
        <v>0.5430746138947713</v>
      </c>
      <c r="AY106">
        <v>0.481142035532027</v>
      </c>
      <c r="AZ106">
        <v>0.47500172306320981</v>
      </c>
      <c r="BA106">
        <v>0.46954778214203685</v>
      </c>
      <c r="BB106">
        <v>0.45813630473571737</v>
      </c>
      <c r="BC106">
        <v>0.44372577077139919</v>
      </c>
      <c r="BD106">
        <v>0.5722270609823692</v>
      </c>
      <c r="BE106">
        <v>0.49011706405885419</v>
      </c>
      <c r="BF106">
        <v>0.45597079431118026</v>
      </c>
      <c r="BG106">
        <v>0.46209019053312711</v>
      </c>
      <c r="BH106">
        <v>1.1757211028897774</v>
      </c>
      <c r="BI106">
        <v>1.1652335516535459</v>
      </c>
      <c r="BJ106">
        <v>1.1805436877902347</v>
      </c>
      <c r="BK106">
        <v>1.3186734305526493</v>
      </c>
      <c r="BL106">
        <v>1.2554257078543622</v>
      </c>
      <c r="BM106">
        <v>1.2611306754839007</v>
      </c>
      <c r="BN106">
        <v>0.72775240423251342</v>
      </c>
      <c r="BO106">
        <v>0.76114229117703303</v>
      </c>
      <c r="BP106">
        <v>0.79546668041126056</v>
      </c>
      <c r="BQ106">
        <v>0.87268365948065685</v>
      </c>
      <c r="BR106">
        <v>0.90374401272852123</v>
      </c>
      <c r="BS106">
        <v>0.8776442976604355</v>
      </c>
      <c r="BT106">
        <v>0.89790752704508381</v>
      </c>
      <c r="BU106">
        <v>0.90400875659530666</v>
      </c>
      <c r="BV106">
        <v>0.90313807186797224</v>
      </c>
      <c r="BW106">
        <v>1.2349489515236736</v>
      </c>
      <c r="BX106">
        <v>1.2685809544004931</v>
      </c>
      <c r="BY106">
        <v>1.2416486066321522</v>
      </c>
      <c r="BZ106">
        <v>1.1557364490926163</v>
      </c>
      <c r="CA106">
        <v>1.1730618134264121</v>
      </c>
      <c r="CB106">
        <v>1.3836776137115039</v>
      </c>
      <c r="CC106">
        <v>1.3693410460744668</v>
      </c>
      <c r="CD106">
        <v>1.3034280974149537</v>
      </c>
      <c r="CE106">
        <v>1.3068911759911344</v>
      </c>
      <c r="CF106">
        <v>1.445479582845639</v>
      </c>
      <c r="CG106">
        <v>1.6329078923598992</v>
      </c>
      <c r="CH106">
        <v>1.5820576545647422</v>
      </c>
      <c r="CI106">
        <v>0.8557885490192072</v>
      </c>
      <c r="CJ106">
        <v>0.83893809740527325</v>
      </c>
      <c r="CK106">
        <v>0.82425629926316646</v>
      </c>
      <c r="CL106">
        <v>0.70275732863161833</v>
      </c>
      <c r="CM106">
        <v>1.0222712895668011</v>
      </c>
      <c r="CN106">
        <v>0.71743069806596194</v>
      </c>
      <c r="CO106">
        <v>0.46693026735288901</v>
      </c>
      <c r="CP106">
        <v>0.48501037168215932</v>
      </c>
      <c r="CQ106">
        <v>0.47600855491322319</v>
      </c>
      <c r="CR106">
        <v>1.0074841733329329</v>
      </c>
      <c r="CS106">
        <v>0.98164338283821018</v>
      </c>
      <c r="CT106">
        <v>0.95947485255182641</v>
      </c>
      <c r="CU106">
        <v>1.0996820909535565</v>
      </c>
      <c r="CV106">
        <v>1.0741037755392651</v>
      </c>
      <c r="CW106">
        <v>1.0675758469580723</v>
      </c>
      <c r="CX106">
        <v>0.5770014522588468</v>
      </c>
      <c r="CY106">
        <v>0.5647495771277472</v>
      </c>
      <c r="CZ106">
        <v>0.5625541946605005</v>
      </c>
      <c r="DA106">
        <v>0.69121523112520522</v>
      </c>
      <c r="DB106">
        <v>0.63633402355997093</v>
      </c>
      <c r="DC106">
        <v>0.65553839568710015</v>
      </c>
      <c r="DD106">
        <v>0.73009973463388345</v>
      </c>
      <c r="DE106">
        <v>0.78120788837977251</v>
      </c>
      <c r="DF106">
        <v>0.78192114509648292</v>
      </c>
      <c r="DG106">
        <v>0.83299747660369339</v>
      </c>
      <c r="DH106">
        <v>0.79869088480051564</v>
      </c>
      <c r="DI106">
        <v>0.79364708915585003</v>
      </c>
    </row>
    <row r="107" spans="1:113" x14ac:dyDescent="0.25">
      <c r="A107" s="237"/>
      <c r="B107" s="38" t="s">
        <v>305</v>
      </c>
      <c r="C107">
        <v>1.8619053182595924</v>
      </c>
      <c r="D107">
        <v>1.8260923471079604</v>
      </c>
      <c r="E107">
        <v>4.2562942930449941</v>
      </c>
      <c r="F107">
        <v>0.83818169520564045</v>
      </c>
      <c r="G107">
        <v>0.81564062778545909</v>
      </c>
      <c r="H107">
        <v>0.96096050186618398</v>
      </c>
      <c r="I107">
        <v>0.89865844247676829</v>
      </c>
      <c r="J107">
        <v>0.94228626892892986</v>
      </c>
      <c r="K107">
        <v>0.71166667762439262</v>
      </c>
      <c r="L107">
        <v>4.7651633135304827</v>
      </c>
      <c r="M107">
        <v>4.2919104908410572</v>
      </c>
      <c r="N107">
        <v>4.0183694132554422</v>
      </c>
      <c r="O107">
        <v>3.0143189315748149</v>
      </c>
      <c r="P107">
        <v>2.8698634496096513</v>
      </c>
      <c r="Q107">
        <v>2.577190901882803</v>
      </c>
      <c r="R107">
        <v>2.923167456440503</v>
      </c>
      <c r="S107">
        <v>2.8386464692405129</v>
      </c>
      <c r="T107">
        <v>2.9456643404921361</v>
      </c>
      <c r="U107">
        <v>1.1935481911243166</v>
      </c>
      <c r="V107">
        <v>1.0649525842269993</v>
      </c>
      <c r="W107">
        <v>1.0515631472664841</v>
      </c>
      <c r="X107">
        <v>3.5188376200058742</v>
      </c>
      <c r="Y107">
        <v>3.1522218185961433</v>
      </c>
      <c r="Z107">
        <v>3.6036445651814035</v>
      </c>
      <c r="AA107">
        <v>3.6481575613449211</v>
      </c>
      <c r="AB107">
        <v>3.2536405340930781</v>
      </c>
      <c r="AC107">
        <v>3.6940769831794196</v>
      </c>
      <c r="AD107">
        <v>5.5408863776748793</v>
      </c>
      <c r="AE107">
        <v>6.3747162486597047</v>
      </c>
      <c r="AF107">
        <v>6.3747162486597047</v>
      </c>
      <c r="AG107">
        <v>6.3747162486597047</v>
      </c>
      <c r="AH107">
        <v>6.3747162486597047</v>
      </c>
      <c r="AI107">
        <v>5.1025738815373156</v>
      </c>
      <c r="AJ107">
        <v>5.063122309046415</v>
      </c>
      <c r="AK107">
        <v>4.3657617133553677</v>
      </c>
      <c r="AL107">
        <v>4.587643610423612</v>
      </c>
      <c r="AM107">
        <v>2.0674727342410848</v>
      </c>
      <c r="AN107">
        <v>1.1701209019610299</v>
      </c>
      <c r="AO107">
        <v>2.1256176787777177</v>
      </c>
      <c r="AP107">
        <v>3.2666473760803498</v>
      </c>
      <c r="AQ107">
        <v>2.6753788059038728</v>
      </c>
      <c r="AR107">
        <v>2.2462567002500093</v>
      </c>
      <c r="AS107">
        <v>3.1153142335960711</v>
      </c>
      <c r="AT107">
        <v>2.7429012961293679</v>
      </c>
      <c r="AU107">
        <v>3.4461655506152815</v>
      </c>
      <c r="AV107">
        <v>6.2735216245574712</v>
      </c>
      <c r="AW107">
        <v>5.055619654613035</v>
      </c>
      <c r="AX107">
        <v>5.0927898353737984</v>
      </c>
      <c r="AY107">
        <v>5.0297512451173425</v>
      </c>
      <c r="AZ107">
        <v>4.0334260232598016</v>
      </c>
      <c r="BA107">
        <v>4.9067449294258942</v>
      </c>
      <c r="BB107">
        <v>4.7943964544097186</v>
      </c>
      <c r="BC107">
        <v>5.8067186604922076</v>
      </c>
      <c r="BD107">
        <v>5.9945086425546377</v>
      </c>
      <c r="BE107">
        <v>7.2598864553775062</v>
      </c>
      <c r="BF107">
        <v>7.460060286965331</v>
      </c>
      <c r="BG107">
        <v>7.3345110613028481</v>
      </c>
      <c r="BH107">
        <v>4.3630953915966391</v>
      </c>
      <c r="BI107">
        <v>4.0174309233194601</v>
      </c>
      <c r="BJ107">
        <v>5.0584207609893976</v>
      </c>
      <c r="BK107">
        <v>4.5731310601007875</v>
      </c>
      <c r="BL107">
        <v>5.8305325981137637</v>
      </c>
      <c r="BM107">
        <v>5.1733689301124359</v>
      </c>
      <c r="BN107">
        <v>11.100916110786878</v>
      </c>
      <c r="BO107">
        <v>10.253236156030109</v>
      </c>
      <c r="BP107">
        <v>9.899278487447237</v>
      </c>
      <c r="BQ107">
        <v>5.8343012457455448</v>
      </c>
      <c r="BR107">
        <v>6.5672688313027416</v>
      </c>
      <c r="BS107">
        <v>7.1263967479980455</v>
      </c>
      <c r="BT107">
        <v>6.9123135914786875</v>
      </c>
      <c r="BU107">
        <v>7.5126065912253921</v>
      </c>
      <c r="BV107">
        <v>6.5073994797444135</v>
      </c>
      <c r="BW107">
        <v>10.482161105668364</v>
      </c>
      <c r="BX107">
        <v>10.654447612669452</v>
      </c>
      <c r="BY107">
        <v>11.230702167257734</v>
      </c>
      <c r="BZ107">
        <v>5.0487597554216865</v>
      </c>
      <c r="CA107">
        <v>5.8782143010869925</v>
      </c>
      <c r="CB107">
        <v>5.9788642386600861</v>
      </c>
      <c r="CC107">
        <v>6.5457127322808599</v>
      </c>
      <c r="CD107">
        <v>6.7359612762110981</v>
      </c>
      <c r="CE107">
        <v>6.642462418254147</v>
      </c>
      <c r="CF107">
        <v>11.481030287987004</v>
      </c>
      <c r="CG107">
        <v>11.577055236390638</v>
      </c>
      <c r="CH107">
        <v>12.79711681354846</v>
      </c>
      <c r="CI107">
        <v>11.890760625983447</v>
      </c>
      <c r="CJ107">
        <v>12.023014082966952</v>
      </c>
      <c r="CK107">
        <v>12.212766520777734</v>
      </c>
      <c r="CL107">
        <v>12.11885576109953</v>
      </c>
      <c r="CM107">
        <v>12.62329320253173</v>
      </c>
      <c r="CN107">
        <v>12.202596419950874</v>
      </c>
      <c r="CO107">
        <v>13.629072027867922</v>
      </c>
      <c r="CP107">
        <v>13.237240968992722</v>
      </c>
      <c r="CQ107">
        <v>13.432327862969458</v>
      </c>
      <c r="CR107">
        <v>9.4907862745735372</v>
      </c>
      <c r="CS107">
        <v>9.4822587424476783</v>
      </c>
      <c r="CT107">
        <v>8.3805965724561311</v>
      </c>
      <c r="CU107">
        <v>8.3220108866430902</v>
      </c>
      <c r="CV107">
        <v>7.5310596850806713</v>
      </c>
      <c r="CW107">
        <v>7.7155419133016583</v>
      </c>
      <c r="CX107">
        <v>15.588388748762499</v>
      </c>
      <c r="CY107">
        <v>16.296676697043978</v>
      </c>
      <c r="CZ107">
        <v>16.420203473516633</v>
      </c>
      <c r="DA107">
        <v>13.390025681299027</v>
      </c>
      <c r="DB107">
        <v>14.046627671244998</v>
      </c>
      <c r="DC107">
        <v>13.537435815244953</v>
      </c>
      <c r="DD107">
        <v>12.896054484973163</v>
      </c>
      <c r="DE107">
        <v>12.891882248743219</v>
      </c>
      <c r="DF107">
        <v>12.613842378523128</v>
      </c>
      <c r="DG107">
        <v>14.242833368525872</v>
      </c>
      <c r="DH107">
        <v>14.61685900865019</v>
      </c>
      <c r="DI107">
        <v>14.895148341367079</v>
      </c>
    </row>
    <row r="108" spans="1:113" x14ac:dyDescent="0.25">
      <c r="A108" s="237"/>
      <c r="B108" s="38" t="s">
        <v>306</v>
      </c>
      <c r="C108">
        <v>7.7124774585558677</v>
      </c>
      <c r="D108">
        <v>7.7140183815164018</v>
      </c>
      <c r="E108">
        <v>7.7311575050416153</v>
      </c>
      <c r="F108">
        <v>3.8553087183229251</v>
      </c>
      <c r="G108">
        <v>4.1338773274296843</v>
      </c>
      <c r="H108">
        <v>3.6778895607982394</v>
      </c>
      <c r="I108">
        <v>4.8540750211457517</v>
      </c>
      <c r="J108">
        <v>4.8089650296773847</v>
      </c>
      <c r="K108">
        <v>4.8361031983505143</v>
      </c>
      <c r="L108">
        <v>2.7880999089301519</v>
      </c>
      <c r="M108">
        <v>2.6891776763747139</v>
      </c>
      <c r="N108">
        <v>2.7718800968880344</v>
      </c>
      <c r="O108">
        <v>3.2095943895527883</v>
      </c>
      <c r="P108">
        <v>2.9792437589869754</v>
      </c>
      <c r="Q108">
        <v>3.017369452633563</v>
      </c>
      <c r="R108">
        <v>3.7202957310491049</v>
      </c>
      <c r="S108">
        <v>3.5013136028828726</v>
      </c>
      <c r="T108">
        <v>3.975838159630571</v>
      </c>
      <c r="U108">
        <v>4.1581970612540404</v>
      </c>
      <c r="V108">
        <v>4.72864329058332</v>
      </c>
      <c r="W108">
        <v>4.6223981693040317</v>
      </c>
      <c r="X108">
        <v>9.0663948646861598</v>
      </c>
      <c r="Y108">
        <v>8.9882473197157395</v>
      </c>
      <c r="Z108">
        <v>9.2212311803286298</v>
      </c>
      <c r="AA108">
        <v>9.8040693231483456</v>
      </c>
      <c r="AB108">
        <v>9.8377956881460644</v>
      </c>
      <c r="AC108">
        <v>9.3470446708015551</v>
      </c>
      <c r="AD108">
        <v>5.433518719046841</v>
      </c>
      <c r="AE108">
        <v>5.5956235624185435</v>
      </c>
      <c r="AF108">
        <v>5.5956235624185435</v>
      </c>
      <c r="AG108">
        <v>5.5956235624185435</v>
      </c>
      <c r="AH108">
        <v>5.5956235624185435</v>
      </c>
      <c r="AI108">
        <v>7.1385347979290259</v>
      </c>
      <c r="AJ108">
        <v>6.6917906596715717</v>
      </c>
      <c r="AK108">
        <v>6.4526751120246084</v>
      </c>
      <c r="AL108">
        <v>6.516705090654515</v>
      </c>
      <c r="AM108">
        <v>6.8944029118867034</v>
      </c>
      <c r="AN108">
        <v>5.2118194134785734</v>
      </c>
      <c r="AO108">
        <v>7.4271771015527621</v>
      </c>
      <c r="AP108">
        <v>7.2719046025344278</v>
      </c>
      <c r="AQ108">
        <v>7.1034519447517459</v>
      </c>
      <c r="AR108">
        <v>6.9047355349153152</v>
      </c>
      <c r="AS108">
        <v>8.667527982426277</v>
      </c>
      <c r="AT108">
        <v>8.3377251238697401</v>
      </c>
      <c r="AU108">
        <v>7.7613308731533053</v>
      </c>
      <c r="AV108">
        <v>5.5070313082964475</v>
      </c>
      <c r="AW108">
        <v>5.2599853416747573</v>
      </c>
      <c r="AX108">
        <v>5.1926180919063283</v>
      </c>
      <c r="AY108">
        <v>5.8174885948631108</v>
      </c>
      <c r="AZ108">
        <v>5.7175033673827258</v>
      </c>
      <c r="BA108">
        <v>5.8409554520557796</v>
      </c>
      <c r="BB108">
        <v>5.2824391122453216</v>
      </c>
      <c r="BC108">
        <v>5.3714861425804239</v>
      </c>
      <c r="BD108">
        <v>5.348786017976245</v>
      </c>
      <c r="BE108">
        <v>6.4715880635792367</v>
      </c>
      <c r="BF108">
        <v>6.4672539747655895</v>
      </c>
      <c r="BG108">
        <v>6.401096373503858</v>
      </c>
      <c r="BH108">
        <v>10.19433677705605</v>
      </c>
      <c r="BI108">
        <v>9.907893368448903</v>
      </c>
      <c r="BJ108">
        <v>10.020972821473494</v>
      </c>
      <c r="BK108">
        <v>10.183932037667821</v>
      </c>
      <c r="BL108">
        <v>10.413885380637261</v>
      </c>
      <c r="BM108">
        <v>10.260251385592822</v>
      </c>
      <c r="BN108">
        <v>10.106452465934968</v>
      </c>
      <c r="BO108">
        <v>9.5900870021599882</v>
      </c>
      <c r="BP108">
        <v>9.5472568944253808</v>
      </c>
      <c r="BQ108">
        <v>9.6817640060126422</v>
      </c>
      <c r="BR108">
        <v>9.5784048718896582</v>
      </c>
      <c r="BS108">
        <v>9.7079207619203309</v>
      </c>
      <c r="BT108">
        <v>9.2079203808035999</v>
      </c>
      <c r="BU108">
        <v>9.2488142384450232</v>
      </c>
      <c r="BV108">
        <v>8.7454933710262814</v>
      </c>
      <c r="BW108">
        <v>11.49465618407037</v>
      </c>
      <c r="BX108">
        <v>11.543278724595384</v>
      </c>
      <c r="BY108">
        <v>11.351165208074196</v>
      </c>
      <c r="BZ108">
        <v>5.2024293528803707</v>
      </c>
      <c r="CA108">
        <v>5.3688549906676997</v>
      </c>
      <c r="CB108">
        <v>6.0496557654129566</v>
      </c>
      <c r="CC108">
        <v>5.9029402858563325</v>
      </c>
      <c r="CD108">
        <v>5.9694281976861188</v>
      </c>
      <c r="CE108">
        <v>6.2280647134763027</v>
      </c>
      <c r="CF108">
        <v>5.8501997188619992</v>
      </c>
      <c r="CG108">
        <v>5.7482027761627528</v>
      </c>
      <c r="CH108">
        <v>5.8253464586051589</v>
      </c>
      <c r="CI108">
        <v>6.0398341253311347</v>
      </c>
      <c r="CJ108">
        <v>6.0938885192645476</v>
      </c>
      <c r="CK108">
        <v>6.1000778227135832</v>
      </c>
      <c r="CL108">
        <v>6.319557355719482</v>
      </c>
      <c r="CM108">
        <v>6.1579112661167068</v>
      </c>
      <c r="CN108">
        <v>6.2482831887833177</v>
      </c>
      <c r="CO108">
        <v>9.1692003010447021</v>
      </c>
      <c r="CP108">
        <v>8.9923162018212608</v>
      </c>
      <c r="CQ108">
        <v>9.0803841809407135</v>
      </c>
      <c r="CR108">
        <v>8.6217659403374096</v>
      </c>
      <c r="CS108">
        <v>8.416712510846553</v>
      </c>
      <c r="CT108">
        <v>8.3883263332690241</v>
      </c>
      <c r="CU108">
        <v>9.6722633758405863</v>
      </c>
      <c r="CV108">
        <v>9.5105242115177848</v>
      </c>
      <c r="CW108">
        <v>9.6837388028065572</v>
      </c>
      <c r="CX108">
        <v>11.280821856352281</v>
      </c>
      <c r="CY108">
        <v>12.071432344276605</v>
      </c>
      <c r="CZ108">
        <v>12.016269328870106</v>
      </c>
      <c r="DA108">
        <v>8.8680130546675677</v>
      </c>
      <c r="DB108">
        <v>8.8706792627453162</v>
      </c>
      <c r="DC108">
        <v>8.7779355428127861</v>
      </c>
      <c r="DD108">
        <v>9.2769097881376972</v>
      </c>
      <c r="DE108">
        <v>9.8509672882860517</v>
      </c>
      <c r="DF108">
        <v>9.3896414615327544</v>
      </c>
      <c r="DG108">
        <v>12.947259752036681</v>
      </c>
      <c r="DH108">
        <v>13.028767607943017</v>
      </c>
      <c r="DI108">
        <v>12.931399979233774</v>
      </c>
    </row>
    <row r="109" spans="1:113" x14ac:dyDescent="0.25">
      <c r="A109" s="237"/>
      <c r="B109" s="38" t="s">
        <v>308</v>
      </c>
      <c r="C109">
        <v>1.0096991751840183</v>
      </c>
      <c r="D109">
        <v>0.97234374114093058</v>
      </c>
      <c r="E109">
        <v>0.97426006191187364</v>
      </c>
      <c r="F109">
        <v>0.21105758056419668</v>
      </c>
      <c r="G109">
        <v>0.27181033299929003</v>
      </c>
      <c r="H109">
        <v>0.49733208558497322</v>
      </c>
      <c r="I109">
        <v>0.26546954902658931</v>
      </c>
      <c r="J109">
        <v>0.25232474014435646</v>
      </c>
      <c r="K109">
        <v>0.22825845291147753</v>
      </c>
      <c r="L109">
        <v>0.53557329069599502</v>
      </c>
      <c r="M109">
        <v>0.40498470585311031</v>
      </c>
      <c r="N109">
        <v>0.48892568044740348</v>
      </c>
      <c r="O109">
        <v>0.56172091639648114</v>
      </c>
      <c r="P109">
        <v>0.36811479217335574</v>
      </c>
      <c r="Q109">
        <v>0.53205928868009533</v>
      </c>
      <c r="R109">
        <v>0.51808498521515056</v>
      </c>
      <c r="S109">
        <v>0.36041189157667397</v>
      </c>
      <c r="T109">
        <v>0.12684742885531819</v>
      </c>
      <c r="U109">
        <v>0.33340531134409318</v>
      </c>
      <c r="V109">
        <v>0.21714768469962262</v>
      </c>
      <c r="W109">
        <v>0.22923853525046506</v>
      </c>
      <c r="X109">
        <v>0.78293956018749178</v>
      </c>
      <c r="Y109">
        <v>0.82739128576194398</v>
      </c>
      <c r="Z109">
        <v>0.78557436751369381</v>
      </c>
      <c r="AA109">
        <v>0.74487284538293919</v>
      </c>
      <c r="AB109">
        <v>0.81410477163433392</v>
      </c>
      <c r="AC109">
        <v>0.85923501260013047</v>
      </c>
      <c r="AD109">
        <v>0.42749625586839457</v>
      </c>
      <c r="AE109">
        <v>0.44000758770070753</v>
      </c>
      <c r="AF109">
        <v>0.44000758770070753</v>
      </c>
      <c r="AG109">
        <v>0.44000758770070753</v>
      </c>
      <c r="AH109">
        <v>0.44000758770070753</v>
      </c>
      <c r="AI109">
        <v>0.56806164210735832</v>
      </c>
      <c r="AJ109">
        <v>0.667113544424908</v>
      </c>
      <c r="AK109">
        <v>0.6272288949581869</v>
      </c>
      <c r="AL109">
        <v>0.63055796934569674</v>
      </c>
      <c r="AM109">
        <v>0.81521199341738049</v>
      </c>
      <c r="AN109">
        <v>0.2820134101783402</v>
      </c>
      <c r="AO109">
        <v>1.0655677899238027</v>
      </c>
      <c r="AP109">
        <v>0.13676201048013129</v>
      </c>
      <c r="AQ109">
        <v>0.13468169357961512</v>
      </c>
      <c r="AR109">
        <v>0.12788212349527925</v>
      </c>
      <c r="AS109">
        <v>0.14570978439140669</v>
      </c>
      <c r="AT109">
        <v>0.14672100975945981</v>
      </c>
      <c r="AU109">
        <v>0.13051612960021058</v>
      </c>
      <c r="AV109">
        <v>9.3035904709673753E-2</v>
      </c>
      <c r="AW109">
        <v>0.11754783217978471</v>
      </c>
      <c r="AX109">
        <v>0.11565344847080168</v>
      </c>
      <c r="AY109">
        <v>6.0733060821276094E-2</v>
      </c>
      <c r="AZ109">
        <v>6.490932494454453E-2</v>
      </c>
      <c r="BA109">
        <v>6.4236438630991877E-2</v>
      </c>
      <c r="BB109">
        <v>5.7248505247883386E-2</v>
      </c>
      <c r="BC109">
        <v>6.158519248517446E-2</v>
      </c>
      <c r="BD109">
        <v>5.7768441729118998E-2</v>
      </c>
      <c r="BE109">
        <v>4.8889342443271894E-2</v>
      </c>
      <c r="BF109">
        <v>4.552847114073906E-2</v>
      </c>
      <c r="BG109">
        <v>4.3028268085603179E-2</v>
      </c>
      <c r="BH109">
        <v>0.4980950766884753</v>
      </c>
      <c r="BI109">
        <v>0.48862125154585223</v>
      </c>
      <c r="BJ109">
        <v>0.46675136205380435</v>
      </c>
      <c r="BK109">
        <v>0.48171125204867088</v>
      </c>
      <c r="BL109">
        <v>0.48453217610427635</v>
      </c>
      <c r="BM109">
        <v>0.51471066298834656</v>
      </c>
      <c r="BN109">
        <v>0.25987345759606034</v>
      </c>
      <c r="BO109">
        <v>0.25956721712542857</v>
      </c>
      <c r="BP109">
        <v>0.27518080105443982</v>
      </c>
      <c r="BQ109">
        <v>0.31887235968508953</v>
      </c>
      <c r="BR109">
        <v>0.31073772243662195</v>
      </c>
      <c r="BS109">
        <v>0.3212021245756469</v>
      </c>
      <c r="BT109">
        <v>0.33255650216374077</v>
      </c>
      <c r="BU109">
        <v>0.31194964591460389</v>
      </c>
      <c r="BV109">
        <v>0.34260940667573603</v>
      </c>
      <c r="BW109">
        <v>0.56739428236032585</v>
      </c>
      <c r="BX109">
        <v>0.57317633491968034</v>
      </c>
      <c r="BY109">
        <v>0.56579122918018654</v>
      </c>
      <c r="BZ109">
        <v>8.5920746198512421E-2</v>
      </c>
      <c r="CA109">
        <v>9.3852503475073026E-2</v>
      </c>
      <c r="CB109">
        <v>9.528109254326797E-2</v>
      </c>
      <c r="CC109">
        <v>9.1737833501247146E-2</v>
      </c>
      <c r="CD109">
        <v>9.1503563102382696E-2</v>
      </c>
      <c r="CE109">
        <v>9.5930341614043138E-2</v>
      </c>
      <c r="CF109">
        <v>7.5900434662566005E-2</v>
      </c>
      <c r="CG109">
        <v>7.3461777240347123E-2</v>
      </c>
      <c r="CH109">
        <v>0.13408366832775015</v>
      </c>
      <c r="CI109">
        <v>5.1371767046058954E-2</v>
      </c>
      <c r="CJ109">
        <v>4.7080305562104331E-2</v>
      </c>
      <c r="CK109">
        <v>4.6789105744914086E-2</v>
      </c>
      <c r="CL109">
        <v>4.6323948501760304E-2</v>
      </c>
      <c r="CM109">
        <v>4.489883947564216E-2</v>
      </c>
      <c r="CN109">
        <v>4.7166642407358544E-2</v>
      </c>
      <c r="CO109">
        <v>3.1983361160666829E-2</v>
      </c>
      <c r="CP109">
        <v>2.9785747076899856E-2</v>
      </c>
      <c r="CQ109">
        <v>3.0879906654224694E-2</v>
      </c>
      <c r="CR109">
        <v>0.288507626721206</v>
      </c>
      <c r="CS109">
        <v>0.28698413581344728</v>
      </c>
      <c r="CT109">
        <v>0.32108196910155329</v>
      </c>
      <c r="CU109">
        <v>0.34428508554202647</v>
      </c>
      <c r="CV109">
        <v>0.34723468176857658</v>
      </c>
      <c r="CW109">
        <v>0.3429878943427479</v>
      </c>
      <c r="CX109">
        <v>0.11851187924952022</v>
      </c>
      <c r="CY109">
        <v>0.12439710768160908</v>
      </c>
      <c r="CZ109">
        <v>0.11850972484525862</v>
      </c>
      <c r="DA109">
        <v>0.17948057936172127</v>
      </c>
      <c r="DB109">
        <v>0.17091992075506365</v>
      </c>
      <c r="DC109">
        <v>0.16535919433143001</v>
      </c>
      <c r="DD109">
        <v>0.20674627383620703</v>
      </c>
      <c r="DE109">
        <v>0.22104328155885217</v>
      </c>
      <c r="DF109">
        <v>0.20888358814831992</v>
      </c>
      <c r="DG109">
        <v>0.33055083276380687</v>
      </c>
      <c r="DH109">
        <v>0.30758797213051103</v>
      </c>
      <c r="DI109">
        <v>0.3484158900821106</v>
      </c>
    </row>
    <row r="110" spans="1:113" x14ac:dyDescent="0.25">
      <c r="A110" s="237"/>
      <c r="B110" s="38" t="s">
        <v>314</v>
      </c>
      <c r="C110">
        <v>7.0927916496452761E-2</v>
      </c>
      <c r="D110">
        <v>8.5159130740431133E-2</v>
      </c>
      <c r="E110">
        <v>6.8647256465251896E-2</v>
      </c>
      <c r="F110">
        <v>0.10728054848268249</v>
      </c>
      <c r="G110">
        <v>5.6604672742990379E-2</v>
      </c>
      <c r="H110">
        <v>0.17299600114376829</v>
      </c>
      <c r="I110">
        <v>5.9207936634895791E-2</v>
      </c>
      <c r="J110">
        <v>6.4148408517560901E-2</v>
      </c>
      <c r="K110">
        <v>3.6565954096924869E-2</v>
      </c>
      <c r="L110">
        <v>1.1728800742555208E-2</v>
      </c>
      <c r="M110">
        <v>0.11028040205946575</v>
      </c>
      <c r="N110">
        <v>1.8371933528757805E-2</v>
      </c>
      <c r="O110">
        <v>4.5107019158029033E-2</v>
      </c>
      <c r="P110">
        <v>3.1161399266293917E-2</v>
      </c>
      <c r="Q110">
        <v>3.6785430717508436E-2</v>
      </c>
      <c r="R110">
        <v>3.7155519813209047E-2</v>
      </c>
      <c r="S110">
        <v>1.9989366403222984E-2</v>
      </c>
      <c r="T110">
        <v>3.4860852725448782E-2</v>
      </c>
      <c r="U110">
        <v>7.9319899517724543E-2</v>
      </c>
      <c r="V110">
        <v>6.1199490786032047E-2</v>
      </c>
      <c r="W110">
        <v>0.30943222347383603</v>
      </c>
      <c r="X110">
        <v>7.1019876985808902E-2</v>
      </c>
      <c r="Y110">
        <v>6.6692365630049572E-2</v>
      </c>
      <c r="Z110">
        <v>6.3897873373803774E-2</v>
      </c>
      <c r="AA110">
        <v>8.8736917814248584E-2</v>
      </c>
      <c r="AB110">
        <v>6.344343424494138E-2</v>
      </c>
      <c r="AC110">
        <v>6.527777974807511E-2</v>
      </c>
      <c r="AD110">
        <v>2.4996385508138631E-2</v>
      </c>
      <c r="AE110">
        <v>6.6591166120647041E-2</v>
      </c>
      <c r="AF110">
        <v>6.6591166120647041E-2</v>
      </c>
      <c r="AG110">
        <v>6.6591166120647041E-2</v>
      </c>
      <c r="AH110">
        <v>6.6591166120647041E-2</v>
      </c>
      <c r="AI110">
        <v>6.8921203710177958E-2</v>
      </c>
      <c r="AJ110">
        <v>7.4444648351720544E-2</v>
      </c>
      <c r="AK110">
        <v>8.8295960357790429E-2</v>
      </c>
      <c r="AL110">
        <v>6.9069452927512417E-2</v>
      </c>
      <c r="AM110">
        <v>8.9769668803724667E-2</v>
      </c>
      <c r="AN110">
        <v>5.756483444134125E-2</v>
      </c>
      <c r="AO110">
        <v>9.7565919073409793E-2</v>
      </c>
      <c r="AP110">
        <v>0.21403234933714751</v>
      </c>
      <c r="AQ110">
        <v>0.4101816450030239</v>
      </c>
      <c r="AR110">
        <v>0.32106761013276142</v>
      </c>
      <c r="AS110">
        <v>0.22896727994179347</v>
      </c>
      <c r="AT110">
        <v>0.19339467620376893</v>
      </c>
      <c r="AU110">
        <v>0.25399968052848543</v>
      </c>
      <c r="AV110">
        <v>0.16277561132224069</v>
      </c>
      <c r="AW110">
        <v>0.10749859339230701</v>
      </c>
      <c r="AX110">
        <v>6.4420514218262143E-2</v>
      </c>
      <c r="AY110">
        <v>5.1454082912790106E-2</v>
      </c>
      <c r="AZ110">
        <v>5.4540524698396139E-2</v>
      </c>
      <c r="BA110">
        <v>6.8784990498614501E-2</v>
      </c>
      <c r="BB110">
        <v>7.2996953771190545E-2</v>
      </c>
      <c r="BC110">
        <v>8.1190163198334248E-2</v>
      </c>
      <c r="BD110">
        <v>6.569925389715843E-2</v>
      </c>
      <c r="BE110">
        <v>3.4141497263302741E-2</v>
      </c>
      <c r="BF110">
        <v>3.3142297791504717E-2</v>
      </c>
      <c r="BG110">
        <v>7.662373642923187E-2</v>
      </c>
      <c r="BH110">
        <v>9.7226949521239739E-2</v>
      </c>
      <c r="BI110">
        <v>6.7439508080013505E-2</v>
      </c>
      <c r="BJ110">
        <v>9.8846692770376943E-2</v>
      </c>
      <c r="BK110">
        <v>0.11946581858754976</v>
      </c>
      <c r="BL110">
        <v>8.0355650912004931E-2</v>
      </c>
      <c r="BM110">
        <v>9.9377067680548228E-2</v>
      </c>
      <c r="BN110">
        <v>6.1327461869836848E-2</v>
      </c>
      <c r="BO110">
        <v>0.1189951479236418</v>
      </c>
      <c r="BP110">
        <v>0.10577374926931836</v>
      </c>
      <c r="BQ110">
        <v>0.10480917492998165</v>
      </c>
      <c r="BR110">
        <v>8.3722723478237254E-2</v>
      </c>
      <c r="BS110">
        <v>8.2307587419131911E-2</v>
      </c>
      <c r="BT110">
        <v>8.2923554254168058E-2</v>
      </c>
      <c r="BU110">
        <v>8.5485543410068296E-2</v>
      </c>
      <c r="BV110">
        <v>8.7349394935549274E-2</v>
      </c>
      <c r="BW110">
        <v>7.0099939651092125E-2</v>
      </c>
      <c r="BX110">
        <v>6.4862883208423636E-2</v>
      </c>
      <c r="BY110">
        <v>6.9635000682178594E-2</v>
      </c>
      <c r="BZ110">
        <v>0.2029802079779007</v>
      </c>
      <c r="CA110">
        <v>0.32085430215581295</v>
      </c>
      <c r="CB110">
        <v>0.28626246141457479</v>
      </c>
      <c r="CC110">
        <v>0.19283238705404127</v>
      </c>
      <c r="CD110">
        <v>0.16672035930676476</v>
      </c>
      <c r="CE110">
        <v>0.17912514669981972</v>
      </c>
      <c r="CF110">
        <v>0.12597034754423794</v>
      </c>
      <c r="CG110">
        <v>0.1153593658356027</v>
      </c>
      <c r="CH110">
        <v>0.12008719609165723</v>
      </c>
      <c r="CI110">
        <v>0.12323752621432223</v>
      </c>
      <c r="CJ110">
        <v>0.13089133837150047</v>
      </c>
      <c r="CK110">
        <v>0.12595655912529313</v>
      </c>
      <c r="CL110">
        <v>0.12704764608635988</v>
      </c>
      <c r="CM110">
        <v>0.11614340961767242</v>
      </c>
      <c r="CN110">
        <v>0.12015055127662085</v>
      </c>
      <c r="CO110">
        <v>0.12441489768719668</v>
      </c>
      <c r="CP110">
        <v>0.11585049576559067</v>
      </c>
      <c r="CQ110">
        <v>0.12011458492291976</v>
      </c>
      <c r="CR110">
        <v>0.25768220602893149</v>
      </c>
      <c r="CS110">
        <v>0.22359454836869849</v>
      </c>
      <c r="CT110">
        <v>0.22053144220004414</v>
      </c>
      <c r="CU110">
        <v>0.22764431258978515</v>
      </c>
      <c r="CV110">
        <v>0.2155011491720917</v>
      </c>
      <c r="CW110">
        <v>0.22545087364437225</v>
      </c>
      <c r="CX110">
        <v>0.24740515428442497</v>
      </c>
      <c r="CY110">
        <v>0.27171046893209494</v>
      </c>
      <c r="CZ110">
        <v>0.27092514499641868</v>
      </c>
      <c r="DA110">
        <v>0.26297244124279084</v>
      </c>
      <c r="DB110">
        <v>0.25790829156681355</v>
      </c>
      <c r="DC110">
        <v>0.24788402613820354</v>
      </c>
      <c r="DD110">
        <v>0.27060869624277695</v>
      </c>
      <c r="DE110">
        <v>0.26135062928581526</v>
      </c>
      <c r="DF110">
        <v>0.25483305618204283</v>
      </c>
      <c r="DG110">
        <v>0.24556105597451763</v>
      </c>
      <c r="DH110">
        <v>0.22343398347312843</v>
      </c>
      <c r="DI110">
        <v>0.23482539585213627</v>
      </c>
    </row>
    <row r="113" spans="1:113" x14ac:dyDescent="0.25">
      <c r="A113" t="s">
        <v>323</v>
      </c>
      <c r="B113" s="39"/>
      <c r="C113">
        <f>SUM(C85:C93)</f>
        <v>33.159551239300114</v>
      </c>
      <c r="D113">
        <f t="shared" ref="D113:BO113" si="0">SUM(D85:D93)</f>
        <v>32.60993337987184</v>
      </c>
      <c r="E113">
        <f t="shared" si="0"/>
        <v>32.19010163216825</v>
      </c>
      <c r="F113">
        <f t="shared" si="0"/>
        <v>30.770423362134068</v>
      </c>
      <c r="G113">
        <f t="shared" si="0"/>
        <v>29.761463079620885</v>
      </c>
      <c r="H113">
        <f t="shared" si="0"/>
        <v>31.723956855454972</v>
      </c>
      <c r="I113">
        <f t="shared" si="0"/>
        <v>30.19141633922694</v>
      </c>
      <c r="J113">
        <f t="shared" si="0"/>
        <v>31.700063932635064</v>
      </c>
      <c r="K113">
        <f t="shared" si="0"/>
        <v>31.29676645214527</v>
      </c>
      <c r="L113">
        <f t="shared" si="0"/>
        <v>29.230861903010961</v>
      </c>
      <c r="M113">
        <f t="shared" si="0"/>
        <v>28.884806232375311</v>
      </c>
      <c r="N113">
        <f t="shared" si="0"/>
        <v>28.884637464254439</v>
      </c>
      <c r="O113">
        <f t="shared" si="0"/>
        <v>30.143536295936176</v>
      </c>
      <c r="P113">
        <f t="shared" si="0"/>
        <v>29.783340506439636</v>
      </c>
      <c r="Q113">
        <f t="shared" si="0"/>
        <v>30.130645034420549</v>
      </c>
      <c r="R113">
        <f t="shared" si="0"/>
        <v>29.993823675152729</v>
      </c>
      <c r="S113">
        <f t="shared" si="0"/>
        <v>29.931729394221804</v>
      </c>
      <c r="T113">
        <f t="shared" si="0"/>
        <v>30.730967290636798</v>
      </c>
      <c r="U113">
        <f t="shared" si="0"/>
        <v>28.782240908939873</v>
      </c>
      <c r="V113">
        <f t="shared" si="0"/>
        <v>29.540361721345999</v>
      </c>
      <c r="W113">
        <f t="shared" si="0"/>
        <v>29.986509075794334</v>
      </c>
      <c r="X113">
        <f t="shared" si="0"/>
        <v>30.052887309361289</v>
      </c>
      <c r="Y113">
        <f t="shared" si="0"/>
        <v>29.976637378831477</v>
      </c>
      <c r="Z113">
        <f t="shared" si="0"/>
        <v>30.35810419759725</v>
      </c>
      <c r="AA113">
        <f t="shared" si="0"/>
        <v>32.227049740599597</v>
      </c>
      <c r="AB113">
        <f t="shared" si="0"/>
        <v>30.923954655161374</v>
      </c>
      <c r="AC113">
        <f t="shared" si="0"/>
        <v>31.2091513565844</v>
      </c>
      <c r="AD113">
        <f t="shared" si="0"/>
        <v>29.399536567958506</v>
      </c>
      <c r="AE113">
        <f t="shared" si="0"/>
        <v>30.909215674317025</v>
      </c>
      <c r="AF113">
        <f t="shared" si="0"/>
        <v>30.909215674317025</v>
      </c>
      <c r="AG113">
        <f t="shared" si="0"/>
        <v>30.909215674317025</v>
      </c>
      <c r="AH113">
        <f t="shared" si="0"/>
        <v>30.909215674317025</v>
      </c>
      <c r="AI113">
        <f t="shared" si="0"/>
        <v>30.0012805309544</v>
      </c>
      <c r="AJ113">
        <f t="shared" si="0"/>
        <v>29.906801016552041</v>
      </c>
      <c r="AK113">
        <f t="shared" si="0"/>
        <v>31.04284563109983</v>
      </c>
      <c r="AL113">
        <f t="shared" si="0"/>
        <v>30.57127862290637</v>
      </c>
      <c r="AM113">
        <f t="shared" si="0"/>
        <v>33.102720495438099</v>
      </c>
      <c r="AN113">
        <f t="shared" si="0"/>
        <v>30.047544918163958</v>
      </c>
      <c r="AO113">
        <f t="shared" si="0"/>
        <v>33.761901172527459</v>
      </c>
      <c r="AP113">
        <f t="shared" si="0"/>
        <v>34.719526368665505</v>
      </c>
      <c r="AQ113">
        <f t="shared" si="0"/>
        <v>32.882384995990229</v>
      </c>
      <c r="AR113">
        <f t="shared" si="0"/>
        <v>32.765731386362589</v>
      </c>
      <c r="AS113">
        <f t="shared" si="0"/>
        <v>31.727796395799878</v>
      </c>
      <c r="AT113">
        <f t="shared" si="0"/>
        <v>32.35524340749118</v>
      </c>
      <c r="AU113">
        <f t="shared" si="0"/>
        <v>32.630914810214698</v>
      </c>
      <c r="AV113">
        <f t="shared" si="0"/>
        <v>31.23243137399939</v>
      </c>
      <c r="AW113">
        <f t="shared" si="0"/>
        <v>31.497586973033854</v>
      </c>
      <c r="AX113">
        <f t="shared" si="0"/>
        <v>32.234392287348193</v>
      </c>
      <c r="AY113">
        <f t="shared" si="0"/>
        <v>34.078715909606011</v>
      </c>
      <c r="AZ113">
        <f t="shared" si="0"/>
        <v>33.560786541042511</v>
      </c>
      <c r="BA113">
        <f t="shared" si="0"/>
        <v>33.000079489422369</v>
      </c>
      <c r="BB113">
        <f t="shared" si="0"/>
        <v>32.852104666831714</v>
      </c>
      <c r="BC113">
        <f t="shared" si="0"/>
        <v>32.953914499722345</v>
      </c>
      <c r="BD113">
        <f t="shared" si="0"/>
        <v>32.181035501604427</v>
      </c>
      <c r="BE113">
        <f t="shared" si="0"/>
        <v>34.802477705383843</v>
      </c>
      <c r="BF113">
        <f t="shared" si="0"/>
        <v>34.256746239955227</v>
      </c>
      <c r="BG113">
        <f t="shared" si="0"/>
        <v>34.344334490748999</v>
      </c>
      <c r="BH113">
        <f t="shared" si="0"/>
        <v>32.90034492346502</v>
      </c>
      <c r="BI113">
        <f t="shared" si="0"/>
        <v>32.920505729815758</v>
      </c>
      <c r="BJ113">
        <f t="shared" si="0"/>
        <v>32.539662319575918</v>
      </c>
      <c r="BK113">
        <f t="shared" si="0"/>
        <v>33.28940347271314</v>
      </c>
      <c r="BL113">
        <f t="shared" si="0"/>
        <v>32.221185287997187</v>
      </c>
      <c r="BM113">
        <f t="shared" si="0"/>
        <v>32.458108281734098</v>
      </c>
      <c r="BN113">
        <f t="shared" si="0"/>
        <v>32.645637993789194</v>
      </c>
      <c r="BO113">
        <f t="shared" si="0"/>
        <v>33.819098996531324</v>
      </c>
      <c r="BP113">
        <f t="shared" ref="BP113:DI113" si="1">SUM(BP85:BP93)</f>
        <v>33.981830562000795</v>
      </c>
      <c r="BQ113">
        <f t="shared" si="1"/>
        <v>32.411880466548077</v>
      </c>
      <c r="BR113">
        <f t="shared" si="1"/>
        <v>32.857017364073052</v>
      </c>
      <c r="BS113">
        <f t="shared" si="1"/>
        <v>31.89568197609286</v>
      </c>
      <c r="BT113">
        <f t="shared" si="1"/>
        <v>32.88624091066584</v>
      </c>
      <c r="BU113">
        <f t="shared" si="1"/>
        <v>32.778732074517954</v>
      </c>
      <c r="BV113">
        <f t="shared" si="1"/>
        <v>33.338185809275544</v>
      </c>
      <c r="BW113">
        <f t="shared" si="1"/>
        <v>31.878317659048196</v>
      </c>
      <c r="BX113">
        <f t="shared" si="1"/>
        <v>32.052641085228075</v>
      </c>
      <c r="BY113">
        <f t="shared" si="1"/>
        <v>32.056595724211405</v>
      </c>
      <c r="BZ113">
        <f t="shared" si="1"/>
        <v>32.668427913878233</v>
      </c>
      <c r="CA113">
        <f t="shared" si="1"/>
        <v>30.677826503922187</v>
      </c>
      <c r="CB113">
        <f t="shared" si="1"/>
        <v>30.360100120375595</v>
      </c>
      <c r="CC113">
        <f t="shared" si="1"/>
        <v>28.642187260177046</v>
      </c>
      <c r="CD113">
        <f t="shared" si="1"/>
        <v>28.561494544201672</v>
      </c>
      <c r="CE113">
        <f t="shared" si="1"/>
        <v>28.807468426493173</v>
      </c>
      <c r="CF113">
        <f t="shared" si="1"/>
        <v>27.829467317535897</v>
      </c>
      <c r="CG113">
        <f t="shared" si="1"/>
        <v>28.603880266131949</v>
      </c>
      <c r="CH113">
        <f t="shared" si="1"/>
        <v>27.247865161127653</v>
      </c>
      <c r="CI113">
        <f t="shared" si="1"/>
        <v>28.983816472990043</v>
      </c>
      <c r="CJ113">
        <f t="shared" si="1"/>
        <v>28.941639021362281</v>
      </c>
      <c r="CK113">
        <f t="shared" si="1"/>
        <v>28.803215571158113</v>
      </c>
      <c r="CL113">
        <f t="shared" si="1"/>
        <v>28.946965605062669</v>
      </c>
      <c r="CM113">
        <f t="shared" si="1"/>
        <v>28.823869597954946</v>
      </c>
      <c r="CN113">
        <f t="shared" si="1"/>
        <v>29.2154260662399</v>
      </c>
      <c r="CO113">
        <f t="shared" si="1"/>
        <v>28.815598197637371</v>
      </c>
      <c r="CP113">
        <f t="shared" si="1"/>
        <v>29.785412979490776</v>
      </c>
      <c r="CQ113">
        <f t="shared" si="1"/>
        <v>29.302556530929426</v>
      </c>
      <c r="CR113">
        <f t="shared" si="1"/>
        <v>30.130665184048095</v>
      </c>
      <c r="CS113">
        <f t="shared" si="1"/>
        <v>29.541412156289372</v>
      </c>
      <c r="CT113">
        <f t="shared" si="1"/>
        <v>29.927887014724874</v>
      </c>
      <c r="CU113">
        <f t="shared" si="1"/>
        <v>31.117535055435361</v>
      </c>
      <c r="CV113">
        <f t="shared" si="1"/>
        <v>30.766619623422383</v>
      </c>
      <c r="CW113">
        <f t="shared" si="1"/>
        <v>30.947972093769064</v>
      </c>
      <c r="CX113">
        <f t="shared" si="1"/>
        <v>30.480513250210738</v>
      </c>
      <c r="CY113">
        <f t="shared" si="1"/>
        <v>29.425910238379043</v>
      </c>
      <c r="CZ113">
        <f t="shared" si="1"/>
        <v>29.53733444781243</v>
      </c>
      <c r="DA113">
        <f t="shared" si="1"/>
        <v>30.341729536101667</v>
      </c>
      <c r="DB113">
        <f t="shared" si="1"/>
        <v>29.23812082552406</v>
      </c>
      <c r="DC113">
        <f t="shared" si="1"/>
        <v>29.828539121266768</v>
      </c>
      <c r="DD113">
        <f t="shared" si="1"/>
        <v>30.865736017542819</v>
      </c>
      <c r="DE113">
        <f t="shared" si="1"/>
        <v>31.197806779208584</v>
      </c>
      <c r="DF113">
        <f t="shared" si="1"/>
        <v>31.84981002217112</v>
      </c>
      <c r="DG113">
        <f t="shared" si="1"/>
        <v>30.141890630230048</v>
      </c>
      <c r="DH113">
        <f t="shared" si="1"/>
        <v>30.022871677930308</v>
      </c>
      <c r="DI113">
        <f t="shared" si="1"/>
        <v>29.516992409158359</v>
      </c>
    </row>
    <row r="114" spans="1:113" x14ac:dyDescent="0.25">
      <c r="A114" t="s">
        <v>324</v>
      </c>
      <c r="B114" s="40"/>
      <c r="C114">
        <f>SUM(C94:C102)</f>
        <v>34.768867519567884</v>
      </c>
      <c r="D114">
        <f t="shared" ref="D114:BO114" si="2">SUM(D94:D102)</f>
        <v>35.434258135799368</v>
      </c>
      <c r="E114">
        <f t="shared" si="2"/>
        <v>33.688383306525793</v>
      </c>
      <c r="F114">
        <f t="shared" si="2"/>
        <v>53.583626847031297</v>
      </c>
      <c r="G114">
        <f t="shared" si="2"/>
        <v>53.989703497451487</v>
      </c>
      <c r="H114">
        <f t="shared" si="2"/>
        <v>50.725020991501417</v>
      </c>
      <c r="I114">
        <f t="shared" si="2"/>
        <v>50.869289084104274</v>
      </c>
      <c r="J114">
        <f t="shared" si="2"/>
        <v>49.440420666869421</v>
      </c>
      <c r="K114">
        <f t="shared" si="2"/>
        <v>50.799814948319323</v>
      </c>
      <c r="L114">
        <f t="shared" si="2"/>
        <v>55.44285734737079</v>
      </c>
      <c r="M114">
        <f t="shared" si="2"/>
        <v>56.838152327603986</v>
      </c>
      <c r="N114">
        <f t="shared" si="2"/>
        <v>57.048049168062938</v>
      </c>
      <c r="O114">
        <f t="shared" si="2"/>
        <v>56.379988995181066</v>
      </c>
      <c r="P114">
        <f t="shared" si="2"/>
        <v>57.308015079598661</v>
      </c>
      <c r="Q114">
        <f t="shared" si="2"/>
        <v>56.64050075467236</v>
      </c>
      <c r="R114">
        <f t="shared" si="2"/>
        <v>54.342525478218342</v>
      </c>
      <c r="S114">
        <f t="shared" si="2"/>
        <v>55.823790633830534</v>
      </c>
      <c r="T114">
        <f t="shared" si="2"/>
        <v>53.448746250431661</v>
      </c>
      <c r="U114">
        <f t="shared" si="2"/>
        <v>53.617353564813506</v>
      </c>
      <c r="V114">
        <f t="shared" si="2"/>
        <v>53.082765112359411</v>
      </c>
      <c r="W114">
        <f t="shared" si="2"/>
        <v>52.82600365981736</v>
      </c>
      <c r="X114">
        <f t="shared" si="2"/>
        <v>39.230833318667777</v>
      </c>
      <c r="Y114">
        <f t="shared" si="2"/>
        <v>39.902578375094905</v>
      </c>
      <c r="Z114">
        <f t="shared" si="2"/>
        <v>38.109901194163371</v>
      </c>
      <c r="AA114">
        <f t="shared" si="2"/>
        <v>34.345104416568361</v>
      </c>
      <c r="AB114">
        <f t="shared" si="2"/>
        <v>36.258537558587101</v>
      </c>
      <c r="AC114">
        <f t="shared" si="2"/>
        <v>35.40367629379886</v>
      </c>
      <c r="AD114">
        <f t="shared" si="2"/>
        <v>47.295163701791516</v>
      </c>
      <c r="AE114">
        <f t="shared" si="2"/>
        <v>43.88131843925369</v>
      </c>
      <c r="AF114">
        <f t="shared" si="2"/>
        <v>43.88131843925369</v>
      </c>
      <c r="AG114">
        <f t="shared" si="2"/>
        <v>43.88131843925369</v>
      </c>
      <c r="AH114">
        <f t="shared" si="2"/>
        <v>43.88131843925369</v>
      </c>
      <c r="AI114">
        <f t="shared" si="2"/>
        <v>42.733105577494818</v>
      </c>
      <c r="AJ114">
        <f t="shared" si="2"/>
        <v>42.776492128459211</v>
      </c>
      <c r="AK114">
        <f t="shared" si="2"/>
        <v>42.491914092926692</v>
      </c>
      <c r="AL114">
        <f t="shared" si="2"/>
        <v>43.466381236922608</v>
      </c>
      <c r="AM114">
        <f t="shared" si="2"/>
        <v>39.524570533600929</v>
      </c>
      <c r="AN114">
        <f t="shared" si="2"/>
        <v>51.855202721014265</v>
      </c>
      <c r="AO114">
        <f t="shared" si="2"/>
        <v>35.903076798992501</v>
      </c>
      <c r="AP114">
        <f t="shared" si="2"/>
        <v>40.701131694522566</v>
      </c>
      <c r="AQ114">
        <f t="shared" si="2"/>
        <v>43.409520374657262</v>
      </c>
      <c r="AR114">
        <f t="shared" si="2"/>
        <v>43.712478755652327</v>
      </c>
      <c r="AS114">
        <f t="shared" si="2"/>
        <v>41.160569244799277</v>
      </c>
      <c r="AT114">
        <f t="shared" si="2"/>
        <v>40.799958909281195</v>
      </c>
      <c r="AU114">
        <f t="shared" si="2"/>
        <v>40.687582727191987</v>
      </c>
      <c r="AV114">
        <f t="shared" si="2"/>
        <v>46.483996263297676</v>
      </c>
      <c r="AW114">
        <f t="shared" si="2"/>
        <v>48.18142847198056</v>
      </c>
      <c r="AX114">
        <f t="shared" si="2"/>
        <v>48.279586856382551</v>
      </c>
      <c r="AY114">
        <f t="shared" si="2"/>
        <v>44.620297962445626</v>
      </c>
      <c r="AZ114">
        <f t="shared" si="2"/>
        <v>45.803529417754049</v>
      </c>
      <c r="BA114">
        <f t="shared" si="2"/>
        <v>45.670274954058023</v>
      </c>
      <c r="BB114">
        <f t="shared" si="2"/>
        <v>46.989202211522723</v>
      </c>
      <c r="BC114">
        <f t="shared" si="2"/>
        <v>46.249538183931719</v>
      </c>
      <c r="BD114">
        <f t="shared" si="2"/>
        <v>46.587240009501905</v>
      </c>
      <c r="BE114">
        <f t="shared" si="2"/>
        <v>41.479483336532837</v>
      </c>
      <c r="BF114">
        <f t="shared" si="2"/>
        <v>41.922182557731261</v>
      </c>
      <c r="BG114">
        <f t="shared" si="2"/>
        <v>41.876546012668371</v>
      </c>
      <c r="BH114">
        <f t="shared" si="2"/>
        <v>30.877589630519324</v>
      </c>
      <c r="BI114">
        <f t="shared" si="2"/>
        <v>31.373839234983713</v>
      </c>
      <c r="BJ114">
        <f t="shared" si="2"/>
        <v>30.936367785245086</v>
      </c>
      <c r="BK114">
        <f t="shared" si="2"/>
        <v>29.106423582830118</v>
      </c>
      <c r="BL114">
        <f t="shared" si="2"/>
        <v>29.047916871843736</v>
      </c>
      <c r="BM114">
        <f t="shared" si="2"/>
        <v>29.219408360677573</v>
      </c>
      <c r="BN114">
        <f t="shared" si="2"/>
        <v>33.877837330025365</v>
      </c>
      <c r="BO114">
        <f t="shared" si="2"/>
        <v>33.388350438103096</v>
      </c>
      <c r="BP114">
        <f t="shared" ref="BP114:DI114" si="3">SUM(BP94:BP102)</f>
        <v>33.340194253503142</v>
      </c>
      <c r="BQ114">
        <f t="shared" si="3"/>
        <v>36.015739852116887</v>
      </c>
      <c r="BR114">
        <f t="shared" si="3"/>
        <v>35.581439170032638</v>
      </c>
      <c r="BS114">
        <f t="shared" si="3"/>
        <v>35.671284866802281</v>
      </c>
      <c r="BT114">
        <f t="shared" si="3"/>
        <v>36.203976205007677</v>
      </c>
      <c r="BU114">
        <f t="shared" si="3"/>
        <v>35.91013832275781</v>
      </c>
      <c r="BV114">
        <f t="shared" si="3"/>
        <v>36.228422158013181</v>
      </c>
      <c r="BW114">
        <f t="shared" si="3"/>
        <v>30.898759409919727</v>
      </c>
      <c r="BX114">
        <f t="shared" si="3"/>
        <v>31.061708110841934</v>
      </c>
      <c r="BY114">
        <f t="shared" si="3"/>
        <v>30.464850416884779</v>
      </c>
      <c r="BZ114">
        <f t="shared" si="3"/>
        <v>42.769772659316189</v>
      </c>
      <c r="CA114">
        <f t="shared" si="3"/>
        <v>42.816056506367744</v>
      </c>
      <c r="CB114">
        <f t="shared" si="3"/>
        <v>43.972556330462744</v>
      </c>
      <c r="CC114">
        <f t="shared" si="3"/>
        <v>46.142091021000773</v>
      </c>
      <c r="CD114">
        <f t="shared" si="3"/>
        <v>45.984044692260568</v>
      </c>
      <c r="CE114">
        <f t="shared" si="3"/>
        <v>45.426814832523256</v>
      </c>
      <c r="CF114">
        <f t="shared" si="3"/>
        <v>45.010462444680009</v>
      </c>
      <c r="CG114">
        <f t="shared" si="3"/>
        <v>44.637623291005873</v>
      </c>
      <c r="CH114">
        <f t="shared" si="3"/>
        <v>44.168220028237613</v>
      </c>
      <c r="CI114">
        <f t="shared" si="3"/>
        <v>43.500208207873577</v>
      </c>
      <c r="CJ114">
        <f t="shared" si="3"/>
        <v>43.074698956767207</v>
      </c>
      <c r="CK114">
        <f t="shared" si="3"/>
        <v>42.777644778085133</v>
      </c>
      <c r="CL114">
        <f t="shared" si="3"/>
        <v>42.835192993329578</v>
      </c>
      <c r="CM114">
        <f t="shared" si="3"/>
        <v>42.80358308316481</v>
      </c>
      <c r="CN114">
        <f t="shared" si="3"/>
        <v>42.234369594381064</v>
      </c>
      <c r="CO114">
        <f t="shared" si="3"/>
        <v>38.268290185074704</v>
      </c>
      <c r="CP114">
        <f t="shared" si="3"/>
        <v>37.859685471479473</v>
      </c>
      <c r="CQ114">
        <f t="shared" si="3"/>
        <v>38.063123720270603</v>
      </c>
      <c r="CR114">
        <f t="shared" si="3"/>
        <v>33.899077661901259</v>
      </c>
      <c r="CS114">
        <f t="shared" si="3"/>
        <v>35.051427395081703</v>
      </c>
      <c r="CT114">
        <f t="shared" si="3"/>
        <v>35.548976363154814</v>
      </c>
      <c r="CU114">
        <f t="shared" si="3"/>
        <v>30.180922806176042</v>
      </c>
      <c r="CV114">
        <f t="shared" si="3"/>
        <v>30.829960588739834</v>
      </c>
      <c r="CW114">
        <f t="shared" si="3"/>
        <v>29.92885981248471</v>
      </c>
      <c r="CX114">
        <f t="shared" si="3"/>
        <v>31.102642898858036</v>
      </c>
      <c r="CY114">
        <f t="shared" si="3"/>
        <v>30.720482392438008</v>
      </c>
      <c r="CZ114">
        <f t="shared" si="3"/>
        <v>30.612777257194566</v>
      </c>
      <c r="DA114">
        <f t="shared" si="3"/>
        <v>33.346540460726189</v>
      </c>
      <c r="DB114">
        <f t="shared" si="3"/>
        <v>34.559348421576203</v>
      </c>
      <c r="DC114">
        <f t="shared" si="3"/>
        <v>34.5491542818895</v>
      </c>
      <c r="DD114">
        <f t="shared" si="3"/>
        <v>33.04519719898083</v>
      </c>
      <c r="DE114">
        <f t="shared" si="3"/>
        <v>31.693609285511062</v>
      </c>
      <c r="DF114">
        <f t="shared" si="3"/>
        <v>31.767632248491861</v>
      </c>
      <c r="DG114">
        <f t="shared" si="3"/>
        <v>28.972542006018834</v>
      </c>
      <c r="DH114">
        <f t="shared" si="3"/>
        <v>29.699221746752276</v>
      </c>
      <c r="DI114">
        <f t="shared" si="3"/>
        <v>29.44009335062858</v>
      </c>
    </row>
    <row r="115" spans="1:113" x14ac:dyDescent="0.25">
      <c r="A115" t="s">
        <v>325</v>
      </c>
      <c r="B115" s="41"/>
      <c r="C115">
        <f>SUM(C103:C105)</f>
        <v>10.024483172386088</v>
      </c>
      <c r="D115">
        <f t="shared" ref="D115:BO115" si="4">SUM(D103:D105)</f>
        <v>10.100747004168948</v>
      </c>
      <c r="E115">
        <f t="shared" si="4"/>
        <v>10.166872799688008</v>
      </c>
      <c r="F115">
        <f t="shared" si="4"/>
        <v>4.6747255679281503</v>
      </c>
      <c r="G115">
        <f t="shared" si="4"/>
        <v>4.7854716260200929</v>
      </c>
      <c r="H115">
        <f t="shared" si="4"/>
        <v>5.3131111016991186</v>
      </c>
      <c r="I115">
        <f t="shared" si="4"/>
        <v>5.6907807847449758</v>
      </c>
      <c r="J115">
        <f t="shared" si="4"/>
        <v>5.5747931752777067</v>
      </c>
      <c r="K115">
        <f t="shared" si="4"/>
        <v>5.3743378116088705</v>
      </c>
      <c r="L115">
        <f t="shared" si="4"/>
        <v>2.7174862757203599</v>
      </c>
      <c r="M115">
        <f t="shared" si="4"/>
        <v>2.268580857880321</v>
      </c>
      <c r="N115">
        <f t="shared" si="4"/>
        <v>2.4319500026871825</v>
      </c>
      <c r="O115">
        <f t="shared" si="4"/>
        <v>2.3078390063592447</v>
      </c>
      <c r="P115">
        <f t="shared" si="4"/>
        <v>2.4943489550328284</v>
      </c>
      <c r="Q115">
        <f t="shared" si="4"/>
        <v>2.338137159694416</v>
      </c>
      <c r="R115">
        <f t="shared" si="4"/>
        <v>3.1794546350101456</v>
      </c>
      <c r="S115">
        <f t="shared" si="4"/>
        <v>2.8837349332839612</v>
      </c>
      <c r="T115">
        <f t="shared" si="4"/>
        <v>3.3982421689172253</v>
      </c>
      <c r="U115">
        <f t="shared" si="4"/>
        <v>4.6044068884299767</v>
      </c>
      <c r="V115">
        <f t="shared" si="4"/>
        <v>5.0896420666216908</v>
      </c>
      <c r="W115">
        <f t="shared" si="4"/>
        <v>4.5036228001578102</v>
      </c>
      <c r="X115">
        <f t="shared" si="4"/>
        <v>7.6030278870074834</v>
      </c>
      <c r="Y115">
        <f t="shared" si="4"/>
        <v>7.6340756422625446</v>
      </c>
      <c r="Z115">
        <f t="shared" si="4"/>
        <v>7.8215420744338537</v>
      </c>
      <c r="AA115">
        <f t="shared" si="4"/>
        <v>7.9251276852563599</v>
      </c>
      <c r="AB115">
        <f t="shared" si="4"/>
        <v>8.1243523544103606</v>
      </c>
      <c r="AC115">
        <f t="shared" si="4"/>
        <v>8.8410256165984258</v>
      </c>
      <c r="AD115">
        <f t="shared" si="4"/>
        <v>5.0605678113390251</v>
      </c>
      <c r="AE115">
        <f t="shared" si="4"/>
        <v>5.3045503114646273</v>
      </c>
      <c r="AF115">
        <f t="shared" si="4"/>
        <v>5.3045503114646273</v>
      </c>
      <c r="AG115">
        <f t="shared" si="4"/>
        <v>5.3045503114646273</v>
      </c>
      <c r="AH115">
        <f t="shared" si="4"/>
        <v>5.3045503114646273</v>
      </c>
      <c r="AI115">
        <f t="shared" si="4"/>
        <v>6.3253688431358057</v>
      </c>
      <c r="AJ115">
        <f t="shared" si="4"/>
        <v>6.3423118744761631</v>
      </c>
      <c r="AK115">
        <f t="shared" si="4"/>
        <v>6.2674932664780041</v>
      </c>
      <c r="AL115">
        <f t="shared" si="4"/>
        <v>5.9904783809603543</v>
      </c>
      <c r="AM115">
        <f t="shared" si="4"/>
        <v>7.6434433064137686</v>
      </c>
      <c r="AN115">
        <f t="shared" si="4"/>
        <v>4.668598404944964</v>
      </c>
      <c r="AO115">
        <f t="shared" si="4"/>
        <v>8.8621590073177323</v>
      </c>
      <c r="AP115">
        <f t="shared" si="4"/>
        <v>5.1626584260498651</v>
      </c>
      <c r="AQ115">
        <f t="shared" si="4"/>
        <v>5.1604423525692091</v>
      </c>
      <c r="AR115">
        <f t="shared" si="4"/>
        <v>5.424339216814337</v>
      </c>
      <c r="AS115">
        <f t="shared" si="4"/>
        <v>5.9232025912174286</v>
      </c>
      <c r="AT115">
        <f t="shared" si="4"/>
        <v>5.9111817792218231</v>
      </c>
      <c r="AU115">
        <f t="shared" si="4"/>
        <v>5.7709964634735265</v>
      </c>
      <c r="AV115">
        <f t="shared" si="4"/>
        <v>3.6584681490670823</v>
      </c>
      <c r="AW115">
        <f t="shared" si="4"/>
        <v>3.6455010754443089</v>
      </c>
      <c r="AX115">
        <f t="shared" si="4"/>
        <v>3.4617724584282756</v>
      </c>
      <c r="AY115">
        <f t="shared" si="4"/>
        <v>4.2375920025394089</v>
      </c>
      <c r="AZ115">
        <f t="shared" si="4"/>
        <v>4.284859967895132</v>
      </c>
      <c r="BA115">
        <f t="shared" si="4"/>
        <v>4.216747131167482</v>
      </c>
      <c r="BB115">
        <f t="shared" si="4"/>
        <v>3.928134731681709</v>
      </c>
      <c r="BC115">
        <f t="shared" si="4"/>
        <v>3.7497519566528945</v>
      </c>
      <c r="BD115">
        <f t="shared" si="4"/>
        <v>3.910539795882304</v>
      </c>
      <c r="BE115">
        <f t="shared" si="4"/>
        <v>3.8053593739129172</v>
      </c>
      <c r="BF115">
        <f t="shared" si="4"/>
        <v>3.7102198144469041</v>
      </c>
      <c r="BG115">
        <f t="shared" si="4"/>
        <v>3.7544701568916823</v>
      </c>
      <c r="BH115">
        <f t="shared" si="4"/>
        <v>9.6761015568657935</v>
      </c>
      <c r="BI115">
        <f t="shared" si="4"/>
        <v>9.6948667840721718</v>
      </c>
      <c r="BJ115">
        <f t="shared" si="4"/>
        <v>9.5388212559990091</v>
      </c>
      <c r="BK115">
        <f t="shared" si="4"/>
        <v>10.324143244352801</v>
      </c>
      <c r="BL115">
        <f t="shared" si="4"/>
        <v>10.504083848282789</v>
      </c>
      <c r="BM115">
        <f t="shared" si="4"/>
        <v>10.647321043501897</v>
      </c>
      <c r="BN115">
        <f t="shared" si="4"/>
        <v>4.6413919470631502</v>
      </c>
      <c r="BO115">
        <f t="shared" si="4"/>
        <v>4.8985124100405928</v>
      </c>
      <c r="BP115">
        <f t="shared" ref="BP115:DI115" si="5">SUM(BP103:BP105)</f>
        <v>5.0675852147094087</v>
      </c>
      <c r="BQ115">
        <f t="shared" si="5"/>
        <v>6.1599749431420978</v>
      </c>
      <c r="BR115">
        <f t="shared" si="5"/>
        <v>6.200387555175352</v>
      </c>
      <c r="BS115">
        <f t="shared" si="5"/>
        <v>5.9287390980490775</v>
      </c>
      <c r="BT115">
        <f t="shared" si="5"/>
        <v>5.6079825689898772</v>
      </c>
      <c r="BU115">
        <f t="shared" si="5"/>
        <v>5.6423265104333904</v>
      </c>
      <c r="BV115">
        <f t="shared" si="5"/>
        <v>5.7612693648854449</v>
      </c>
      <c r="BW115">
        <f t="shared" si="5"/>
        <v>5.5117922116126969</v>
      </c>
      <c r="BX115">
        <f t="shared" si="5"/>
        <v>5.7556733378798235</v>
      </c>
      <c r="BY115">
        <f t="shared" si="5"/>
        <v>5.3727567150846189</v>
      </c>
      <c r="BZ115">
        <f t="shared" si="5"/>
        <v>5.1563407384040945</v>
      </c>
      <c r="CA115">
        <f t="shared" si="5"/>
        <v>5.2620882033122758</v>
      </c>
      <c r="CB115">
        <f t="shared" si="5"/>
        <v>5.0382936446133906</v>
      </c>
      <c r="CC115">
        <f t="shared" si="5"/>
        <v>4.4791408373069999</v>
      </c>
      <c r="CD115">
        <f t="shared" si="5"/>
        <v>4.4368627178489692</v>
      </c>
      <c r="CE115">
        <f t="shared" si="5"/>
        <v>4.556467741159631</v>
      </c>
      <c r="CF115">
        <f t="shared" si="5"/>
        <v>3.4092622757507494</v>
      </c>
      <c r="CG115">
        <f t="shared" si="5"/>
        <v>3.2035123954181945</v>
      </c>
      <c r="CH115">
        <f t="shared" si="5"/>
        <v>2.995265794629598</v>
      </c>
      <c r="CI115">
        <f t="shared" si="5"/>
        <v>3.3111968640479836</v>
      </c>
      <c r="CJ115">
        <f t="shared" si="5"/>
        <v>3.3765013477599837</v>
      </c>
      <c r="CK115">
        <f t="shared" si="5"/>
        <v>3.766263653023878</v>
      </c>
      <c r="CL115">
        <f t="shared" si="5"/>
        <v>3.2709740854213862</v>
      </c>
      <c r="CM115">
        <f t="shared" si="5"/>
        <v>3.0802983591706496</v>
      </c>
      <c r="CN115">
        <f t="shared" si="5"/>
        <v>3.8205503436057908</v>
      </c>
      <c r="CO115">
        <f t="shared" si="5"/>
        <v>3.7076388710533887</v>
      </c>
      <c r="CP115">
        <f t="shared" si="5"/>
        <v>3.5962243874878248</v>
      </c>
      <c r="CQ115">
        <f t="shared" si="5"/>
        <v>3.6516960124407385</v>
      </c>
      <c r="CR115">
        <f t="shared" si="5"/>
        <v>7.353078955377546</v>
      </c>
      <c r="CS115">
        <f t="shared" si="5"/>
        <v>7.2179785395712894</v>
      </c>
      <c r="CT115">
        <f t="shared" si="5"/>
        <v>7.548480423351398</v>
      </c>
      <c r="CU115">
        <f t="shared" si="5"/>
        <v>9.2671485871047725</v>
      </c>
      <c r="CV115">
        <f t="shared" si="5"/>
        <v>9.6763463003939432</v>
      </c>
      <c r="CW115">
        <f t="shared" si="5"/>
        <v>10.033559137341227</v>
      </c>
      <c r="CX115">
        <f t="shared" si="5"/>
        <v>4.1966809248075263</v>
      </c>
      <c r="CY115">
        <f t="shared" si="5"/>
        <v>4.1521406509045882</v>
      </c>
      <c r="CZ115">
        <f t="shared" si="5"/>
        <v>4.1334243386029748</v>
      </c>
      <c r="DA115">
        <f t="shared" si="5"/>
        <v>5.4164653594033245</v>
      </c>
      <c r="DB115">
        <f t="shared" si="5"/>
        <v>4.9947107517379568</v>
      </c>
      <c r="DC115">
        <f t="shared" si="5"/>
        <v>4.9013572220938286</v>
      </c>
      <c r="DD115">
        <f t="shared" si="5"/>
        <v>5.2075261637466674</v>
      </c>
      <c r="DE115">
        <f t="shared" si="5"/>
        <v>5.1497900286302434</v>
      </c>
      <c r="DF115">
        <f t="shared" si="5"/>
        <v>5.2874470239948632</v>
      </c>
      <c r="DG115">
        <f t="shared" si="5"/>
        <v>4.941567805552924</v>
      </c>
      <c r="DH115">
        <f t="shared" si="5"/>
        <v>4.527283690414273</v>
      </c>
      <c r="DI115">
        <f t="shared" si="5"/>
        <v>4.7177264215550885</v>
      </c>
    </row>
    <row r="116" spans="1:113" x14ac:dyDescent="0.25">
      <c r="A116" t="s">
        <v>326</v>
      </c>
      <c r="B116" s="38"/>
      <c r="C116">
        <f>SUM(C106:C110)</f>
        <v>13.941162479446222</v>
      </c>
      <c r="D116">
        <f t="shared" ref="D116:BO116" si="6">SUM(D106:D110)</f>
        <v>13.823065246312236</v>
      </c>
      <c r="E116">
        <f t="shared" si="6"/>
        <v>16.189096980678936</v>
      </c>
      <c r="F116">
        <f t="shared" si="6"/>
        <v>5.924685097841853</v>
      </c>
      <c r="G116">
        <f t="shared" si="6"/>
        <v>6.1138663120106242</v>
      </c>
      <c r="H116">
        <f t="shared" si="6"/>
        <v>6.2274650545787615</v>
      </c>
      <c r="I116">
        <f t="shared" si="6"/>
        <v>7.2461515609481815</v>
      </c>
      <c r="J116">
        <f t="shared" si="6"/>
        <v>7.2976498080422454</v>
      </c>
      <c r="K116">
        <f t="shared" si="6"/>
        <v>6.8781020812696267</v>
      </c>
      <c r="L116">
        <f t="shared" si="6"/>
        <v>8.9750259559267391</v>
      </c>
      <c r="M116">
        <f t="shared" si="6"/>
        <v>8.2315227477370208</v>
      </c>
      <c r="N116">
        <f t="shared" si="6"/>
        <v>8.1048873391758409</v>
      </c>
      <c r="O116">
        <f t="shared" si="6"/>
        <v>7.6357999539458552</v>
      </c>
      <c r="P116">
        <f t="shared" si="6"/>
        <v>7.0044145438116248</v>
      </c>
      <c r="Q116">
        <f t="shared" si="6"/>
        <v>7.042089277032777</v>
      </c>
      <c r="R116">
        <f t="shared" si="6"/>
        <v>8.1442149071510492</v>
      </c>
      <c r="S116">
        <f t="shared" si="6"/>
        <v>7.5822621866577586</v>
      </c>
      <c r="T116">
        <f t="shared" si="6"/>
        <v>8.0920136864141661</v>
      </c>
      <c r="U116">
        <f t="shared" si="6"/>
        <v>6.8264789461155084</v>
      </c>
      <c r="V116">
        <f t="shared" si="6"/>
        <v>7.2466616100025147</v>
      </c>
      <c r="W116">
        <f t="shared" si="6"/>
        <v>7.4242514077277759</v>
      </c>
      <c r="X116">
        <f t="shared" si="6"/>
        <v>15.665261989714068</v>
      </c>
      <c r="Y116">
        <f t="shared" si="6"/>
        <v>15.11853881407875</v>
      </c>
      <c r="Z116">
        <f t="shared" si="6"/>
        <v>15.656300818754476</v>
      </c>
      <c r="AA116">
        <f t="shared" si="6"/>
        <v>16.58188457561161</v>
      </c>
      <c r="AB116">
        <f t="shared" si="6"/>
        <v>16.184512516449765</v>
      </c>
      <c r="AC116">
        <f t="shared" si="6"/>
        <v>16.280559886344236</v>
      </c>
      <c r="AD116">
        <f t="shared" si="6"/>
        <v>13.179562839479509</v>
      </c>
      <c r="AE116">
        <f t="shared" si="6"/>
        <v>14.367374621804027</v>
      </c>
      <c r="AF116">
        <f t="shared" si="6"/>
        <v>14.367374621804027</v>
      </c>
      <c r="AG116">
        <f t="shared" si="6"/>
        <v>14.367374621804027</v>
      </c>
      <c r="AH116">
        <f t="shared" si="6"/>
        <v>14.367374621804027</v>
      </c>
      <c r="AI116">
        <f t="shared" si="6"/>
        <v>14.854813290758113</v>
      </c>
      <c r="AJ116">
        <f t="shared" si="6"/>
        <v>14.574354677878846</v>
      </c>
      <c r="AK116">
        <f t="shared" si="6"/>
        <v>13.672760834587347</v>
      </c>
      <c r="AL116">
        <f t="shared" si="6"/>
        <v>13.818515546695121</v>
      </c>
      <c r="AM116">
        <f t="shared" si="6"/>
        <v>12.225338329259523</v>
      </c>
      <c r="AN116">
        <f t="shared" si="6"/>
        <v>7.511033884193389</v>
      </c>
      <c r="AO116">
        <f t="shared" si="6"/>
        <v>13.133237197359266</v>
      </c>
      <c r="AP116">
        <f t="shared" si="6"/>
        <v>11.555125285985438</v>
      </c>
      <c r="AQ116">
        <f t="shared" si="6"/>
        <v>11.017928535879955</v>
      </c>
      <c r="AR116">
        <f t="shared" si="6"/>
        <v>10.271496604118161</v>
      </c>
      <c r="AS116">
        <f t="shared" si="6"/>
        <v>12.858296649865121</v>
      </c>
      <c r="AT116">
        <f t="shared" si="6"/>
        <v>12.120009051346477</v>
      </c>
      <c r="AU116">
        <f t="shared" si="6"/>
        <v>12.30463710227524</v>
      </c>
      <c r="AV116">
        <f t="shared" si="6"/>
        <v>12.596268961023359</v>
      </c>
      <c r="AW116">
        <f t="shared" si="6"/>
        <v>11.093527838896502</v>
      </c>
      <c r="AX116">
        <f t="shared" si="6"/>
        <v>11.008556503863963</v>
      </c>
      <c r="AY116">
        <f t="shared" si="6"/>
        <v>11.440569019246547</v>
      </c>
      <c r="AZ116">
        <f t="shared" si="6"/>
        <v>10.345380963348678</v>
      </c>
      <c r="BA116">
        <f t="shared" si="6"/>
        <v>11.350269592753317</v>
      </c>
      <c r="BB116">
        <f t="shared" si="6"/>
        <v>10.665217330409831</v>
      </c>
      <c r="BC116">
        <f t="shared" si="6"/>
        <v>11.764705929527539</v>
      </c>
      <c r="BD116">
        <f t="shared" si="6"/>
        <v>12.038989417139527</v>
      </c>
      <c r="BE116">
        <f t="shared" si="6"/>
        <v>14.30462242272217</v>
      </c>
      <c r="BF116">
        <f t="shared" si="6"/>
        <v>14.461955824974346</v>
      </c>
      <c r="BG116">
        <f t="shared" si="6"/>
        <v>14.317349629854668</v>
      </c>
      <c r="BH116">
        <f t="shared" si="6"/>
        <v>16.328475297752181</v>
      </c>
      <c r="BI116">
        <f t="shared" si="6"/>
        <v>15.646618603047775</v>
      </c>
      <c r="BJ116">
        <f t="shared" si="6"/>
        <v>16.825535325077308</v>
      </c>
      <c r="BK116">
        <f t="shared" si="6"/>
        <v>16.67691359895748</v>
      </c>
      <c r="BL116">
        <f t="shared" si="6"/>
        <v>18.06473151362167</v>
      </c>
      <c r="BM116">
        <f t="shared" si="6"/>
        <v>17.308838721858056</v>
      </c>
      <c r="BN116">
        <f t="shared" si="6"/>
        <v>22.256321900420257</v>
      </c>
      <c r="BO116">
        <f t="shared" si="6"/>
        <v>20.9830278144162</v>
      </c>
      <c r="BP116">
        <f t="shared" ref="BP116:DI116" si="7">SUM(BP106:BP110)</f>
        <v>20.622956612607638</v>
      </c>
      <c r="BQ116">
        <f t="shared" si="7"/>
        <v>16.812430445853913</v>
      </c>
      <c r="BR116">
        <f t="shared" si="7"/>
        <v>17.44387816183578</v>
      </c>
      <c r="BS116">
        <f t="shared" si="7"/>
        <v>18.115471519573585</v>
      </c>
      <c r="BT116">
        <f t="shared" si="7"/>
        <v>17.43362155574528</v>
      </c>
      <c r="BU116">
        <f t="shared" si="7"/>
        <v>18.062864775590398</v>
      </c>
      <c r="BV116">
        <f t="shared" si="7"/>
        <v>16.585989724249952</v>
      </c>
      <c r="BW116">
        <f t="shared" si="7"/>
        <v>23.849260463273829</v>
      </c>
      <c r="BX116">
        <f t="shared" si="7"/>
        <v>24.104346509793434</v>
      </c>
      <c r="BY116">
        <f t="shared" si="7"/>
        <v>24.458942211826447</v>
      </c>
      <c r="BZ116">
        <f t="shared" si="7"/>
        <v>11.695826511571086</v>
      </c>
      <c r="CA116">
        <f t="shared" si="7"/>
        <v>12.83483791081199</v>
      </c>
      <c r="CB116">
        <f t="shared" si="7"/>
        <v>13.793741171742388</v>
      </c>
      <c r="CC116">
        <f t="shared" si="7"/>
        <v>14.102564284766949</v>
      </c>
      <c r="CD116">
        <f t="shared" si="7"/>
        <v>14.267041493721317</v>
      </c>
      <c r="CE116">
        <f t="shared" si="7"/>
        <v>14.452473796035447</v>
      </c>
      <c r="CF116">
        <f t="shared" si="7"/>
        <v>18.978580371901444</v>
      </c>
      <c r="CG116">
        <f t="shared" si="7"/>
        <v>19.146987047989239</v>
      </c>
      <c r="CH116">
        <f t="shared" si="7"/>
        <v>20.458691791137767</v>
      </c>
      <c r="CI116">
        <f t="shared" si="7"/>
        <v>18.96099259359417</v>
      </c>
      <c r="CJ116">
        <f t="shared" si="7"/>
        <v>19.13381234357038</v>
      </c>
      <c r="CK116">
        <f t="shared" si="7"/>
        <v>19.309846307624689</v>
      </c>
      <c r="CL116">
        <f t="shared" si="7"/>
        <v>19.314542040038752</v>
      </c>
      <c r="CM116">
        <f t="shared" si="7"/>
        <v>19.964518007308556</v>
      </c>
      <c r="CN116">
        <f t="shared" si="7"/>
        <v>19.335627500484133</v>
      </c>
      <c r="CO116">
        <f t="shared" si="7"/>
        <v>23.421600855113375</v>
      </c>
      <c r="CP116">
        <f t="shared" si="7"/>
        <v>22.860203785338634</v>
      </c>
      <c r="CQ116">
        <f t="shared" si="7"/>
        <v>23.139715090400539</v>
      </c>
      <c r="CR116">
        <f t="shared" si="7"/>
        <v>19.66622622099402</v>
      </c>
      <c r="CS116">
        <f t="shared" si="7"/>
        <v>19.391193320314589</v>
      </c>
      <c r="CT116">
        <f t="shared" si="7"/>
        <v>18.270011169578581</v>
      </c>
      <c r="CU116">
        <f t="shared" si="7"/>
        <v>19.665885751569046</v>
      </c>
      <c r="CV116">
        <f t="shared" si="7"/>
        <v>18.678423503078388</v>
      </c>
      <c r="CW116">
        <f t="shared" si="7"/>
        <v>19.035295331053408</v>
      </c>
      <c r="CX116">
        <f t="shared" si="7"/>
        <v>27.812129090907575</v>
      </c>
      <c r="CY116">
        <f t="shared" si="7"/>
        <v>29.328966195062034</v>
      </c>
      <c r="CZ116">
        <f t="shared" si="7"/>
        <v>29.388461866888914</v>
      </c>
      <c r="DA116">
        <f t="shared" si="7"/>
        <v>23.391706987696313</v>
      </c>
      <c r="DB116">
        <f t="shared" si="7"/>
        <v>23.982469169872164</v>
      </c>
      <c r="DC116">
        <f t="shared" si="7"/>
        <v>23.384152974214473</v>
      </c>
      <c r="DD116">
        <f t="shared" si="7"/>
        <v>23.38041897782373</v>
      </c>
      <c r="DE116">
        <f t="shared" si="7"/>
        <v>24.006451336253708</v>
      </c>
      <c r="DF116">
        <f t="shared" si="7"/>
        <v>23.24912162948273</v>
      </c>
      <c r="DG116">
        <f t="shared" si="7"/>
        <v>28.599202485904566</v>
      </c>
      <c r="DH116">
        <f t="shared" si="7"/>
        <v>28.975339456997361</v>
      </c>
      <c r="DI116">
        <f t="shared" si="7"/>
        <v>29.203436695690954</v>
      </c>
    </row>
    <row r="119" spans="1:113" x14ac:dyDescent="0.25">
      <c r="B119" s="42" t="s">
        <v>327</v>
      </c>
      <c r="C119" s="42" t="s">
        <v>158</v>
      </c>
      <c r="D119" s="42"/>
      <c r="E119" s="42" t="s">
        <v>160</v>
      </c>
      <c r="F119" s="42"/>
      <c r="G119" s="42" t="s">
        <v>168</v>
      </c>
      <c r="H119" s="42"/>
      <c r="I119" s="42" t="s">
        <v>169</v>
      </c>
      <c r="J119" s="42"/>
      <c r="K119" s="42" t="s">
        <v>170</v>
      </c>
      <c r="L119" s="42"/>
      <c r="M119" s="42" t="s">
        <v>328</v>
      </c>
      <c r="N119" s="42"/>
    </row>
    <row r="120" spans="1:113" x14ac:dyDescent="0.25">
      <c r="B120" s="42"/>
      <c r="C120" s="42" t="s">
        <v>329</v>
      </c>
      <c r="D120" s="42" t="s">
        <v>101</v>
      </c>
      <c r="E120" s="42" t="s">
        <v>329</v>
      </c>
      <c r="F120" s="42" t="s">
        <v>101</v>
      </c>
      <c r="G120" s="42" t="s">
        <v>329</v>
      </c>
      <c r="H120" s="42" t="s">
        <v>101</v>
      </c>
      <c r="I120" s="42" t="s">
        <v>329</v>
      </c>
      <c r="J120" s="42" t="s">
        <v>101</v>
      </c>
      <c r="K120" s="42" t="s">
        <v>329</v>
      </c>
      <c r="L120" s="42" t="s">
        <v>101</v>
      </c>
      <c r="M120" s="42" t="s">
        <v>329</v>
      </c>
      <c r="N120" s="42" t="s">
        <v>101</v>
      </c>
    </row>
    <row r="121" spans="1:113" x14ac:dyDescent="0.25">
      <c r="A121" t="s">
        <v>323</v>
      </c>
      <c r="B121" t="s">
        <v>330</v>
      </c>
      <c r="C121" s="8">
        <v>30.751947765736642</v>
      </c>
      <c r="D121" s="8">
        <v>0.87497238746282824</v>
      </c>
      <c r="E121" s="8">
        <v>31.062748908002426</v>
      </c>
      <c r="F121" s="8">
        <v>0.55734590066910339</v>
      </c>
      <c r="G121" s="8">
        <v>29.000101866546899</v>
      </c>
      <c r="H121" s="8">
        <v>0.37573143046252144</v>
      </c>
      <c r="I121" s="8">
        <v>30.019173945598787</v>
      </c>
      <c r="J121" s="8">
        <v>0.25893222311822917</v>
      </c>
      <c r="K121" s="8">
        <v>30.218840120003776</v>
      </c>
      <c r="L121" s="8">
        <v>0.91336569110452837</v>
      </c>
      <c r="M121" s="8">
        <v>29.436370568693402</v>
      </c>
      <c r="N121" s="8">
        <v>0.69791110045309368</v>
      </c>
    </row>
    <row r="122" spans="1:113" x14ac:dyDescent="0.25">
      <c r="B122" t="s">
        <v>331</v>
      </c>
      <c r="C122" s="8">
        <v>30.129209628596673</v>
      </c>
      <c r="D122" s="8">
        <v>0.25119034045098931</v>
      </c>
      <c r="E122" s="8">
        <v>31.453385250781789</v>
      </c>
      <c r="F122" s="8">
        <v>0.76368166083486488</v>
      </c>
      <c r="G122" s="8">
        <v>30.405989305530859</v>
      </c>
      <c r="H122" s="8">
        <v>1.2541023094688641</v>
      </c>
      <c r="I122" s="8">
        <v>30.606570626529486</v>
      </c>
      <c r="J122" s="8">
        <v>0.58502250718022941</v>
      </c>
      <c r="K122" s="8">
        <v>30.506975090186074</v>
      </c>
      <c r="L122" s="8">
        <v>0.61069712349191896</v>
      </c>
      <c r="M122" s="8">
        <v>32.304055528709839</v>
      </c>
      <c r="N122" s="8">
        <v>3.6533786020297772</v>
      </c>
    </row>
    <row r="123" spans="1:113" x14ac:dyDescent="0.25">
      <c r="B123" t="s">
        <v>332</v>
      </c>
      <c r="C123" s="8">
        <v>33.455880917006105</v>
      </c>
      <c r="D123" s="8">
        <v>0.38640196052306175</v>
      </c>
      <c r="E123" s="8">
        <v>32.237984871168585</v>
      </c>
      <c r="F123" s="8">
        <v>0.38603877071622655</v>
      </c>
      <c r="G123" s="8">
        <v>31.654803544793818</v>
      </c>
      <c r="H123" s="8">
        <v>0.50891697022376736</v>
      </c>
      <c r="I123" s="8">
        <v>33.546527313356961</v>
      </c>
      <c r="J123" s="8">
        <v>0.3461171111764958</v>
      </c>
      <c r="K123" s="8">
        <v>32.662351556052826</v>
      </c>
      <c r="L123" s="8">
        <v>0.53583478299347143</v>
      </c>
      <c r="M123" s="8">
        <v>34.467852812029356</v>
      </c>
      <c r="N123" s="8">
        <v>0.33902403832884853</v>
      </c>
    </row>
    <row r="124" spans="1:113" x14ac:dyDescent="0.25">
      <c r="B124" t="s">
        <v>333</v>
      </c>
      <c r="C124" s="8">
        <v>32.786837657618911</v>
      </c>
      <c r="D124" s="8">
        <v>0.45700344111631747</v>
      </c>
      <c r="E124" s="8">
        <v>32.65623234748147</v>
      </c>
      <c r="F124" s="8">
        <v>0.52093666904593439</v>
      </c>
      <c r="G124" s="8">
        <v>33.482189184107099</v>
      </c>
      <c r="H124" s="8">
        <v>0.51383195767774426</v>
      </c>
      <c r="I124" s="8">
        <v>32.388193268904665</v>
      </c>
      <c r="J124" s="8">
        <v>0.4584868750123578</v>
      </c>
      <c r="K124" s="8">
        <v>33.001052931486448</v>
      </c>
      <c r="L124" s="8">
        <v>0.33773492847113662</v>
      </c>
      <c r="M124" s="8">
        <v>31.995851489495902</v>
      </c>
      <c r="N124" s="8">
        <v>0.33280870729800238</v>
      </c>
    </row>
    <row r="125" spans="1:113" x14ac:dyDescent="0.25">
      <c r="B125" t="s">
        <v>334</v>
      </c>
      <c r="C125" s="8">
        <v>31.235451512725337</v>
      </c>
      <c r="D125" s="8">
        <v>0.38151217520689124</v>
      </c>
      <c r="E125" s="8">
        <v>28.670383410290626</v>
      </c>
      <c r="F125" s="8">
        <v>0.34559264890010316</v>
      </c>
      <c r="G125" s="8">
        <v>27.893737581598497</v>
      </c>
      <c r="H125" s="8">
        <v>0.39845134360001161</v>
      </c>
      <c r="I125" s="8">
        <v>28.909557021836807</v>
      </c>
      <c r="J125" s="8">
        <v>0.24532092935028296</v>
      </c>
      <c r="K125" s="8">
        <v>28.995420423085836</v>
      </c>
      <c r="L125" s="8">
        <v>0.37362131682469069</v>
      </c>
      <c r="M125" s="8">
        <v>29.301189236019191</v>
      </c>
      <c r="N125" s="8">
        <v>0.32215985967545219</v>
      </c>
    </row>
    <row r="126" spans="1:113" x14ac:dyDescent="0.25">
      <c r="B126" t="s">
        <v>335</v>
      </c>
      <c r="C126" s="8">
        <v>29.866654785020785</v>
      </c>
      <c r="D126" s="8">
        <v>0.19717290039597801</v>
      </c>
      <c r="E126" s="8">
        <v>30.944042257542268</v>
      </c>
      <c r="F126" s="8">
        <v>0.56356064938426642</v>
      </c>
      <c r="G126" s="8">
        <v>29.814585978800736</v>
      </c>
      <c r="H126" s="8">
        <v>0.31959117555240285</v>
      </c>
      <c r="I126" s="8">
        <v>29.802796494297503</v>
      </c>
      <c r="J126" s="8">
        <v>0.40632888428983754</v>
      </c>
      <c r="K126" s="8">
        <v>31.304450939640844</v>
      </c>
      <c r="L126" s="8">
        <v>0.37830246253530359</v>
      </c>
      <c r="M126" s="8">
        <v>29.893918239106238</v>
      </c>
      <c r="N126" s="8">
        <v>0.34338841194528308</v>
      </c>
    </row>
    <row r="128" spans="1:113" x14ac:dyDescent="0.25">
      <c r="B128" s="42" t="s">
        <v>327</v>
      </c>
      <c r="C128" s="42" t="s">
        <v>158</v>
      </c>
      <c r="D128" s="42"/>
      <c r="E128" s="42" t="s">
        <v>160</v>
      </c>
      <c r="F128" s="42"/>
      <c r="G128" s="42" t="s">
        <v>168</v>
      </c>
      <c r="H128" s="42"/>
      <c r="I128" s="42" t="s">
        <v>169</v>
      </c>
      <c r="J128" s="42"/>
      <c r="K128" s="42" t="s">
        <v>170</v>
      </c>
      <c r="L128" s="42"/>
      <c r="M128" s="42" t="s">
        <v>328</v>
      </c>
      <c r="N128" s="42"/>
    </row>
    <row r="129" spans="1:14" x14ac:dyDescent="0.25">
      <c r="B129" s="42"/>
      <c r="C129" s="42" t="s">
        <v>329</v>
      </c>
      <c r="D129" s="42" t="s">
        <v>101</v>
      </c>
      <c r="E129" s="42" t="s">
        <v>329</v>
      </c>
      <c r="F129" s="42" t="s">
        <v>101</v>
      </c>
      <c r="G129" s="42" t="s">
        <v>329</v>
      </c>
      <c r="H129" s="42" t="s">
        <v>101</v>
      </c>
      <c r="I129" s="42" t="s">
        <v>329</v>
      </c>
      <c r="J129" s="42" t="s">
        <v>101</v>
      </c>
      <c r="K129" s="42" t="s">
        <v>329</v>
      </c>
      <c r="L129" s="42" t="s">
        <v>101</v>
      </c>
      <c r="M129" s="42" t="s">
        <v>329</v>
      </c>
      <c r="N129" s="42" t="s">
        <v>101</v>
      </c>
    </row>
    <row r="130" spans="1:14" x14ac:dyDescent="0.25">
      <c r="A130" t="s">
        <v>324</v>
      </c>
      <c r="B130" t="s">
        <v>330</v>
      </c>
      <c r="C130" s="8">
        <v>52.766117111994731</v>
      </c>
      <c r="D130" s="8">
        <v>1.8847118410019927</v>
      </c>
      <c r="E130" s="8">
        <v>50.369841566431006</v>
      </c>
      <c r="F130" s="8">
        <v>0.60384585347072928</v>
      </c>
      <c r="G130" s="8">
        <v>56.443019614345914</v>
      </c>
      <c r="H130" s="8">
        <v>0.80918976534907128</v>
      </c>
      <c r="I130" s="8">
        <v>56.776168276484036</v>
      </c>
      <c r="J130" s="8">
        <v>0.61384399002836709</v>
      </c>
      <c r="K130" s="8">
        <v>54.538354120826845</v>
      </c>
      <c r="L130" s="8">
        <v>1.5473379977322927</v>
      </c>
      <c r="M130" s="8">
        <v>53.175374112330097</v>
      </c>
      <c r="N130" s="8">
        <v>0.85126905735084479</v>
      </c>
    </row>
    <row r="131" spans="1:14" x14ac:dyDescent="0.25">
      <c r="B131" t="s">
        <v>331</v>
      </c>
      <c r="C131" s="8">
        <v>39.081104295975358</v>
      </c>
      <c r="D131" s="8">
        <v>0.48743458829660546</v>
      </c>
      <c r="E131" s="8">
        <v>35.335772756318114</v>
      </c>
      <c r="F131" s="8">
        <v>0.92006564074735742</v>
      </c>
      <c r="G131" s="8">
        <v>45.01926686009962</v>
      </c>
      <c r="H131" s="8">
        <v>1.3028753894987561</v>
      </c>
      <c r="I131" s="8">
        <v>43.498580818667392</v>
      </c>
      <c r="J131" s="8">
        <v>1.1532704827029931</v>
      </c>
      <c r="K131" s="8">
        <v>42.911595819436172</v>
      </c>
      <c r="L131" s="8">
        <v>0.57389744725969793</v>
      </c>
      <c r="M131" s="8">
        <v>42.427616684535906</v>
      </c>
      <c r="N131" s="8">
        <v>7.9986355762998924</v>
      </c>
    </row>
    <row r="132" spans="1:14" x14ac:dyDescent="0.25">
      <c r="B132" t="s">
        <v>332</v>
      </c>
      <c r="C132" s="8">
        <v>42.607710274944054</v>
      </c>
      <c r="D132" s="8">
        <v>0.85790597180307171</v>
      </c>
      <c r="E132" s="8">
        <v>40.882703627090812</v>
      </c>
      <c r="F132" s="8">
        <v>0.9473000952509093</v>
      </c>
      <c r="G132" s="8">
        <v>47.648337197220265</v>
      </c>
      <c r="H132" s="8">
        <v>1.2436941219448647</v>
      </c>
      <c r="I132" s="8">
        <v>45.364700778085897</v>
      </c>
      <c r="J132" s="8">
        <v>0.45307496118334895</v>
      </c>
      <c r="K132" s="8">
        <v>46.608660134985463</v>
      </c>
      <c r="L132" s="8">
        <v>0.92437480762255009</v>
      </c>
      <c r="M132" s="8">
        <v>41.759403968977487</v>
      </c>
      <c r="N132" s="8">
        <v>0.25063306298485943</v>
      </c>
    </row>
    <row r="133" spans="1:14" x14ac:dyDescent="0.25">
      <c r="B133" t="s">
        <v>333</v>
      </c>
      <c r="C133" s="8">
        <v>31.062598883582705</v>
      </c>
      <c r="D133" s="8">
        <v>0.56111520217110888</v>
      </c>
      <c r="E133" s="8">
        <v>29.124582938450477</v>
      </c>
      <c r="F133" s="8">
        <v>0.36714637334240091</v>
      </c>
      <c r="G133" s="8">
        <v>33.535460673877211</v>
      </c>
      <c r="H133" s="8">
        <v>0.44707423497619742</v>
      </c>
      <c r="I133" s="8">
        <v>35.756154629650602</v>
      </c>
      <c r="J133" s="8">
        <v>0.29396347379564419</v>
      </c>
      <c r="K133" s="8">
        <v>36.114178895259556</v>
      </c>
      <c r="L133" s="8">
        <v>0.19650367010746397</v>
      </c>
      <c r="M133" s="8">
        <v>30.808439312548813</v>
      </c>
      <c r="N133" s="8">
        <v>0.5193655011727546</v>
      </c>
    </row>
    <row r="134" spans="1:14" x14ac:dyDescent="0.25">
      <c r="B134" t="s">
        <v>334</v>
      </c>
      <c r="C134" s="8">
        <v>43.186128498715561</v>
      </c>
      <c r="D134" s="8">
        <v>1.0838256535176936</v>
      </c>
      <c r="E134" s="8">
        <v>45.850983515261525</v>
      </c>
      <c r="F134" s="8">
        <v>0.4412799666987714</v>
      </c>
      <c r="G134" s="8">
        <v>44.605435254641172</v>
      </c>
      <c r="H134" s="8">
        <v>0.63548100884523706</v>
      </c>
      <c r="I134" s="8">
        <v>43.117517314241972</v>
      </c>
      <c r="J134" s="8">
        <v>0.33978255910143873</v>
      </c>
      <c r="K134" s="8">
        <v>42.624381890291801</v>
      </c>
      <c r="L134" s="8">
        <v>0.57756054919821342</v>
      </c>
      <c r="M134" s="8">
        <v>38.063699792274925</v>
      </c>
      <c r="N134" s="8">
        <v>0.2350674020884875</v>
      </c>
    </row>
    <row r="135" spans="1:14" x14ac:dyDescent="0.25">
      <c r="B135" t="s">
        <v>335</v>
      </c>
      <c r="C135" s="8">
        <v>34.833160473379259</v>
      </c>
      <c r="D135" s="8">
        <v>0.52049080131642278</v>
      </c>
      <c r="E135" s="8">
        <v>30.313247735800189</v>
      </c>
      <c r="F135" s="8">
        <v>0.40855423106212263</v>
      </c>
      <c r="G135" s="8">
        <v>30.811967516163538</v>
      </c>
      <c r="H135" s="8">
        <v>0.59700069328094241</v>
      </c>
      <c r="I135" s="8">
        <v>34.151681054730631</v>
      </c>
      <c r="J135" s="8">
        <v>0.52949779034603417</v>
      </c>
      <c r="K135" s="8">
        <v>32.168812910994589</v>
      </c>
      <c r="L135" s="8">
        <v>0.50321914591862449</v>
      </c>
      <c r="M135" s="8">
        <v>29.370619034466564</v>
      </c>
      <c r="N135" s="8">
        <v>0.5341870418831306</v>
      </c>
    </row>
    <row r="136" spans="1:14" x14ac:dyDescent="0.25"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</row>
    <row r="137" spans="1:14" x14ac:dyDescent="0.25">
      <c r="B137" s="42" t="s">
        <v>327</v>
      </c>
      <c r="C137" s="42" t="s">
        <v>158</v>
      </c>
      <c r="D137" s="42"/>
      <c r="E137" s="42" t="s">
        <v>160</v>
      </c>
      <c r="F137" s="42"/>
      <c r="G137" s="42" t="s">
        <v>168</v>
      </c>
      <c r="H137" s="42"/>
      <c r="I137" s="42" t="s">
        <v>169</v>
      </c>
      <c r="J137" s="42"/>
      <c r="K137" s="42" t="s">
        <v>170</v>
      </c>
      <c r="L137" s="42"/>
      <c r="M137" s="42" t="s">
        <v>328</v>
      </c>
      <c r="N137" s="42"/>
    </row>
    <row r="138" spans="1:14" x14ac:dyDescent="0.25">
      <c r="B138" s="42"/>
      <c r="C138" s="42" t="s">
        <v>329</v>
      </c>
      <c r="D138" s="42" t="s">
        <v>101</v>
      </c>
      <c r="E138" s="42" t="s">
        <v>329</v>
      </c>
      <c r="F138" s="42" t="s">
        <v>101</v>
      </c>
      <c r="G138" s="42" t="s">
        <v>329</v>
      </c>
      <c r="H138" s="42" t="s">
        <v>101</v>
      </c>
      <c r="I138" s="42" t="s">
        <v>329</v>
      </c>
      <c r="J138" s="42" t="s">
        <v>101</v>
      </c>
      <c r="K138" s="42" t="s">
        <v>329</v>
      </c>
      <c r="L138" s="42" t="s">
        <v>101</v>
      </c>
      <c r="M138" s="42" t="s">
        <v>329</v>
      </c>
      <c r="N138" s="42" t="s">
        <v>101</v>
      </c>
    </row>
    <row r="139" spans="1:14" x14ac:dyDescent="0.25">
      <c r="A139" t="s">
        <v>325</v>
      </c>
      <c r="B139" t="s">
        <v>330</v>
      </c>
      <c r="C139" s="8">
        <v>4.9244360985491209</v>
      </c>
      <c r="D139" s="8">
        <v>0.35405091430281493</v>
      </c>
      <c r="E139" s="8">
        <v>5.5466372572105183</v>
      </c>
      <c r="F139" s="8">
        <v>0.11600733830800276</v>
      </c>
      <c r="G139" s="8">
        <v>2.4726723787626215</v>
      </c>
      <c r="H139" s="8">
        <v>0.11373325947820945</v>
      </c>
      <c r="I139" s="8">
        <v>2.3801083736954962</v>
      </c>
      <c r="J139" s="8">
        <v>5.80262233682605E-2</v>
      </c>
      <c r="K139" s="8">
        <v>3.153810579070444</v>
      </c>
      <c r="L139" s="8">
        <v>0.14142780563569618</v>
      </c>
      <c r="M139" s="8">
        <v>4.732557251736492</v>
      </c>
      <c r="N139" s="8">
        <v>0.25518101892581907</v>
      </c>
    </row>
    <row r="140" spans="1:14" x14ac:dyDescent="0.25">
      <c r="B140" t="s">
        <v>331</v>
      </c>
      <c r="C140" s="8">
        <v>7.6862152012346279</v>
      </c>
      <c r="D140" s="8">
        <v>0.16242569158116318</v>
      </c>
      <c r="E140" s="8">
        <v>8.2968352187550476</v>
      </c>
      <c r="F140" s="8">
        <v>0.33078036910900477</v>
      </c>
      <c r="G140" s="8">
        <v>5.2232228114227599</v>
      </c>
      <c r="H140" s="8">
        <v>0.38060482160692344</v>
      </c>
      <c r="I140" s="8">
        <v>5.6448231553550201</v>
      </c>
      <c r="J140" s="8">
        <v>0.34027284389039331</v>
      </c>
      <c r="K140" s="8">
        <v>6.2000945073048408</v>
      </c>
      <c r="L140" s="8">
        <v>0.13068215291551924</v>
      </c>
      <c r="M140" s="8">
        <v>7.0580669062254895</v>
      </c>
      <c r="N140" s="8">
        <v>1.2466392389713103</v>
      </c>
    </row>
    <row r="141" spans="1:14" x14ac:dyDescent="0.25">
      <c r="B141" t="s">
        <v>332</v>
      </c>
      <c r="C141" s="8">
        <v>5.2491466651444707</v>
      </c>
      <c r="D141" s="8">
        <v>0.20141004110983884</v>
      </c>
      <c r="E141" s="8">
        <v>5.8684602779709252</v>
      </c>
      <c r="F141" s="8">
        <v>0.14589143334602148</v>
      </c>
      <c r="G141" s="8">
        <v>3.5885805609798891</v>
      </c>
      <c r="H141" s="8">
        <v>8.6395170959160383E-2</v>
      </c>
      <c r="I141" s="8">
        <v>4.2463997005340079</v>
      </c>
      <c r="J141" s="8">
        <v>7.7200628426434742E-2</v>
      </c>
      <c r="K141" s="8">
        <v>3.8628088280723025</v>
      </c>
      <c r="L141" s="8">
        <v>8.369191625521144E-2</v>
      </c>
      <c r="M141" s="8">
        <v>3.7566831150838347</v>
      </c>
      <c r="N141" s="8">
        <v>6.8805987907827604E-2</v>
      </c>
    </row>
    <row r="142" spans="1:14" x14ac:dyDescent="0.25">
      <c r="B142" t="s">
        <v>333</v>
      </c>
      <c r="C142" s="8">
        <v>9.6365965323123248</v>
      </c>
      <c r="D142" s="8">
        <v>0.12873315024684734</v>
      </c>
      <c r="E142" s="8">
        <v>10.491849378712496</v>
      </c>
      <c r="F142" s="8">
        <v>0.10219171680170921</v>
      </c>
      <c r="G142" s="8">
        <v>4.8691631906043842</v>
      </c>
      <c r="H142" s="8">
        <v>0.15213943327586121</v>
      </c>
      <c r="I142" s="8">
        <v>6.0963671987888421</v>
      </c>
      <c r="J142" s="8">
        <v>8.6282535713525593E-2</v>
      </c>
      <c r="K142" s="8">
        <v>5.6705261481029048</v>
      </c>
      <c r="L142" s="8">
        <v>2.5813442295796817E-2</v>
      </c>
      <c r="M142" s="8">
        <v>5.5467407548590462</v>
      </c>
      <c r="N142" s="8">
        <v>0.14181969049369089</v>
      </c>
    </row>
    <row r="143" spans="1:14" x14ac:dyDescent="0.25">
      <c r="B143" t="s">
        <v>334</v>
      </c>
      <c r="C143" s="8">
        <v>5.1522408621099203</v>
      </c>
      <c r="D143" s="8">
        <v>0.15170989289844472</v>
      </c>
      <c r="E143" s="8">
        <v>4.4908237654385346</v>
      </c>
      <c r="F143" s="8">
        <v>8.8922761062015604E-2</v>
      </c>
      <c r="G143" s="8">
        <v>3.2026801552661803</v>
      </c>
      <c r="H143" s="8">
        <v>0.10801873042716938</v>
      </c>
      <c r="I143" s="8">
        <v>3.4846539549439481</v>
      </c>
      <c r="J143" s="8">
        <v>0.17158549961084082</v>
      </c>
      <c r="K143" s="8">
        <v>3.3906075960659416</v>
      </c>
      <c r="L143" s="8">
        <v>7.5952841705341501E-2</v>
      </c>
      <c r="M143" s="8">
        <v>3.6518530903273172</v>
      </c>
      <c r="N143" s="8">
        <v>5.0800818982918494E-2</v>
      </c>
    </row>
    <row r="144" spans="1:14" x14ac:dyDescent="0.25">
      <c r="B144" t="s">
        <v>335</v>
      </c>
      <c r="C144" s="8">
        <v>7.3731793061000772</v>
      </c>
      <c r="D144" s="8">
        <v>8.0091173017196149E-2</v>
      </c>
      <c r="E144" s="8">
        <v>9.6590180082799808</v>
      </c>
      <c r="F144" s="8">
        <v>0.25017069264462433</v>
      </c>
      <c r="G144" s="8">
        <v>4.16074863810503</v>
      </c>
      <c r="H144" s="8">
        <v>0.22673901573568306</v>
      </c>
      <c r="I144" s="8">
        <v>5.1041777777450363</v>
      </c>
      <c r="J144" s="8">
        <v>0.25735603055065537</v>
      </c>
      <c r="K144" s="8">
        <v>5.214921072123925</v>
      </c>
      <c r="L144" s="8">
        <v>0.11451797732904798</v>
      </c>
      <c r="M144" s="8">
        <v>4.7288593058407624</v>
      </c>
      <c r="N144" s="8">
        <v>0.1385536916850785</v>
      </c>
    </row>
    <row r="145" spans="1:22" x14ac:dyDescent="0.25"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</row>
    <row r="146" spans="1:22" x14ac:dyDescent="0.25">
      <c r="B146" s="42" t="s">
        <v>327</v>
      </c>
      <c r="C146" s="42" t="s">
        <v>158</v>
      </c>
      <c r="D146" s="42"/>
      <c r="E146" s="42" t="s">
        <v>160</v>
      </c>
      <c r="F146" s="42"/>
      <c r="G146" s="42" t="s">
        <v>168</v>
      </c>
      <c r="H146" s="42"/>
      <c r="I146" s="42" t="s">
        <v>169</v>
      </c>
      <c r="J146" s="42"/>
      <c r="K146" s="42" t="s">
        <v>170</v>
      </c>
      <c r="L146" s="42"/>
      <c r="M146" s="42" t="s">
        <v>328</v>
      </c>
      <c r="N146" s="42"/>
    </row>
    <row r="147" spans="1:22" x14ac:dyDescent="0.25">
      <c r="B147" s="42"/>
      <c r="C147" s="42" t="s">
        <v>329</v>
      </c>
      <c r="D147" s="42" t="s">
        <v>101</v>
      </c>
      <c r="E147" s="42" t="s">
        <v>329</v>
      </c>
      <c r="F147" s="42" t="s">
        <v>101</v>
      </c>
      <c r="G147" s="42" t="s">
        <v>329</v>
      </c>
      <c r="H147" s="42" t="s">
        <v>101</v>
      </c>
      <c r="I147" s="42" t="s">
        <v>329</v>
      </c>
      <c r="J147" s="42" t="s">
        <v>101</v>
      </c>
      <c r="K147" s="42" t="s">
        <v>329</v>
      </c>
      <c r="L147" s="42" t="s">
        <v>101</v>
      </c>
      <c r="M147" s="42" t="s">
        <v>329</v>
      </c>
      <c r="N147" s="42" t="s">
        <v>101</v>
      </c>
    </row>
    <row r="148" spans="1:22" x14ac:dyDescent="0.25">
      <c r="A148" t="s">
        <v>326</v>
      </c>
      <c r="B148" t="s">
        <v>330</v>
      </c>
      <c r="C148" s="8">
        <v>6.0886721548104132</v>
      </c>
      <c r="D148" s="8">
        <v>0.32523054127905277</v>
      </c>
      <c r="E148" s="8">
        <v>7.1406344834200191</v>
      </c>
      <c r="F148" s="8">
        <v>0.15120786446346543</v>
      </c>
      <c r="G148" s="8">
        <v>8.4371453476132015</v>
      </c>
      <c r="H148" s="8">
        <v>0.29423668294055161</v>
      </c>
      <c r="I148" s="8">
        <v>7.2274345915967526</v>
      </c>
      <c r="J148" s="8">
        <v>0.29976523941743016</v>
      </c>
      <c r="K148" s="8">
        <v>7.9394969267409907</v>
      </c>
      <c r="L148" s="8">
        <v>0.46997863339709944</v>
      </c>
      <c r="M148" s="8">
        <v>7.165797321281933</v>
      </c>
      <c r="N148" s="8">
        <v>0.38220719323121394</v>
      </c>
    </row>
    <row r="149" spans="1:22" x14ac:dyDescent="0.25">
      <c r="B149" t="s">
        <v>331</v>
      </c>
      <c r="C149" s="8">
        <v>15.48003387418243</v>
      </c>
      <c r="D149" s="8">
        <v>0.41341397344501601</v>
      </c>
      <c r="E149" s="8">
        <v>16.348985659468536</v>
      </c>
      <c r="F149" s="8">
        <v>0.36992822207961773</v>
      </c>
      <c r="G149" s="8">
        <v>13.971437361029187</v>
      </c>
      <c r="H149" s="8">
        <v>0.66501554217269654</v>
      </c>
      <c r="I149" s="8">
        <v>14.52985417812206</v>
      </c>
      <c r="J149" s="8">
        <v>1.0105744677329578</v>
      </c>
      <c r="K149" s="8">
        <v>14.021877019720437</v>
      </c>
      <c r="L149" s="8">
        <v>0.47908962139863859</v>
      </c>
      <c r="M149" s="8">
        <v>10.956536470270727</v>
      </c>
      <c r="N149" s="8">
        <v>1.7532370438763638</v>
      </c>
    </row>
    <row r="150" spans="1:22" x14ac:dyDescent="0.25">
      <c r="B150" t="s">
        <v>332</v>
      </c>
      <c r="C150" s="8">
        <v>10.948183475327852</v>
      </c>
      <c r="D150" s="8">
        <v>0.3589926234799562</v>
      </c>
      <c r="E150" s="8">
        <v>12.427647601162281</v>
      </c>
      <c r="F150" s="8">
        <v>0.49498619411343919</v>
      </c>
      <c r="G150" s="8">
        <v>11.566117767927942</v>
      </c>
      <c r="H150" s="8">
        <v>0.39593726077483965</v>
      </c>
      <c r="I150" s="8">
        <v>11.045406525116181</v>
      </c>
      <c r="J150" s="8">
        <v>0.36145568939351397</v>
      </c>
      <c r="K150" s="8">
        <v>11.489637559025633</v>
      </c>
      <c r="L150" s="8">
        <v>0.53671183609106432</v>
      </c>
      <c r="M150" s="8">
        <v>14.361309292517063</v>
      </c>
      <c r="N150" s="8">
        <v>0.10775430382913903</v>
      </c>
    </row>
    <row r="151" spans="1:22" x14ac:dyDescent="0.25">
      <c r="B151" t="s">
        <v>333</v>
      </c>
      <c r="C151" s="8">
        <v>16.266876408625755</v>
      </c>
      <c r="D151" s="8">
        <v>0.57833939519134481</v>
      </c>
      <c r="E151" s="8">
        <v>17.350161278145734</v>
      </c>
      <c r="F151" s="8">
        <v>0.47277706843261558</v>
      </c>
      <c r="G151" s="8">
        <v>21.287435442481364</v>
      </c>
      <c r="H151" s="8">
        <v>0.53314917829173736</v>
      </c>
      <c r="I151" s="8">
        <v>17.457260042421094</v>
      </c>
      <c r="J151" s="8">
        <v>0.43374141684766998</v>
      </c>
      <c r="K151" s="8">
        <v>17.36082535186187</v>
      </c>
      <c r="L151" s="8">
        <v>0.52842083900143078</v>
      </c>
      <c r="M151" s="8">
        <v>24.137516394964571</v>
      </c>
      <c r="N151" s="8">
        <v>0.29819368269442909</v>
      </c>
    </row>
    <row r="152" spans="1:22" x14ac:dyDescent="0.25">
      <c r="B152" t="s">
        <v>334</v>
      </c>
      <c r="C152" s="8">
        <v>12.774801864708488</v>
      </c>
      <c r="D152" s="8">
        <v>0.33126505649020549</v>
      </c>
      <c r="E152" s="8">
        <v>14.27402652484124</v>
      </c>
      <c r="F152" s="8">
        <v>0.18448759592561939</v>
      </c>
      <c r="G152" s="8">
        <v>19.528086403676149</v>
      </c>
      <c r="H152" s="8">
        <v>0.33154142825644972</v>
      </c>
      <c r="I152" s="8">
        <v>19.134883748263082</v>
      </c>
      <c r="J152" s="8">
        <v>0.12541233375648966</v>
      </c>
      <c r="K152" s="8">
        <v>19.538229182610475</v>
      </c>
      <c r="L152" s="8">
        <v>0.44590473054255392</v>
      </c>
      <c r="M152" s="8">
        <v>23.140506576950852</v>
      </c>
      <c r="N152" s="8">
        <v>0.17250044209144452</v>
      </c>
    </row>
    <row r="153" spans="1:22" x14ac:dyDescent="0.25">
      <c r="B153" t="s">
        <v>335</v>
      </c>
      <c r="C153" s="8">
        <v>19.109143570295725</v>
      </c>
      <c r="D153" s="8">
        <v>0.46560197427534344</v>
      </c>
      <c r="E153" s="8">
        <v>19.126534861900279</v>
      </c>
      <c r="F153" s="8">
        <v>0.30962800806791385</v>
      </c>
      <c r="G153" s="8">
        <v>28.843185717619509</v>
      </c>
      <c r="H153" s="8">
        <v>0.31083566932370854</v>
      </c>
      <c r="I153" s="8">
        <v>23.586109710594314</v>
      </c>
      <c r="J153" s="8">
        <v>0.25400358683518648</v>
      </c>
      <c r="K153" s="8">
        <v>23.54533064785339</v>
      </c>
      <c r="L153" s="8">
        <v>0.29517416206767683</v>
      </c>
      <c r="M153" s="8">
        <v>28.925992879530956</v>
      </c>
      <c r="N153" s="8">
        <v>0.24971126137537464</v>
      </c>
    </row>
    <row r="156" spans="1:22" ht="21" x14ac:dyDescent="0.35">
      <c r="A156" s="176" t="s">
        <v>336</v>
      </c>
      <c r="B156" s="177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</row>
    <row r="158" spans="1:22" x14ac:dyDescent="0.25">
      <c r="A158" t="s">
        <v>337</v>
      </c>
    </row>
    <row r="159" spans="1:22" x14ac:dyDescent="0.25">
      <c r="A159" t="s">
        <v>338</v>
      </c>
      <c r="B159" t="s">
        <v>158</v>
      </c>
      <c r="C159" t="s">
        <v>160</v>
      </c>
      <c r="D159" t="s">
        <v>168</v>
      </c>
      <c r="E159" t="s">
        <v>169</v>
      </c>
      <c r="F159" t="s">
        <v>170</v>
      </c>
      <c r="G159" t="s">
        <v>328</v>
      </c>
      <c r="I159" s="231" t="s">
        <v>339</v>
      </c>
      <c r="J159" s="233" t="s">
        <v>340</v>
      </c>
      <c r="K159" s="232"/>
      <c r="L159" s="232"/>
      <c r="M159" s="232"/>
      <c r="N159" s="232"/>
    </row>
    <row r="160" spans="1:22" x14ac:dyDescent="0.25">
      <c r="A160" t="s">
        <v>162</v>
      </c>
      <c r="B160" s="42">
        <v>30.770423362134068</v>
      </c>
      <c r="C160" s="42">
        <v>30.19141633922694</v>
      </c>
      <c r="D160" s="42">
        <v>29.230861903010961</v>
      </c>
      <c r="E160" s="42">
        <v>30.143536295936176</v>
      </c>
      <c r="F160" s="42">
        <v>29.993823675152729</v>
      </c>
      <c r="G160" s="42">
        <v>28.782240908939873</v>
      </c>
      <c r="I160" s="232"/>
      <c r="J160" s="44" t="s">
        <v>341</v>
      </c>
      <c r="K160" s="44" t="s">
        <v>342</v>
      </c>
      <c r="L160" s="44" t="s">
        <v>343</v>
      </c>
      <c r="M160" s="44" t="s">
        <v>344</v>
      </c>
      <c r="N160" s="44" t="s">
        <v>345</v>
      </c>
    </row>
    <row r="161" spans="1:14" x14ac:dyDescent="0.25">
      <c r="A161" t="s">
        <v>162</v>
      </c>
      <c r="B161" s="42">
        <v>29.761463079620885</v>
      </c>
      <c r="C161" s="42">
        <v>31.700063932635064</v>
      </c>
      <c r="D161" s="42">
        <v>28.884806232375311</v>
      </c>
      <c r="E161" s="42">
        <v>29.783340506439636</v>
      </c>
      <c r="F161" s="42">
        <v>29.931729394221804</v>
      </c>
      <c r="G161" s="42">
        <v>29.540361721345999</v>
      </c>
      <c r="I161" s="45" t="s">
        <v>346</v>
      </c>
      <c r="J161" s="46">
        <v>51064.124731443648</v>
      </c>
      <c r="K161" s="47">
        <v>1</v>
      </c>
      <c r="L161" s="46">
        <v>51064.124731443648</v>
      </c>
      <c r="M161" s="48">
        <v>138247.92609685662</v>
      </c>
      <c r="N161" s="49">
        <v>2.55351295663786E-14</v>
      </c>
    </row>
    <row r="162" spans="1:14" x14ac:dyDescent="0.25">
      <c r="A162" t="s">
        <v>162</v>
      </c>
      <c r="B162" s="42">
        <v>31.723956855454972</v>
      </c>
      <c r="C162" s="42">
        <v>31.29676645214527</v>
      </c>
      <c r="D162" s="42">
        <v>28.884637464254439</v>
      </c>
      <c r="E162" s="42">
        <v>30.130645034420549</v>
      </c>
      <c r="F162" s="42">
        <v>30.730967290636798</v>
      </c>
      <c r="G162" s="42">
        <v>29.986509075794334</v>
      </c>
      <c r="I162" s="45" t="s">
        <v>338</v>
      </c>
      <c r="J162" s="46">
        <v>144.58198747021325</v>
      </c>
      <c r="K162" s="47">
        <v>2</v>
      </c>
      <c r="L162" s="46">
        <v>72.290993735106625</v>
      </c>
      <c r="M162" s="48">
        <v>195.71626874875838</v>
      </c>
      <c r="N162" s="49">
        <v>3.4408321890611049E-6</v>
      </c>
    </row>
    <row r="163" spans="1:14" x14ac:dyDescent="0.25">
      <c r="A163" t="s">
        <v>163</v>
      </c>
      <c r="B163" s="42">
        <v>34.719526368665505</v>
      </c>
      <c r="C163" s="42">
        <v>31.727796395799878</v>
      </c>
      <c r="D163" s="42">
        <v>31.23243137399939</v>
      </c>
      <c r="E163" s="42">
        <v>34.078715909606011</v>
      </c>
      <c r="F163" s="42">
        <v>32.852104666831714</v>
      </c>
      <c r="G163" s="42">
        <v>34.802477705383843</v>
      </c>
      <c r="I163" s="45" t="s">
        <v>165</v>
      </c>
      <c r="J163" s="50">
        <v>2.2161977907285819</v>
      </c>
      <c r="K163" s="51">
        <v>6</v>
      </c>
      <c r="L163" s="50">
        <v>0.36936629845476365</v>
      </c>
      <c r="M163" s="52"/>
      <c r="N163" s="53"/>
    </row>
    <row r="164" spans="1:14" x14ac:dyDescent="0.25">
      <c r="A164" t="s">
        <v>163</v>
      </c>
      <c r="B164" s="42">
        <v>32.882384995990229</v>
      </c>
      <c r="C164" s="42">
        <v>32.35524340749118</v>
      </c>
      <c r="D164" s="42">
        <v>31.497586973033854</v>
      </c>
      <c r="E164" s="42">
        <v>33.560786541042511</v>
      </c>
      <c r="F164" s="42">
        <v>32.953914499722345</v>
      </c>
      <c r="G164" s="42">
        <v>34.256746239955227</v>
      </c>
      <c r="I164" s="45" t="s">
        <v>347</v>
      </c>
      <c r="J164" s="46">
        <v>25.077761968374919</v>
      </c>
      <c r="K164" s="47">
        <v>5</v>
      </c>
      <c r="L164" s="46">
        <v>5.0155523936749837</v>
      </c>
      <c r="M164" s="48">
        <v>13.242772600452026</v>
      </c>
      <c r="N164" s="49">
        <v>7.5099190388616677E-7</v>
      </c>
    </row>
    <row r="165" spans="1:14" x14ac:dyDescent="0.25">
      <c r="A165" t="s">
        <v>163</v>
      </c>
      <c r="B165" s="42">
        <v>32.765731386362589</v>
      </c>
      <c r="C165" s="42">
        <v>32.630914810214698</v>
      </c>
      <c r="D165" s="42">
        <v>32.234392287348193</v>
      </c>
      <c r="E165" s="42">
        <v>33.000079489422369</v>
      </c>
      <c r="F165" s="42">
        <v>32.181035501604427</v>
      </c>
      <c r="G165" s="42">
        <v>34.344334490748999</v>
      </c>
      <c r="I165" s="45" t="s">
        <v>348</v>
      </c>
      <c r="J165" s="46">
        <v>18.260175042674746</v>
      </c>
      <c r="K165" s="47">
        <v>10</v>
      </c>
      <c r="L165" s="46">
        <v>1.8260175042674747</v>
      </c>
      <c r="M165" s="48">
        <v>4.8213103314310839</v>
      </c>
      <c r="N165" s="49">
        <v>3.7598331041210908E-4</v>
      </c>
    </row>
    <row r="166" spans="1:14" x14ac:dyDescent="0.25">
      <c r="A166" t="s">
        <v>164</v>
      </c>
      <c r="B166" s="42">
        <v>32.668427913878233</v>
      </c>
      <c r="C166" s="42">
        <v>28.642187260177046</v>
      </c>
      <c r="D166" s="42">
        <v>27.829467317535897</v>
      </c>
      <c r="E166" s="42">
        <v>28.983816472990043</v>
      </c>
      <c r="F166" s="42">
        <v>28.946965605062669</v>
      </c>
      <c r="G166" s="42">
        <v>28.815598197637371</v>
      </c>
      <c r="I166" s="45" t="s">
        <v>165</v>
      </c>
      <c r="J166" s="50">
        <v>11.362165337273368</v>
      </c>
      <c r="K166" s="51">
        <v>30</v>
      </c>
      <c r="L166" s="50">
        <v>0.37873884457577894</v>
      </c>
      <c r="M166" s="52"/>
      <c r="N166" s="53"/>
    </row>
    <row r="167" spans="1:14" x14ac:dyDescent="0.25">
      <c r="A167" t="s">
        <v>164</v>
      </c>
      <c r="B167" s="42">
        <v>30.677826503922187</v>
      </c>
      <c r="C167" s="42">
        <v>28.561494544201672</v>
      </c>
      <c r="D167" s="42">
        <v>28.603880266131949</v>
      </c>
      <c r="E167" s="42">
        <v>28.941639021362281</v>
      </c>
      <c r="F167" s="42">
        <v>28.823869597954946</v>
      </c>
      <c r="G167" s="42">
        <v>29.785412979490776</v>
      </c>
    </row>
    <row r="168" spans="1:14" x14ac:dyDescent="0.25">
      <c r="A168" t="s">
        <v>164</v>
      </c>
      <c r="B168" s="42">
        <v>30.360100120375595</v>
      </c>
      <c r="C168" s="42">
        <v>28.807468426493173</v>
      </c>
      <c r="D168" s="42">
        <v>27.247865161127653</v>
      </c>
      <c r="E168" s="42">
        <v>28.803215571158113</v>
      </c>
      <c r="F168" s="42">
        <v>29.2154260662399</v>
      </c>
      <c r="G168" s="42">
        <v>29.302556530929426</v>
      </c>
    </row>
    <row r="170" spans="1:14" x14ac:dyDescent="0.25">
      <c r="A170" t="s">
        <v>357</v>
      </c>
    </row>
    <row r="171" spans="1:14" x14ac:dyDescent="0.25">
      <c r="A171" t="s">
        <v>338</v>
      </c>
      <c r="B171" t="s">
        <v>349</v>
      </c>
      <c r="C171" t="s">
        <v>350</v>
      </c>
      <c r="D171" t="s">
        <v>351</v>
      </c>
      <c r="E171" t="s">
        <v>352</v>
      </c>
      <c r="F171" t="s">
        <v>353</v>
      </c>
      <c r="G171" t="s">
        <v>354</v>
      </c>
      <c r="I171" s="234" t="s">
        <v>339</v>
      </c>
      <c r="J171" s="236" t="s">
        <v>355</v>
      </c>
      <c r="K171" s="235"/>
      <c r="L171" s="235"/>
      <c r="M171" s="235"/>
      <c r="N171" s="235"/>
    </row>
    <row r="172" spans="1:14" x14ac:dyDescent="0.25">
      <c r="A172" t="s">
        <v>162</v>
      </c>
      <c r="B172" s="42">
        <v>30.052887309361289</v>
      </c>
      <c r="C172" s="42">
        <v>32.227049740599597</v>
      </c>
      <c r="D172" s="42">
        <v>29.399536567958506</v>
      </c>
      <c r="E172" s="42">
        <v>30.909215674317025</v>
      </c>
      <c r="F172" s="42">
        <v>29.906801016552041</v>
      </c>
      <c r="G172" s="42">
        <v>33.102720495438099</v>
      </c>
      <c r="I172" s="235"/>
      <c r="J172" s="54" t="s">
        <v>341</v>
      </c>
      <c r="K172" s="54" t="s">
        <v>342</v>
      </c>
      <c r="L172" s="54" t="s">
        <v>343</v>
      </c>
      <c r="M172" s="54" t="s">
        <v>344</v>
      </c>
      <c r="N172" s="54" t="s">
        <v>345</v>
      </c>
    </row>
    <row r="173" spans="1:14" x14ac:dyDescent="0.25">
      <c r="A173" t="s">
        <v>162</v>
      </c>
      <c r="B173" s="42">
        <v>29.976637378831477</v>
      </c>
      <c r="C173" s="42">
        <v>30.923954655161374</v>
      </c>
      <c r="D173" s="42">
        <v>30.909215674317025</v>
      </c>
      <c r="E173" s="42">
        <v>30.909215674317025</v>
      </c>
      <c r="F173" s="42">
        <v>31.04284563109983</v>
      </c>
      <c r="G173" s="42">
        <v>30.047544918163958</v>
      </c>
      <c r="I173" s="55" t="s">
        <v>346</v>
      </c>
      <c r="J173" s="56">
        <v>52892.554252191636</v>
      </c>
      <c r="K173" s="57">
        <v>1</v>
      </c>
      <c r="L173" s="56">
        <v>52892.554252191636</v>
      </c>
      <c r="M173" s="58">
        <v>213265.63488797148</v>
      </c>
      <c r="N173" s="59">
        <v>6.9944050551384862E-15</v>
      </c>
    </row>
    <row r="174" spans="1:14" x14ac:dyDescent="0.25">
      <c r="A174" t="s">
        <v>162</v>
      </c>
      <c r="B174" s="42">
        <v>30.35810419759725</v>
      </c>
      <c r="C174" s="42">
        <v>31.2091513565844</v>
      </c>
      <c r="D174" s="42">
        <v>30.909215674317025</v>
      </c>
      <c r="E174" s="42">
        <v>30.0012805309544</v>
      </c>
      <c r="F174" s="42">
        <v>30.57127862290637</v>
      </c>
      <c r="G174" s="42">
        <v>33.761901172527459</v>
      </c>
      <c r="I174" s="55" t="s">
        <v>338</v>
      </c>
      <c r="J174" s="56">
        <v>58.134087392191674</v>
      </c>
      <c r="K174" s="57">
        <v>2</v>
      </c>
      <c r="L174" s="56">
        <v>29.067043696095837</v>
      </c>
      <c r="M174" s="58">
        <v>117.19988977290558</v>
      </c>
      <c r="N174" s="59">
        <v>1.5547177466768147E-5</v>
      </c>
    </row>
    <row r="175" spans="1:14" x14ac:dyDescent="0.25">
      <c r="A175" t="s">
        <v>163</v>
      </c>
      <c r="B175" s="42">
        <v>32.90034492346502</v>
      </c>
      <c r="C175" s="42">
        <v>33.28940347271314</v>
      </c>
      <c r="D175" s="42">
        <v>32.645637993789194</v>
      </c>
      <c r="E175" s="42">
        <v>32.411880466548077</v>
      </c>
      <c r="F175" s="42">
        <v>32.88624091066584</v>
      </c>
      <c r="G175" s="42">
        <v>31.878317659048196</v>
      </c>
      <c r="I175" s="55" t="s">
        <v>165</v>
      </c>
      <c r="J175" s="60">
        <v>1.4880753088975478</v>
      </c>
      <c r="K175" s="61">
        <v>6</v>
      </c>
      <c r="L175" s="60">
        <v>0.24801255148292464</v>
      </c>
      <c r="M175" s="62"/>
      <c r="N175" s="63"/>
    </row>
    <row r="176" spans="1:14" x14ac:dyDescent="0.25">
      <c r="A176" t="s">
        <v>163</v>
      </c>
      <c r="B176" s="42">
        <v>32.920505729815758</v>
      </c>
      <c r="C176" s="42">
        <v>32.221185287997187</v>
      </c>
      <c r="D176" s="42">
        <v>33.819098996531324</v>
      </c>
      <c r="E176" s="42">
        <v>32.857017364073052</v>
      </c>
      <c r="F176" s="42">
        <v>32.778732074517954</v>
      </c>
      <c r="G176" s="42">
        <v>32.052641085228075</v>
      </c>
      <c r="I176" s="55" t="s">
        <v>347</v>
      </c>
      <c r="J176" s="60">
        <v>4.7519701394515019</v>
      </c>
      <c r="K176" s="61">
        <v>5</v>
      </c>
      <c r="L176" s="60">
        <v>0.95039402789030036</v>
      </c>
      <c r="M176" s="62">
        <v>1.9270946156058073</v>
      </c>
      <c r="N176" s="63">
        <v>0.11919351877276263</v>
      </c>
    </row>
    <row r="177" spans="1:14" x14ac:dyDescent="0.25">
      <c r="A177" t="s">
        <v>163</v>
      </c>
      <c r="B177" s="42">
        <v>32.539662319575918</v>
      </c>
      <c r="C177" s="42">
        <v>32.458108281734098</v>
      </c>
      <c r="D177" s="42">
        <v>33.981830562000795</v>
      </c>
      <c r="E177" s="42">
        <v>31.89568197609286</v>
      </c>
      <c r="F177" s="42">
        <v>33.338185809275544</v>
      </c>
      <c r="G177" s="42">
        <v>32.056595724211405</v>
      </c>
      <c r="I177" s="55" t="s">
        <v>348</v>
      </c>
      <c r="J177" s="56">
        <v>15.988479368935092</v>
      </c>
      <c r="K177" s="57">
        <v>10</v>
      </c>
      <c r="L177" s="56">
        <v>1.5988479368935091</v>
      </c>
      <c r="M177" s="58">
        <v>3.2419514011461947</v>
      </c>
      <c r="N177" s="59">
        <v>6.0566971623441379E-3</v>
      </c>
    </row>
    <row r="178" spans="1:14" x14ac:dyDescent="0.25">
      <c r="A178" t="s">
        <v>164</v>
      </c>
      <c r="B178" s="42">
        <v>30.130665184048095</v>
      </c>
      <c r="C178" s="42">
        <v>31.117535055435361</v>
      </c>
      <c r="D178" s="42">
        <v>30.480513250210738</v>
      </c>
      <c r="E178" s="42">
        <v>30.341729536101667</v>
      </c>
      <c r="F178" s="42">
        <v>30.865736017542819</v>
      </c>
      <c r="G178" s="42">
        <v>30.141890630230048</v>
      </c>
      <c r="I178" s="55" t="s">
        <v>165</v>
      </c>
      <c r="J178" s="60">
        <v>14.795236625029927</v>
      </c>
      <c r="K178" s="61">
        <v>30</v>
      </c>
      <c r="L178" s="60">
        <v>0.49317455416766426</v>
      </c>
      <c r="M178" s="62"/>
      <c r="N178" s="63"/>
    </row>
    <row r="179" spans="1:14" x14ac:dyDescent="0.25">
      <c r="A179" t="s">
        <v>164</v>
      </c>
      <c r="B179" s="42">
        <v>29.541412156289372</v>
      </c>
      <c r="C179" s="42">
        <v>30.766619623422383</v>
      </c>
      <c r="D179" s="42">
        <v>29.425910238379043</v>
      </c>
      <c r="E179" s="42">
        <v>29.23812082552406</v>
      </c>
      <c r="F179" s="42">
        <v>31.197806779208584</v>
      </c>
      <c r="G179" s="42">
        <v>30.022871677930308</v>
      </c>
    </row>
    <row r="180" spans="1:14" x14ac:dyDescent="0.25">
      <c r="A180" t="s">
        <v>164</v>
      </c>
      <c r="B180" s="42">
        <v>29.927887014724874</v>
      </c>
      <c r="C180" s="42">
        <v>30.947972093769064</v>
      </c>
      <c r="D180" s="42">
        <v>29.53733444781243</v>
      </c>
      <c r="E180" s="42">
        <v>29.828539121266768</v>
      </c>
      <c r="F180" s="42">
        <v>31.84981002217112</v>
      </c>
      <c r="G180" s="42">
        <v>29.516992409158359</v>
      </c>
    </row>
    <row r="182" spans="1:14" x14ac:dyDescent="0.25">
      <c r="A182" t="s">
        <v>356</v>
      </c>
    </row>
    <row r="183" spans="1:14" x14ac:dyDescent="0.25">
      <c r="A183" t="s">
        <v>338</v>
      </c>
      <c r="B183" t="s">
        <v>158</v>
      </c>
      <c r="C183" t="s">
        <v>160</v>
      </c>
      <c r="D183" t="s">
        <v>168</v>
      </c>
      <c r="E183" t="s">
        <v>169</v>
      </c>
      <c r="F183" t="s">
        <v>170</v>
      </c>
      <c r="G183" t="s">
        <v>328</v>
      </c>
      <c r="H183" s="222" t="s">
        <v>339</v>
      </c>
      <c r="I183" s="224" t="s">
        <v>363</v>
      </c>
      <c r="J183" s="223"/>
      <c r="K183" s="223"/>
      <c r="L183" s="223"/>
      <c r="M183" s="223"/>
    </row>
    <row r="184" spans="1:14" x14ac:dyDescent="0.25">
      <c r="A184" t="s">
        <v>162</v>
      </c>
      <c r="B184" s="42">
        <v>53.583626847031297</v>
      </c>
      <c r="C184" s="42">
        <v>50.869289084104274</v>
      </c>
      <c r="D184" s="42">
        <v>55.44285734737079</v>
      </c>
      <c r="E184" s="42">
        <v>56.379988995181066</v>
      </c>
      <c r="F184" s="42">
        <v>54.342525478218342</v>
      </c>
      <c r="G184" s="42">
        <v>53.617353564813506</v>
      </c>
      <c r="H184" s="223"/>
      <c r="I184" s="64" t="s">
        <v>341</v>
      </c>
      <c r="J184" s="64" t="s">
        <v>342</v>
      </c>
      <c r="K184" s="64" t="s">
        <v>343</v>
      </c>
      <c r="L184" s="64" t="s">
        <v>344</v>
      </c>
      <c r="M184" s="64" t="s">
        <v>345</v>
      </c>
    </row>
    <row r="185" spans="1:14" x14ac:dyDescent="0.25">
      <c r="A185" t="s">
        <v>162</v>
      </c>
      <c r="B185" s="42">
        <v>53.989703497451487</v>
      </c>
      <c r="C185" s="42">
        <v>49.440420666869421</v>
      </c>
      <c r="D185" s="42">
        <v>56.838152327603986</v>
      </c>
      <c r="E185" s="42">
        <v>57.308015079598661</v>
      </c>
      <c r="F185" s="42">
        <v>55.823790633830534</v>
      </c>
      <c r="G185" s="42">
        <v>53.082765112359411</v>
      </c>
      <c r="H185" s="65" t="s">
        <v>346</v>
      </c>
      <c r="I185" s="66">
        <v>119395.59260803158</v>
      </c>
      <c r="J185" s="67">
        <v>1</v>
      </c>
      <c r="K185" s="66">
        <v>119395.59260803158</v>
      </c>
      <c r="L185" s="66">
        <v>133411.47329830981</v>
      </c>
      <c r="M185" s="68">
        <v>2.8421709430404007E-14</v>
      </c>
    </row>
    <row r="186" spans="1:14" x14ac:dyDescent="0.25">
      <c r="A186" t="s">
        <v>162</v>
      </c>
      <c r="B186" s="42">
        <v>50.725020991501417</v>
      </c>
      <c r="C186" s="42">
        <v>50.799814948319323</v>
      </c>
      <c r="D186" s="42">
        <v>57.048049168062938</v>
      </c>
      <c r="E186" s="42">
        <v>56.64050075467236</v>
      </c>
      <c r="F186" s="42">
        <v>53.448746250431661</v>
      </c>
      <c r="G186" s="42">
        <v>52.82600365981736</v>
      </c>
      <c r="H186" s="65" t="s">
        <v>338</v>
      </c>
      <c r="I186" s="66">
        <v>1332.9591966887367</v>
      </c>
      <c r="J186" s="67">
        <v>2</v>
      </c>
      <c r="K186" s="66">
        <v>666.47959834436836</v>
      </c>
      <c r="L186" s="66">
        <v>744.71781743480108</v>
      </c>
      <c r="M186" s="68">
        <v>6.4587812431682323E-8</v>
      </c>
    </row>
    <row r="187" spans="1:14" x14ac:dyDescent="0.25">
      <c r="A187" t="s">
        <v>163</v>
      </c>
      <c r="B187" s="42">
        <v>40.701131694522566</v>
      </c>
      <c r="C187" s="42">
        <v>41.160569244799277</v>
      </c>
      <c r="D187" s="42">
        <v>46.483996263297676</v>
      </c>
      <c r="E187" s="42">
        <v>44.620297962445626</v>
      </c>
      <c r="F187" s="42">
        <v>46.989202211522723</v>
      </c>
      <c r="G187" s="42">
        <v>41.479483336532837</v>
      </c>
      <c r="H187" s="65" t="s">
        <v>165</v>
      </c>
      <c r="I187" s="69">
        <v>5.3696547825865677</v>
      </c>
      <c r="J187" s="70">
        <v>6</v>
      </c>
      <c r="K187" s="69">
        <v>0.89494246376442799</v>
      </c>
      <c r="L187" s="69"/>
      <c r="M187" s="71"/>
    </row>
    <row r="188" spans="1:14" x14ac:dyDescent="0.25">
      <c r="A188" t="s">
        <v>163</v>
      </c>
      <c r="B188" s="42">
        <v>43.409520374657262</v>
      </c>
      <c r="C188" s="42">
        <v>40.799958909281195</v>
      </c>
      <c r="D188" s="42">
        <v>48.18142847198056</v>
      </c>
      <c r="E188" s="42">
        <v>45.803529417754049</v>
      </c>
      <c r="F188" s="42">
        <v>46.249538183931719</v>
      </c>
      <c r="G188" s="42">
        <v>41.922182557731261</v>
      </c>
      <c r="H188" s="65" t="s">
        <v>347</v>
      </c>
      <c r="I188" s="66">
        <v>170.19059914483671</v>
      </c>
      <c r="J188" s="67">
        <v>5</v>
      </c>
      <c r="K188" s="66">
        <v>34.038119828967339</v>
      </c>
      <c r="L188" s="66">
        <v>55.257071868086804</v>
      </c>
      <c r="M188" s="68">
        <v>3.1197266991966899E-14</v>
      </c>
    </row>
    <row r="189" spans="1:14" x14ac:dyDescent="0.25">
      <c r="A189" t="s">
        <v>163</v>
      </c>
      <c r="B189" s="42">
        <v>43.712478755652327</v>
      </c>
      <c r="C189" s="42">
        <v>40.687582727191987</v>
      </c>
      <c r="D189" s="42">
        <v>48.279586856382551</v>
      </c>
      <c r="E189" s="42">
        <v>45.670274954058023</v>
      </c>
      <c r="F189" s="42">
        <v>46.587240009501905</v>
      </c>
      <c r="G189" s="42">
        <v>41.876546012668371</v>
      </c>
      <c r="H189" s="65" t="s">
        <v>348</v>
      </c>
      <c r="I189" s="66">
        <v>139.0612748644603</v>
      </c>
      <c r="J189" s="67">
        <v>10</v>
      </c>
      <c r="K189" s="66">
        <v>13.90612748644603</v>
      </c>
      <c r="L189" s="66">
        <v>22.57503909694174</v>
      </c>
      <c r="M189" s="68">
        <v>2.6652235973756433E-11</v>
      </c>
    </row>
    <row r="190" spans="1:14" x14ac:dyDescent="0.25">
      <c r="A190" t="s">
        <v>164</v>
      </c>
      <c r="B190" s="42">
        <v>42.769772659316189</v>
      </c>
      <c r="C190" s="42">
        <v>46.142091021000773</v>
      </c>
      <c r="D190" s="42">
        <v>45.010462444680009</v>
      </c>
      <c r="E190" s="42">
        <v>43.500208207873577</v>
      </c>
      <c r="F190" s="42">
        <v>42.835192993329578</v>
      </c>
      <c r="G190" s="42">
        <v>38.268290185074704</v>
      </c>
      <c r="H190" s="65" t="s">
        <v>165</v>
      </c>
      <c r="I190" s="69">
        <v>18.479871631757092</v>
      </c>
      <c r="J190" s="70">
        <v>30</v>
      </c>
      <c r="K190" s="69">
        <v>0.6159957210585697</v>
      </c>
      <c r="L190" s="69"/>
      <c r="M190" s="71"/>
    </row>
    <row r="191" spans="1:14" x14ac:dyDescent="0.25">
      <c r="A191" t="s">
        <v>164</v>
      </c>
      <c r="B191" s="42">
        <v>42.816056506367744</v>
      </c>
      <c r="C191" s="42">
        <v>45.984044692260568</v>
      </c>
      <c r="D191" s="42">
        <v>44.637623291005873</v>
      </c>
      <c r="E191" s="42">
        <v>43.074698956767207</v>
      </c>
      <c r="F191" s="42">
        <v>42.80358308316481</v>
      </c>
      <c r="G191" s="42">
        <v>37.859685471479473</v>
      </c>
    </row>
    <row r="192" spans="1:14" x14ac:dyDescent="0.25">
      <c r="A192" t="s">
        <v>164</v>
      </c>
      <c r="B192" s="42">
        <v>43.972556330462744</v>
      </c>
      <c r="C192" s="42">
        <v>45.426814832523256</v>
      </c>
      <c r="D192" s="42">
        <v>44.168220028237613</v>
      </c>
      <c r="E192" s="42">
        <v>42.777644778085133</v>
      </c>
      <c r="F192" s="42">
        <v>42.234369594381064</v>
      </c>
      <c r="G192" s="42">
        <v>38.063123720270603</v>
      </c>
    </row>
    <row r="194" spans="1:14" x14ac:dyDescent="0.25">
      <c r="A194" t="s">
        <v>358</v>
      </c>
    </row>
    <row r="195" spans="1:14" x14ac:dyDescent="0.25">
      <c r="A195" t="s">
        <v>338</v>
      </c>
      <c r="B195" t="s">
        <v>349</v>
      </c>
      <c r="C195" t="s">
        <v>350</v>
      </c>
      <c r="D195" t="s">
        <v>351</v>
      </c>
      <c r="E195" t="s">
        <v>352</v>
      </c>
      <c r="F195" t="s">
        <v>353</v>
      </c>
      <c r="G195" t="s">
        <v>354</v>
      </c>
      <c r="I195" s="225" t="s">
        <v>339</v>
      </c>
      <c r="J195" s="227" t="s">
        <v>364</v>
      </c>
      <c r="K195" s="226"/>
      <c r="L195" s="226"/>
      <c r="M195" s="226"/>
      <c r="N195" s="226"/>
    </row>
    <row r="196" spans="1:14" x14ac:dyDescent="0.25">
      <c r="A196" t="s">
        <v>162</v>
      </c>
      <c r="B196" s="42">
        <v>39.230833318667777</v>
      </c>
      <c r="C196" s="42">
        <v>34.345104416568361</v>
      </c>
      <c r="D196" s="42">
        <v>47.295163701791516</v>
      </c>
      <c r="E196" s="42">
        <v>43.88131843925369</v>
      </c>
      <c r="F196" s="42">
        <v>42.776492128459211</v>
      </c>
      <c r="G196" s="42">
        <v>39.524570533600929</v>
      </c>
      <c r="I196" s="226"/>
      <c r="J196" s="72" t="s">
        <v>341</v>
      </c>
      <c r="K196" s="72" t="s">
        <v>342</v>
      </c>
      <c r="L196" s="72" t="s">
        <v>343</v>
      </c>
      <c r="M196" s="72" t="s">
        <v>344</v>
      </c>
      <c r="N196" s="72" t="s">
        <v>345</v>
      </c>
    </row>
    <row r="197" spans="1:14" x14ac:dyDescent="0.25">
      <c r="A197" t="s">
        <v>162</v>
      </c>
      <c r="B197" s="42">
        <v>39.902578375094905</v>
      </c>
      <c r="C197" s="42">
        <v>36.258537558587101</v>
      </c>
      <c r="D197" s="42">
        <v>43.88131843925369</v>
      </c>
      <c r="E197" s="42">
        <v>43.88131843925369</v>
      </c>
      <c r="F197" s="42">
        <v>42.491914092926692</v>
      </c>
      <c r="G197" s="42">
        <v>51.855202721014265</v>
      </c>
      <c r="I197" s="73" t="s">
        <v>346</v>
      </c>
      <c r="J197" s="74">
        <v>67484.883941292283</v>
      </c>
      <c r="K197" s="75">
        <v>1</v>
      </c>
      <c r="L197" s="74">
        <v>67484.883941292283</v>
      </c>
      <c r="M197" s="74">
        <v>13410.778417735419</v>
      </c>
      <c r="N197" s="76">
        <v>2.7953195314012191E-11</v>
      </c>
    </row>
    <row r="198" spans="1:14" x14ac:dyDescent="0.25">
      <c r="A198" t="s">
        <v>162</v>
      </c>
      <c r="B198" s="42">
        <v>38.109901194163371</v>
      </c>
      <c r="C198" s="42">
        <v>35.40367629379886</v>
      </c>
      <c r="D198" s="42">
        <v>43.88131843925369</v>
      </c>
      <c r="E198" s="42">
        <v>42.733105577494818</v>
      </c>
      <c r="F198" s="42">
        <v>43.466381236922608</v>
      </c>
      <c r="G198" s="42">
        <v>35.903076798992501</v>
      </c>
      <c r="I198" s="73" t="s">
        <v>338</v>
      </c>
      <c r="J198" s="74">
        <v>986.6112506549232</v>
      </c>
      <c r="K198" s="75">
        <v>2</v>
      </c>
      <c r="L198" s="74">
        <v>493.3056253274616</v>
      </c>
      <c r="M198" s="74">
        <v>98.031026314636236</v>
      </c>
      <c r="N198" s="76">
        <v>2.6181798124635947E-5</v>
      </c>
    </row>
    <row r="199" spans="1:14" x14ac:dyDescent="0.25">
      <c r="A199" t="s">
        <v>163</v>
      </c>
      <c r="B199" s="42">
        <v>30.877589630519324</v>
      </c>
      <c r="C199" s="42">
        <v>29.106423582830118</v>
      </c>
      <c r="D199" s="42">
        <v>33.877837330025365</v>
      </c>
      <c r="E199" s="42">
        <v>36.015739852116887</v>
      </c>
      <c r="F199" s="42">
        <v>36.203976205007677</v>
      </c>
      <c r="G199" s="42">
        <v>30.898759409919727</v>
      </c>
      <c r="I199" s="73" t="s">
        <v>165</v>
      </c>
      <c r="J199" s="77">
        <v>30.192826324851605</v>
      </c>
      <c r="K199" s="78">
        <v>6</v>
      </c>
      <c r="L199" s="77">
        <v>5.0321377208086009</v>
      </c>
      <c r="M199" s="77"/>
      <c r="N199" s="79"/>
    </row>
    <row r="200" spans="1:14" x14ac:dyDescent="0.25">
      <c r="A200" t="s">
        <v>163</v>
      </c>
      <c r="B200" s="42">
        <v>31.373839234983713</v>
      </c>
      <c r="C200" s="42">
        <v>29.047916871843736</v>
      </c>
      <c r="D200" s="42">
        <v>33.388350438103096</v>
      </c>
      <c r="E200" s="42">
        <v>35.581439170032638</v>
      </c>
      <c r="F200" s="42">
        <v>35.91013832275781</v>
      </c>
      <c r="G200" s="42">
        <v>31.061708110841934</v>
      </c>
      <c r="I200" s="73" t="s">
        <v>347</v>
      </c>
      <c r="J200" s="74">
        <v>231.74923686085259</v>
      </c>
      <c r="K200" s="75">
        <v>5</v>
      </c>
      <c r="L200" s="74">
        <v>46.349847372170515</v>
      </c>
      <c r="M200" s="74">
        <v>10.913909195251641</v>
      </c>
      <c r="N200" s="76">
        <v>4.7631406833170686E-6</v>
      </c>
    </row>
    <row r="201" spans="1:14" x14ac:dyDescent="0.25">
      <c r="A201" t="s">
        <v>163</v>
      </c>
      <c r="B201" s="42">
        <v>30.936367785245086</v>
      </c>
      <c r="C201" s="42">
        <v>29.219408360677573</v>
      </c>
      <c r="D201" s="42">
        <v>33.340194253503142</v>
      </c>
      <c r="E201" s="42">
        <v>35.671284866802281</v>
      </c>
      <c r="F201" s="42">
        <v>36.228422158013181</v>
      </c>
      <c r="G201" s="42">
        <v>30.464850416884779</v>
      </c>
      <c r="I201" s="73" t="s">
        <v>348</v>
      </c>
      <c r="J201" s="74">
        <v>150.92748024136864</v>
      </c>
      <c r="K201" s="75">
        <v>10</v>
      </c>
      <c r="L201" s="74">
        <v>15.092748024136863</v>
      </c>
      <c r="M201" s="74">
        <v>3.5538602774589818</v>
      </c>
      <c r="N201" s="76">
        <v>3.387823542961077E-3</v>
      </c>
    </row>
    <row r="202" spans="1:14" x14ac:dyDescent="0.25">
      <c r="A202" t="s">
        <v>164</v>
      </c>
      <c r="B202" s="42">
        <v>33.899077661901259</v>
      </c>
      <c r="C202" s="42">
        <v>30.180922806176042</v>
      </c>
      <c r="D202" s="42">
        <v>31.102642898858036</v>
      </c>
      <c r="E202" s="42">
        <v>33.346540460726189</v>
      </c>
      <c r="F202" s="42">
        <v>33.04519719898083</v>
      </c>
      <c r="G202" s="42">
        <v>28.972542006018834</v>
      </c>
      <c r="I202" s="73" t="s">
        <v>165</v>
      </c>
      <c r="J202" s="77">
        <v>127.40580815626393</v>
      </c>
      <c r="K202" s="78">
        <v>30</v>
      </c>
      <c r="L202" s="77">
        <v>4.2468602718754642</v>
      </c>
      <c r="M202" s="77"/>
      <c r="N202" s="79"/>
    </row>
    <row r="203" spans="1:14" x14ac:dyDescent="0.25">
      <c r="A203" t="s">
        <v>164</v>
      </c>
      <c r="B203" s="42">
        <v>35.051427395081703</v>
      </c>
      <c r="C203" s="42">
        <v>30.829960588739834</v>
      </c>
      <c r="D203" s="42">
        <v>30.720482392438008</v>
      </c>
      <c r="E203" s="42">
        <v>34.559348421576203</v>
      </c>
      <c r="F203" s="42">
        <v>31.693609285511062</v>
      </c>
      <c r="G203" s="42">
        <v>29.699221746752276</v>
      </c>
    </row>
    <row r="204" spans="1:14" x14ac:dyDescent="0.25">
      <c r="A204" t="s">
        <v>164</v>
      </c>
      <c r="B204" s="42">
        <v>35.548976363154814</v>
      </c>
      <c r="C204" s="42">
        <v>29.92885981248471</v>
      </c>
      <c r="D204" s="42">
        <v>30.612777257194566</v>
      </c>
      <c r="E204" s="42">
        <v>34.5491542818895</v>
      </c>
      <c r="F204" s="42">
        <v>31.767632248491861</v>
      </c>
      <c r="G204" s="42">
        <v>29.44009335062858</v>
      </c>
    </row>
    <row r="206" spans="1:14" x14ac:dyDescent="0.25">
      <c r="A206" t="s">
        <v>359</v>
      </c>
    </row>
    <row r="207" spans="1:14" x14ac:dyDescent="0.25">
      <c r="A207" t="s">
        <v>338</v>
      </c>
      <c r="B207" t="s">
        <v>158</v>
      </c>
      <c r="C207" t="s">
        <v>160</v>
      </c>
      <c r="D207" t="s">
        <v>168</v>
      </c>
      <c r="E207" t="s">
        <v>169</v>
      </c>
      <c r="F207" t="s">
        <v>170</v>
      </c>
      <c r="G207" t="s">
        <v>328</v>
      </c>
      <c r="H207" s="228" t="s">
        <v>339</v>
      </c>
      <c r="I207" s="230" t="s">
        <v>365</v>
      </c>
      <c r="J207" s="229"/>
      <c r="K207" s="229"/>
      <c r="L207" s="229"/>
      <c r="M207" s="229"/>
    </row>
    <row r="208" spans="1:14" x14ac:dyDescent="0.25">
      <c r="A208" t="s">
        <v>162</v>
      </c>
      <c r="B208" s="42">
        <v>4.6747255679281503</v>
      </c>
      <c r="C208" s="42">
        <v>5.6907807847449758</v>
      </c>
      <c r="D208" s="42">
        <v>2.7174862757203599</v>
      </c>
      <c r="E208" s="42">
        <v>2.3078390063592447</v>
      </c>
      <c r="F208" s="42">
        <v>3.1794546350101456</v>
      </c>
      <c r="G208" s="42">
        <v>4.6044068884299767</v>
      </c>
      <c r="H208" s="229"/>
      <c r="I208" s="80" t="s">
        <v>341</v>
      </c>
      <c r="J208" s="80" t="s">
        <v>342</v>
      </c>
      <c r="K208" s="80" t="s">
        <v>343</v>
      </c>
      <c r="L208" s="80" t="s">
        <v>344</v>
      </c>
      <c r="M208" s="80" t="s">
        <v>345</v>
      </c>
    </row>
    <row r="209" spans="1:13" x14ac:dyDescent="0.25">
      <c r="A209" t="s">
        <v>162</v>
      </c>
      <c r="B209" s="42">
        <v>4.7854716260200929</v>
      </c>
      <c r="C209" s="42">
        <v>5.5747931752777067</v>
      </c>
      <c r="D209" s="42">
        <v>2.268580857880321</v>
      </c>
      <c r="E209" s="42">
        <v>2.4943489550328284</v>
      </c>
      <c r="F209" s="42">
        <v>2.8837349332839612</v>
      </c>
      <c r="G209" s="42">
        <v>5.0896420666216908</v>
      </c>
      <c r="H209" s="81" t="s">
        <v>346</v>
      </c>
      <c r="I209" s="82">
        <v>891.94625156410154</v>
      </c>
      <c r="J209" s="83">
        <v>1</v>
      </c>
      <c r="K209" s="82">
        <v>891.94625156410154</v>
      </c>
      <c r="L209" s="84">
        <v>70802.284399941112</v>
      </c>
      <c r="M209" s="85">
        <v>1.9018120411828932E-13</v>
      </c>
    </row>
    <row r="210" spans="1:13" x14ac:dyDescent="0.25">
      <c r="A210" t="s">
        <v>162</v>
      </c>
      <c r="B210" s="42">
        <v>5.3131111016991186</v>
      </c>
      <c r="C210" s="42">
        <v>5.3743378116088705</v>
      </c>
      <c r="D210" s="42">
        <v>2.4319500026871825</v>
      </c>
      <c r="E210" s="42">
        <v>2.338137159694416</v>
      </c>
      <c r="F210" s="42">
        <v>3.3982421689172253</v>
      </c>
      <c r="G210" s="42">
        <v>4.5036228001578102</v>
      </c>
      <c r="H210" s="81" t="s">
        <v>338</v>
      </c>
      <c r="I210" s="82">
        <v>3.5939236139585291</v>
      </c>
      <c r="J210" s="83">
        <v>2</v>
      </c>
      <c r="K210" s="82">
        <v>1.7969618069792646</v>
      </c>
      <c r="L210" s="84">
        <v>142.64200414595766</v>
      </c>
      <c r="M210" s="85">
        <v>8.7398468922028627E-6</v>
      </c>
    </row>
    <row r="211" spans="1:13" x14ac:dyDescent="0.25">
      <c r="A211" t="s">
        <v>163</v>
      </c>
      <c r="B211" s="42">
        <v>5.1626584260498651</v>
      </c>
      <c r="C211" s="42">
        <v>5.9232025912174286</v>
      </c>
      <c r="D211" s="42">
        <v>3.6584681490670823</v>
      </c>
      <c r="E211" s="42">
        <v>4.2375920025394089</v>
      </c>
      <c r="F211" s="42">
        <v>3.928134731681709</v>
      </c>
      <c r="G211" s="42">
        <v>3.8053593739129172</v>
      </c>
      <c r="H211" s="81" t="s">
        <v>165</v>
      </c>
      <c r="I211" s="86">
        <v>7.5586226556682401E-2</v>
      </c>
      <c r="J211" s="87">
        <v>6</v>
      </c>
      <c r="K211" s="86">
        <v>1.2597704426113734E-2</v>
      </c>
      <c r="L211" s="88"/>
      <c r="M211" s="89"/>
    </row>
    <row r="212" spans="1:13" x14ac:dyDescent="0.25">
      <c r="A212" t="s">
        <v>163</v>
      </c>
      <c r="B212" s="42">
        <v>5.1604423525692091</v>
      </c>
      <c r="C212" s="42">
        <v>5.9111817792218231</v>
      </c>
      <c r="D212" s="42">
        <v>3.6455010754443089</v>
      </c>
      <c r="E212" s="42">
        <v>4.284859967895132</v>
      </c>
      <c r="F212" s="42">
        <v>3.7497519566528945</v>
      </c>
      <c r="G212" s="42">
        <v>3.7102198144469041</v>
      </c>
      <c r="H212" s="81" t="s">
        <v>347</v>
      </c>
      <c r="I212" s="82">
        <v>39.705528867157675</v>
      </c>
      <c r="J212" s="83">
        <v>5</v>
      </c>
      <c r="K212" s="82">
        <v>7.9411057734315351</v>
      </c>
      <c r="L212" s="84">
        <v>181.42662946043978</v>
      </c>
      <c r="M212" s="85">
        <v>0</v>
      </c>
    </row>
    <row r="213" spans="1:13" x14ac:dyDescent="0.25">
      <c r="A213" t="s">
        <v>163</v>
      </c>
      <c r="B213" s="42">
        <v>5.424339216814337</v>
      </c>
      <c r="C213" s="42">
        <v>5.7709964634735265</v>
      </c>
      <c r="D213" s="42">
        <v>3.4617724584282756</v>
      </c>
      <c r="E213" s="42">
        <v>4.216747131167482</v>
      </c>
      <c r="F213" s="42">
        <v>3.910539795882304</v>
      </c>
      <c r="G213" s="42">
        <v>3.7544701568916823</v>
      </c>
      <c r="H213" s="81" t="s">
        <v>348</v>
      </c>
      <c r="I213" s="82">
        <v>9.8123625134813519</v>
      </c>
      <c r="J213" s="83">
        <v>10</v>
      </c>
      <c r="K213" s="82">
        <v>0.98123625134813519</v>
      </c>
      <c r="L213" s="84">
        <v>22.417833342819399</v>
      </c>
      <c r="M213" s="85">
        <v>2.9145685864762072E-11</v>
      </c>
    </row>
    <row r="214" spans="1:13" x14ac:dyDescent="0.25">
      <c r="A214" t="s">
        <v>164</v>
      </c>
      <c r="B214" s="42">
        <v>5.1563407384040945</v>
      </c>
      <c r="C214" s="42">
        <v>4.4791408373069999</v>
      </c>
      <c r="D214" s="42">
        <v>3.4092622757507494</v>
      </c>
      <c r="E214" s="42">
        <v>3.3111968640479836</v>
      </c>
      <c r="F214" s="42">
        <v>3.2709740854213862</v>
      </c>
      <c r="G214" s="42">
        <v>3.7076388710533887</v>
      </c>
      <c r="H214" s="81" t="s">
        <v>165</v>
      </c>
      <c r="I214" s="86">
        <v>1.3131102854715877</v>
      </c>
      <c r="J214" s="87">
        <v>30</v>
      </c>
      <c r="K214" s="86">
        <v>4.3770342849052922E-2</v>
      </c>
      <c r="L214" s="88"/>
      <c r="M214" s="89"/>
    </row>
    <row r="215" spans="1:13" x14ac:dyDescent="0.25">
      <c r="A215" t="s">
        <v>164</v>
      </c>
      <c r="B215" s="42">
        <v>5.2620882033122758</v>
      </c>
      <c r="C215" s="42">
        <v>4.4368627178489692</v>
      </c>
      <c r="D215" s="42">
        <v>3.2035123954181945</v>
      </c>
      <c r="E215" s="42">
        <v>3.3765013477599837</v>
      </c>
      <c r="F215" s="42">
        <v>3.0802983591706496</v>
      </c>
      <c r="G215" s="42">
        <v>3.5962243874878248</v>
      </c>
    </row>
    <row r="216" spans="1:13" x14ac:dyDescent="0.25">
      <c r="A216" t="s">
        <v>164</v>
      </c>
      <c r="B216" s="42">
        <v>5.0382936446133906</v>
      </c>
      <c r="C216" s="42">
        <v>4.556467741159631</v>
      </c>
      <c r="D216" s="42">
        <v>2.995265794629598</v>
      </c>
      <c r="E216" s="42">
        <v>3.766263653023878</v>
      </c>
      <c r="F216" s="42">
        <v>3.8205503436057908</v>
      </c>
      <c r="G216" s="42">
        <v>3.6516960124407385</v>
      </c>
    </row>
    <row r="218" spans="1:13" x14ac:dyDescent="0.25">
      <c r="A218" t="s">
        <v>360</v>
      </c>
    </row>
    <row r="219" spans="1:13" x14ac:dyDescent="0.25">
      <c r="A219" t="s">
        <v>338</v>
      </c>
      <c r="B219" t="s">
        <v>349</v>
      </c>
      <c r="C219" t="s">
        <v>350</v>
      </c>
      <c r="D219" t="s">
        <v>351</v>
      </c>
      <c r="E219" t="s">
        <v>352</v>
      </c>
      <c r="F219" t="s">
        <v>353</v>
      </c>
      <c r="G219" t="s">
        <v>354</v>
      </c>
      <c r="H219" s="214" t="s">
        <v>339</v>
      </c>
      <c r="I219" s="216" t="s">
        <v>366</v>
      </c>
      <c r="J219" s="215"/>
      <c r="K219" s="215"/>
      <c r="L219" s="215"/>
      <c r="M219" s="215"/>
    </row>
    <row r="220" spans="1:13" x14ac:dyDescent="0.25">
      <c r="A220" t="s">
        <v>162</v>
      </c>
      <c r="B220" s="42">
        <v>7.6030278870074834</v>
      </c>
      <c r="C220" s="42">
        <v>7.9251276852563599</v>
      </c>
      <c r="D220" s="42">
        <v>5.0605678113390251</v>
      </c>
      <c r="E220" s="42">
        <v>5.3045503114646273</v>
      </c>
      <c r="F220" s="42">
        <v>6.3423118744761631</v>
      </c>
      <c r="G220" s="42">
        <v>7.6434433064137686</v>
      </c>
      <c r="H220" s="215"/>
      <c r="I220" s="90" t="s">
        <v>341</v>
      </c>
      <c r="J220" s="90" t="s">
        <v>342</v>
      </c>
      <c r="K220" s="90" t="s">
        <v>343</v>
      </c>
      <c r="L220" s="90" t="s">
        <v>344</v>
      </c>
      <c r="M220" s="90" t="s">
        <v>345</v>
      </c>
    </row>
    <row r="221" spans="1:13" x14ac:dyDescent="0.25">
      <c r="A221" t="s">
        <v>162</v>
      </c>
      <c r="B221" s="42">
        <v>7.6340756422625446</v>
      </c>
      <c r="C221" s="42">
        <v>8.1243523544103606</v>
      </c>
      <c r="D221" s="42">
        <v>5.3045503114646273</v>
      </c>
      <c r="E221" s="42">
        <v>5.3045503114646273</v>
      </c>
      <c r="F221" s="42">
        <v>6.2674932664780041</v>
      </c>
      <c r="G221" s="42">
        <v>4.668598404944964</v>
      </c>
      <c r="H221" s="91" t="s">
        <v>346</v>
      </c>
      <c r="I221" s="92">
        <v>2346.7548438539907</v>
      </c>
      <c r="J221" s="93">
        <v>1</v>
      </c>
      <c r="K221" s="92">
        <v>2346.7548438539907</v>
      </c>
      <c r="L221" s="92">
        <v>4725.1502584973405</v>
      </c>
      <c r="M221" s="94">
        <v>6.3769090008491958E-10</v>
      </c>
    </row>
    <row r="222" spans="1:13" x14ac:dyDescent="0.25">
      <c r="A222" t="s">
        <v>162</v>
      </c>
      <c r="B222" s="42">
        <v>7.8215420744338537</v>
      </c>
      <c r="C222" s="42">
        <v>8.8410256165984258</v>
      </c>
      <c r="D222" s="42">
        <v>5.3045503114646273</v>
      </c>
      <c r="E222" s="42">
        <v>6.3253688431358057</v>
      </c>
      <c r="F222" s="42">
        <v>5.9904783809603543</v>
      </c>
      <c r="G222" s="42">
        <v>8.8621590073177323</v>
      </c>
      <c r="H222" s="91" t="s">
        <v>338</v>
      </c>
      <c r="I222" s="92">
        <v>9.4436527888545836</v>
      </c>
      <c r="J222" s="93">
        <v>2</v>
      </c>
      <c r="K222" s="92">
        <v>4.7218263944272918</v>
      </c>
      <c r="L222" s="92">
        <v>9.5073157158446833</v>
      </c>
      <c r="M222" s="94">
        <v>1.3799756593393386E-2</v>
      </c>
    </row>
    <row r="223" spans="1:13" x14ac:dyDescent="0.25">
      <c r="A223" t="s">
        <v>163</v>
      </c>
      <c r="B223" s="42">
        <v>9.6761015568657935</v>
      </c>
      <c r="C223" s="42">
        <v>10.324143244352801</v>
      </c>
      <c r="D223" s="42">
        <v>4.6413919470631502</v>
      </c>
      <c r="E223" s="42">
        <v>6.1599749431420978</v>
      </c>
      <c r="F223" s="42">
        <v>5.6079825689898772</v>
      </c>
      <c r="G223" s="42">
        <v>5.5117922116126969</v>
      </c>
      <c r="H223" s="91" t="s">
        <v>165</v>
      </c>
      <c r="I223" s="95">
        <v>2.9799113875379146</v>
      </c>
      <c r="J223" s="96">
        <v>6</v>
      </c>
      <c r="K223" s="95">
        <v>0.49665189792298575</v>
      </c>
      <c r="L223" s="95"/>
      <c r="M223" s="97"/>
    </row>
    <row r="224" spans="1:13" x14ac:dyDescent="0.25">
      <c r="A224" t="s">
        <v>163</v>
      </c>
      <c r="B224" s="42">
        <v>9.6948667840721718</v>
      </c>
      <c r="C224" s="42">
        <v>10.504083848282789</v>
      </c>
      <c r="D224" s="42">
        <v>4.8985124100405928</v>
      </c>
      <c r="E224" s="42">
        <v>6.200387555175352</v>
      </c>
      <c r="F224" s="42">
        <v>5.6423265104333904</v>
      </c>
      <c r="G224" s="42">
        <v>5.7556733378798235</v>
      </c>
      <c r="H224" s="91" t="s">
        <v>347</v>
      </c>
      <c r="I224" s="92">
        <v>151.69893433348713</v>
      </c>
      <c r="J224" s="93">
        <v>5</v>
      </c>
      <c r="K224" s="92">
        <v>30.339786866697427</v>
      </c>
      <c r="L224" s="92">
        <v>106.95597104153646</v>
      </c>
      <c r="M224" s="94">
        <v>0</v>
      </c>
    </row>
    <row r="225" spans="1:14" x14ac:dyDescent="0.25">
      <c r="A225" t="s">
        <v>163</v>
      </c>
      <c r="B225" s="42">
        <v>9.5388212559990091</v>
      </c>
      <c r="C225" s="42">
        <v>10.647321043501897</v>
      </c>
      <c r="D225" s="42">
        <v>5.0675852147094087</v>
      </c>
      <c r="E225" s="42">
        <v>5.9287390980490775</v>
      </c>
      <c r="F225" s="42">
        <v>5.7612693648854449</v>
      </c>
      <c r="G225" s="42">
        <v>5.3727567150846189</v>
      </c>
      <c r="H225" s="91" t="s">
        <v>348</v>
      </c>
      <c r="I225" s="92">
        <v>20.022140998218056</v>
      </c>
      <c r="J225" s="93">
        <v>10</v>
      </c>
      <c r="K225" s="92">
        <v>2.0022140998218054</v>
      </c>
      <c r="L225" s="92">
        <v>7.0583473186674928</v>
      </c>
      <c r="M225" s="94">
        <v>1.3776293646738935E-5</v>
      </c>
    </row>
    <row r="226" spans="1:14" x14ac:dyDescent="0.25">
      <c r="A226" t="s">
        <v>164</v>
      </c>
      <c r="B226" s="42">
        <v>7.353078955377546</v>
      </c>
      <c r="C226" s="42">
        <v>9.2671485871047725</v>
      </c>
      <c r="D226" s="42">
        <v>4.1966809248075263</v>
      </c>
      <c r="E226" s="42">
        <v>5.4164653594033245</v>
      </c>
      <c r="F226" s="42">
        <v>5.2075261637466674</v>
      </c>
      <c r="G226" s="42">
        <v>4.941567805552924</v>
      </c>
      <c r="H226" s="91" t="s">
        <v>165</v>
      </c>
      <c r="I226" s="95">
        <v>8.5099840349020646</v>
      </c>
      <c r="J226" s="96">
        <v>30</v>
      </c>
      <c r="K226" s="95">
        <v>0.2836661344967355</v>
      </c>
      <c r="L226" s="95"/>
      <c r="M226" s="97"/>
    </row>
    <row r="227" spans="1:14" x14ac:dyDescent="0.25">
      <c r="A227" t="s">
        <v>164</v>
      </c>
      <c r="B227" s="42">
        <v>7.2179785395712894</v>
      </c>
      <c r="C227" s="42">
        <v>9.6763463003939432</v>
      </c>
      <c r="D227" s="42">
        <v>4.1521406509045882</v>
      </c>
      <c r="E227" s="42">
        <v>4.9947107517379568</v>
      </c>
      <c r="F227" s="42">
        <v>5.1497900286302434</v>
      </c>
      <c r="G227" s="42">
        <v>4.527283690414273</v>
      </c>
    </row>
    <row r="228" spans="1:14" x14ac:dyDescent="0.25">
      <c r="A228" t="s">
        <v>164</v>
      </c>
      <c r="B228" s="42">
        <v>7.548480423351398</v>
      </c>
      <c r="C228" s="42">
        <v>10.033559137341227</v>
      </c>
      <c r="D228" s="42">
        <v>4.1334243386029748</v>
      </c>
      <c r="E228" s="42">
        <v>4.9013572220938286</v>
      </c>
      <c r="F228" s="42">
        <v>5.2874470239948632</v>
      </c>
      <c r="G228" s="42">
        <v>4.7177264215550885</v>
      </c>
    </row>
    <row r="230" spans="1:14" x14ac:dyDescent="0.25">
      <c r="A230" t="s">
        <v>361</v>
      </c>
    </row>
    <row r="231" spans="1:14" x14ac:dyDescent="0.25">
      <c r="A231" t="s">
        <v>338</v>
      </c>
      <c r="B231" t="s">
        <v>158</v>
      </c>
      <c r="C231" t="s">
        <v>160</v>
      </c>
      <c r="D231" t="s">
        <v>168</v>
      </c>
      <c r="E231" t="s">
        <v>169</v>
      </c>
      <c r="F231" t="s">
        <v>170</v>
      </c>
      <c r="G231" t="s">
        <v>328</v>
      </c>
      <c r="I231" s="217" t="s">
        <v>339</v>
      </c>
      <c r="J231" s="218" t="s">
        <v>367</v>
      </c>
      <c r="K231" s="218"/>
      <c r="L231" s="218"/>
      <c r="M231" s="218"/>
      <c r="N231" s="218"/>
    </row>
    <row r="232" spans="1:14" x14ac:dyDescent="0.25">
      <c r="A232" t="s">
        <v>162</v>
      </c>
      <c r="B232" s="42">
        <v>5.924685097841853</v>
      </c>
      <c r="C232" s="42">
        <v>7.2461515609481815</v>
      </c>
      <c r="D232" s="42">
        <v>8.9750259559267391</v>
      </c>
      <c r="E232" s="42">
        <v>7.6357999539458552</v>
      </c>
      <c r="F232" s="42">
        <v>8.1442149071510492</v>
      </c>
      <c r="G232" s="42">
        <v>6.8264789461155084</v>
      </c>
      <c r="I232" s="217"/>
      <c r="J232" s="98" t="s">
        <v>341</v>
      </c>
      <c r="K232" s="98" t="s">
        <v>342</v>
      </c>
      <c r="L232" s="98" t="s">
        <v>343</v>
      </c>
      <c r="M232" s="98" t="s">
        <v>344</v>
      </c>
      <c r="N232" s="98" t="s">
        <v>345</v>
      </c>
    </row>
    <row r="233" spans="1:14" x14ac:dyDescent="0.25">
      <c r="A233" t="s">
        <v>162</v>
      </c>
      <c r="B233" s="42">
        <v>6.1138663120106242</v>
      </c>
      <c r="C233" s="42">
        <v>7.2976498080422454</v>
      </c>
      <c r="D233" s="42">
        <v>8.2315227477370208</v>
      </c>
      <c r="E233" s="42">
        <v>7.0044145438116248</v>
      </c>
      <c r="F233" s="42">
        <v>7.5822621866577586</v>
      </c>
      <c r="G233" s="42">
        <v>7.2466616100025147</v>
      </c>
      <c r="I233" s="99" t="s">
        <v>346</v>
      </c>
      <c r="J233" s="100">
        <v>8379.7006272718954</v>
      </c>
      <c r="K233" s="101">
        <v>1</v>
      </c>
      <c r="L233" s="100">
        <v>8379.7006272718954</v>
      </c>
      <c r="M233" s="102">
        <v>23421.243914315386</v>
      </c>
      <c r="N233" s="103">
        <v>5.2502446834523653E-12</v>
      </c>
    </row>
    <row r="234" spans="1:14" x14ac:dyDescent="0.25">
      <c r="A234" t="s">
        <v>162</v>
      </c>
      <c r="B234" s="42">
        <v>6.2274650545787615</v>
      </c>
      <c r="C234" s="42">
        <v>6.8781020812696267</v>
      </c>
      <c r="D234" s="42">
        <v>8.1048873391758409</v>
      </c>
      <c r="E234" s="42">
        <v>7.042089277032777</v>
      </c>
      <c r="F234" s="42">
        <v>8.0920136864141661</v>
      </c>
      <c r="G234" s="42">
        <v>7.4242514077277759</v>
      </c>
      <c r="I234" s="99" t="s">
        <v>338</v>
      </c>
      <c r="J234" s="100">
        <v>1042.8881254209891</v>
      </c>
      <c r="K234" s="101">
        <v>2</v>
      </c>
      <c r="L234" s="100">
        <v>521.44406271049456</v>
      </c>
      <c r="M234" s="102">
        <v>1457.4349518725105</v>
      </c>
      <c r="N234" s="103">
        <v>8.6679642352649466E-9</v>
      </c>
    </row>
    <row r="235" spans="1:14" x14ac:dyDescent="0.25">
      <c r="A235" t="s">
        <v>163</v>
      </c>
      <c r="B235" s="42">
        <v>11.555125285985438</v>
      </c>
      <c r="C235" s="42">
        <v>12.858296649865121</v>
      </c>
      <c r="D235" s="42">
        <v>12.596268961023359</v>
      </c>
      <c r="E235" s="42">
        <v>11.440569019246547</v>
      </c>
      <c r="F235" s="42">
        <v>10.665217330409831</v>
      </c>
      <c r="G235" s="42">
        <v>14.30462242272217</v>
      </c>
      <c r="I235" s="99" t="s">
        <v>165</v>
      </c>
      <c r="J235" s="104">
        <v>2.1466922913048458</v>
      </c>
      <c r="K235" s="105">
        <v>6</v>
      </c>
      <c r="L235" s="104">
        <v>0.35778204855080764</v>
      </c>
      <c r="M235" s="106"/>
      <c r="N235" s="107"/>
    </row>
    <row r="236" spans="1:14" x14ac:dyDescent="0.25">
      <c r="A236" t="s">
        <v>163</v>
      </c>
      <c r="B236" s="42">
        <v>11.017928535879955</v>
      </c>
      <c r="C236" s="42">
        <v>12.120009051346477</v>
      </c>
      <c r="D236" s="42">
        <v>11.093527838896502</v>
      </c>
      <c r="E236" s="42">
        <v>10.345380963348678</v>
      </c>
      <c r="F236" s="42">
        <v>11.764705929527539</v>
      </c>
      <c r="G236" s="42">
        <v>14.461955824974346</v>
      </c>
      <c r="I236" s="99" t="s">
        <v>347</v>
      </c>
      <c r="J236" s="100">
        <v>130.05272113989272</v>
      </c>
      <c r="K236" s="101">
        <v>5</v>
      </c>
      <c r="L236" s="100">
        <v>26.010544227978546</v>
      </c>
      <c r="M236" s="102">
        <v>101.55041327302433</v>
      </c>
      <c r="N236" s="103">
        <v>0</v>
      </c>
    </row>
    <row r="237" spans="1:14" x14ac:dyDescent="0.25">
      <c r="A237" t="s">
        <v>163</v>
      </c>
      <c r="B237" s="42">
        <v>10.271496604118161</v>
      </c>
      <c r="C237" s="42">
        <v>12.30463710227524</v>
      </c>
      <c r="D237" s="42">
        <v>11.008556503863963</v>
      </c>
      <c r="E237" s="42">
        <v>11.350269592753317</v>
      </c>
      <c r="F237" s="42">
        <v>12.038989417139527</v>
      </c>
      <c r="G237" s="42">
        <v>14.317349629854668</v>
      </c>
      <c r="I237" s="99" t="s">
        <v>348</v>
      </c>
      <c r="J237" s="100">
        <v>124.96572713112698</v>
      </c>
      <c r="K237" s="101">
        <v>10</v>
      </c>
      <c r="L237" s="100">
        <v>12.496572713112698</v>
      </c>
      <c r="M237" s="102">
        <v>48.789141526225514</v>
      </c>
      <c r="N237" s="103">
        <v>8.8817841970012523E-16</v>
      </c>
    </row>
    <row r="238" spans="1:14" x14ac:dyDescent="0.25">
      <c r="A238" t="s">
        <v>164</v>
      </c>
      <c r="B238" s="42">
        <v>11.695826511571086</v>
      </c>
      <c r="C238" s="42">
        <v>14.102564284766949</v>
      </c>
      <c r="D238" s="42">
        <v>18.978580371901444</v>
      </c>
      <c r="E238" s="42">
        <v>18.96099259359417</v>
      </c>
      <c r="F238" s="42">
        <v>19.314542040038752</v>
      </c>
      <c r="G238" s="42">
        <v>23.421600855113375</v>
      </c>
      <c r="I238" s="99" t="s">
        <v>165</v>
      </c>
      <c r="J238" s="104">
        <v>7.6840290619145932</v>
      </c>
      <c r="K238" s="105">
        <v>30</v>
      </c>
      <c r="L238" s="104">
        <v>0.25613430206381976</v>
      </c>
      <c r="M238" s="106"/>
      <c r="N238" s="107"/>
    </row>
    <row r="239" spans="1:14" x14ac:dyDescent="0.25">
      <c r="A239" t="s">
        <v>164</v>
      </c>
      <c r="B239" s="42">
        <v>12.83483791081199</v>
      </c>
      <c r="C239" s="42">
        <v>14.267041493721317</v>
      </c>
      <c r="D239" s="42">
        <v>19.146987047989239</v>
      </c>
      <c r="E239" s="42">
        <v>19.13381234357038</v>
      </c>
      <c r="F239" s="42">
        <v>19.964518007308556</v>
      </c>
      <c r="G239" s="42">
        <v>22.860203785338634</v>
      </c>
    </row>
    <row r="240" spans="1:14" x14ac:dyDescent="0.25">
      <c r="A240" t="s">
        <v>164</v>
      </c>
      <c r="B240" s="42">
        <v>13.793741171742388</v>
      </c>
      <c r="C240" s="42">
        <v>14.452473796035447</v>
      </c>
      <c r="D240" s="42">
        <v>20.458691791137767</v>
      </c>
      <c r="E240" s="42">
        <v>19.309846307624689</v>
      </c>
      <c r="F240" s="42">
        <v>19.335627500484133</v>
      </c>
      <c r="G240" s="42">
        <v>23.139715090400539</v>
      </c>
    </row>
    <row r="242" spans="1:15" x14ac:dyDescent="0.25">
      <c r="A242" t="s">
        <v>362</v>
      </c>
    </row>
    <row r="243" spans="1:15" x14ac:dyDescent="0.25">
      <c r="A243" t="s">
        <v>338</v>
      </c>
      <c r="B243" t="s">
        <v>349</v>
      </c>
      <c r="C243" t="s">
        <v>350</v>
      </c>
      <c r="D243" t="s">
        <v>351</v>
      </c>
      <c r="E243" t="s">
        <v>352</v>
      </c>
      <c r="F243" t="s">
        <v>353</v>
      </c>
      <c r="G243" t="s">
        <v>354</v>
      </c>
      <c r="H243" s="219" t="s">
        <v>339</v>
      </c>
      <c r="I243" s="221" t="s">
        <v>368</v>
      </c>
      <c r="J243" s="220"/>
      <c r="K243" s="220"/>
      <c r="L243" s="220"/>
      <c r="M243" s="220"/>
    </row>
    <row r="244" spans="1:15" x14ac:dyDescent="0.25">
      <c r="A244" t="s">
        <v>162</v>
      </c>
      <c r="B244" s="42">
        <v>15.665261989714068</v>
      </c>
      <c r="C244" s="42">
        <v>16.58188457561161</v>
      </c>
      <c r="D244" s="42">
        <v>13.179562839479509</v>
      </c>
      <c r="E244" s="42">
        <v>14.367374621804027</v>
      </c>
      <c r="F244" s="42">
        <v>14.574354677878846</v>
      </c>
      <c r="G244" s="42">
        <v>12.225338329259523</v>
      </c>
      <c r="H244" s="220"/>
      <c r="I244" s="108" t="s">
        <v>341</v>
      </c>
      <c r="J244" s="108" t="s">
        <v>342</v>
      </c>
      <c r="K244" s="108" t="s">
        <v>343</v>
      </c>
      <c r="L244" s="108" t="s">
        <v>344</v>
      </c>
      <c r="M244" s="108" t="s">
        <v>345</v>
      </c>
    </row>
    <row r="245" spans="1:15" x14ac:dyDescent="0.25">
      <c r="A245" t="s">
        <v>162</v>
      </c>
      <c r="B245" s="42">
        <v>15.11853881407875</v>
      </c>
      <c r="C245" s="42">
        <v>16.184512516449765</v>
      </c>
      <c r="D245" s="42">
        <v>14.367374621804027</v>
      </c>
      <c r="E245" s="42">
        <v>14.367374621804027</v>
      </c>
      <c r="F245" s="42">
        <v>13.672760834587347</v>
      </c>
      <c r="G245" s="42">
        <v>7.511033884193389</v>
      </c>
      <c r="H245" s="109" t="s">
        <v>346</v>
      </c>
      <c r="I245" s="110">
        <v>19528.796557092614</v>
      </c>
      <c r="J245" s="111">
        <v>1</v>
      </c>
      <c r="K245" s="110">
        <v>19528.796557092614</v>
      </c>
      <c r="L245" s="110">
        <v>24310.451550892096</v>
      </c>
      <c r="M245" s="112">
        <v>4.695133171139787E-12</v>
      </c>
    </row>
    <row r="246" spans="1:15" x14ac:dyDescent="0.25">
      <c r="A246" t="s">
        <v>162</v>
      </c>
      <c r="B246" s="42">
        <v>15.656300818754476</v>
      </c>
      <c r="C246" s="42">
        <v>16.280559886344236</v>
      </c>
      <c r="D246" s="42">
        <v>14.367374621804027</v>
      </c>
      <c r="E246" s="42">
        <v>14.854813290758113</v>
      </c>
      <c r="F246" s="42">
        <v>13.818515546695121</v>
      </c>
      <c r="G246" s="42">
        <v>13.133237197359266</v>
      </c>
      <c r="H246" s="109" t="s">
        <v>338</v>
      </c>
      <c r="I246" s="110">
        <v>836.05083133944754</v>
      </c>
      <c r="J246" s="111">
        <v>2</v>
      </c>
      <c r="K246" s="110">
        <v>418.02541566972377</v>
      </c>
      <c r="L246" s="110">
        <v>520.37956281486777</v>
      </c>
      <c r="M246" s="112">
        <v>1.883273883507286E-7</v>
      </c>
    </row>
    <row r="247" spans="1:15" x14ac:dyDescent="0.25">
      <c r="A247" t="s">
        <v>163</v>
      </c>
      <c r="B247" s="42">
        <v>16.328475297752181</v>
      </c>
      <c r="C247" s="42">
        <v>16.67691359895748</v>
      </c>
      <c r="D247" s="42">
        <v>22.256321900420257</v>
      </c>
      <c r="E247" s="42">
        <v>16.812430445853913</v>
      </c>
      <c r="F247" s="42">
        <v>17.43362155574528</v>
      </c>
      <c r="G247" s="42">
        <v>23.849260463273829</v>
      </c>
      <c r="H247" s="109" t="s">
        <v>165</v>
      </c>
      <c r="I247" s="113">
        <v>4.8198520334870505</v>
      </c>
      <c r="J247" s="114">
        <v>6</v>
      </c>
      <c r="K247" s="113">
        <v>0.80330867224784175</v>
      </c>
      <c r="L247" s="113"/>
      <c r="M247" s="115"/>
    </row>
    <row r="248" spans="1:15" x14ac:dyDescent="0.25">
      <c r="A248" t="s">
        <v>163</v>
      </c>
      <c r="B248" s="42">
        <v>15.646618603047775</v>
      </c>
      <c r="C248" s="42">
        <v>18.06473151362167</v>
      </c>
      <c r="D248" s="42">
        <v>20.9830278144162</v>
      </c>
      <c r="E248" s="42">
        <v>17.44387816183578</v>
      </c>
      <c r="F248" s="42">
        <v>18.062864775590398</v>
      </c>
      <c r="G248" s="42">
        <v>24.104346509793434</v>
      </c>
      <c r="H248" s="109" t="s">
        <v>347</v>
      </c>
      <c r="I248" s="110">
        <v>161.20650729367026</v>
      </c>
      <c r="J248" s="111">
        <v>5</v>
      </c>
      <c r="K248" s="110">
        <v>32.24130145873405</v>
      </c>
      <c r="L248" s="110">
        <v>39.538350746320909</v>
      </c>
      <c r="M248" s="112">
        <v>2.5307533846330443E-12</v>
      </c>
    </row>
    <row r="249" spans="1:15" x14ac:dyDescent="0.25">
      <c r="A249" t="s">
        <v>163</v>
      </c>
      <c r="B249" s="42">
        <v>16.825535325077308</v>
      </c>
      <c r="C249" s="42">
        <v>17.308838721858056</v>
      </c>
      <c r="D249" s="42">
        <v>20.622956612607638</v>
      </c>
      <c r="E249" s="42">
        <v>18.115471519573585</v>
      </c>
      <c r="F249" s="42">
        <v>16.585989724249952</v>
      </c>
      <c r="G249" s="42">
        <v>24.458942211826447</v>
      </c>
      <c r="H249" s="109" t="s">
        <v>348</v>
      </c>
      <c r="I249" s="110">
        <v>317.28215507914615</v>
      </c>
      <c r="J249" s="111">
        <v>10</v>
      </c>
      <c r="K249" s="110">
        <v>31.728215507914616</v>
      </c>
      <c r="L249" s="110">
        <v>38.90914003308486</v>
      </c>
      <c r="M249" s="112">
        <v>1.9539925233402755E-14</v>
      </c>
    </row>
    <row r="250" spans="1:15" x14ac:dyDescent="0.25">
      <c r="A250" t="s">
        <v>164</v>
      </c>
      <c r="B250" s="42">
        <v>19.66622622099402</v>
      </c>
      <c r="C250" s="42">
        <v>19.665885751569046</v>
      </c>
      <c r="D250" s="42">
        <v>27.812129090907575</v>
      </c>
      <c r="E250" s="42">
        <v>23.391706987696313</v>
      </c>
      <c r="F250" s="42">
        <v>23.38041897782373</v>
      </c>
      <c r="G250" s="42">
        <v>28.599202485904566</v>
      </c>
      <c r="H250" s="109" t="s">
        <v>165</v>
      </c>
      <c r="I250" s="113">
        <v>24.463312847009036</v>
      </c>
      <c r="J250" s="114">
        <v>30</v>
      </c>
      <c r="K250" s="113">
        <v>0.81544376156696785</v>
      </c>
      <c r="L250" s="113"/>
      <c r="M250" s="115"/>
    </row>
    <row r="251" spans="1:15" x14ac:dyDescent="0.25">
      <c r="A251" t="s">
        <v>164</v>
      </c>
      <c r="B251" s="42">
        <v>19.391193320314589</v>
      </c>
      <c r="C251" s="42">
        <v>18.678423503078388</v>
      </c>
      <c r="D251" s="42">
        <v>29.328966195062034</v>
      </c>
      <c r="E251" s="42">
        <v>23.982469169872164</v>
      </c>
      <c r="F251" s="42">
        <v>24.006451336253708</v>
      </c>
      <c r="G251" s="42">
        <v>28.975339456997361</v>
      </c>
    </row>
    <row r="252" spans="1:15" x14ac:dyDescent="0.25">
      <c r="A252" t="s">
        <v>164</v>
      </c>
      <c r="B252" s="42">
        <v>18.270011169578581</v>
      </c>
      <c r="C252" s="42">
        <v>19.035295331053408</v>
      </c>
      <c r="D252" s="42">
        <v>29.388461866888914</v>
      </c>
      <c r="E252" s="42">
        <v>23.384152974214473</v>
      </c>
      <c r="F252" s="42">
        <v>23.24912162948273</v>
      </c>
      <c r="G252" s="42">
        <v>29.203436695690954</v>
      </c>
    </row>
    <row r="255" spans="1:15" x14ac:dyDescent="0.25">
      <c r="A255" t="s">
        <v>369</v>
      </c>
    </row>
    <row r="256" spans="1:15" x14ac:dyDescent="0.25">
      <c r="A256" t="s">
        <v>338</v>
      </c>
      <c r="B256" t="s">
        <v>158</v>
      </c>
      <c r="C256" t="s">
        <v>160</v>
      </c>
      <c r="D256" t="s">
        <v>168</v>
      </c>
      <c r="E256" t="s">
        <v>169</v>
      </c>
      <c r="F256" t="s">
        <v>170</v>
      </c>
      <c r="G256" t="s">
        <v>328</v>
      </c>
      <c r="H256" t="s">
        <v>370</v>
      </c>
      <c r="J256" s="211" t="s">
        <v>339</v>
      </c>
      <c r="K256" s="213" t="s">
        <v>371</v>
      </c>
      <c r="L256" s="212"/>
      <c r="M256" s="212"/>
      <c r="N256" s="212"/>
      <c r="O256" s="212"/>
    </row>
    <row r="257" spans="1:15" x14ac:dyDescent="0.25">
      <c r="A257" t="s">
        <v>162</v>
      </c>
      <c r="B257" s="42">
        <v>94.953460874935374</v>
      </c>
      <c r="C257" s="42">
        <v>93.997637769024365</v>
      </c>
      <c r="D257" s="42">
        <v>96.366231482028851</v>
      </c>
      <c r="E257" s="42">
        <v>96.467164251422332</v>
      </c>
      <c r="F257" s="42">
        <v>95.660018695532273</v>
      </c>
      <c r="G257" s="42">
        <v>93.830480308298874</v>
      </c>
      <c r="H257" s="42">
        <v>1</v>
      </c>
      <c r="J257" s="212"/>
      <c r="K257" s="116" t="s">
        <v>341</v>
      </c>
      <c r="L257" s="116" t="s">
        <v>342</v>
      </c>
      <c r="M257" s="116" t="s">
        <v>343</v>
      </c>
      <c r="N257" s="116" t="s">
        <v>344</v>
      </c>
      <c r="O257" s="116" t="s">
        <v>345</v>
      </c>
    </row>
    <row r="258" spans="1:15" x14ac:dyDescent="0.25">
      <c r="A258" t="s">
        <v>162</v>
      </c>
      <c r="B258" s="42">
        <v>94.650504515103094</v>
      </c>
      <c r="C258" s="42">
        <v>94.012927582824446</v>
      </c>
      <c r="D258" s="42">
        <v>96.223062165596644</v>
      </c>
      <c r="E258" s="42">
        <v>96.590119084882758</v>
      </c>
      <c r="F258" s="42">
        <v>96.221517147994049</v>
      </c>
      <c r="G258" s="42">
        <v>94.959430510329625</v>
      </c>
      <c r="H258" s="42">
        <v>1</v>
      </c>
      <c r="J258" s="117" t="s">
        <v>346</v>
      </c>
      <c r="K258" s="118">
        <v>939639.12696170993</v>
      </c>
      <c r="L258" s="119">
        <v>1</v>
      </c>
      <c r="M258" s="118">
        <v>939639.12696170993</v>
      </c>
      <c r="N258" s="118">
        <v>262515.98704004305</v>
      </c>
      <c r="O258" s="120">
        <v>0</v>
      </c>
    </row>
    <row r="259" spans="1:15" x14ac:dyDescent="0.25">
      <c r="A259" t="s">
        <v>162</v>
      </c>
      <c r="B259" s="42">
        <v>93.989554003234261</v>
      </c>
      <c r="C259" s="42">
        <v>94.3490212933431</v>
      </c>
      <c r="D259" s="42">
        <v>96.469523974180404</v>
      </c>
      <c r="E259" s="42">
        <v>96.151372225820097</v>
      </c>
      <c r="F259" s="42">
        <v>95.669969396399836</v>
      </c>
      <c r="G259" s="42">
        <v>94.740386943497285</v>
      </c>
      <c r="H259" s="42">
        <v>1</v>
      </c>
      <c r="J259" s="117" t="s">
        <v>370</v>
      </c>
      <c r="K259" s="118">
        <v>111.98227190072896</v>
      </c>
      <c r="L259" s="119">
        <v>1</v>
      </c>
      <c r="M259" s="118">
        <v>111.98227190072896</v>
      </c>
      <c r="N259" s="118">
        <v>31.285560376844828</v>
      </c>
      <c r="O259" s="120">
        <v>4.0390485939401088E-5</v>
      </c>
    </row>
    <row r="260" spans="1:15" x14ac:dyDescent="0.25">
      <c r="A260" t="s">
        <v>163</v>
      </c>
      <c r="B260" s="42">
        <v>92.13844177522337</v>
      </c>
      <c r="C260" s="42">
        <v>91.669864881681704</v>
      </c>
      <c r="D260" s="42">
        <v>93.971164747387505</v>
      </c>
      <c r="E260" s="42">
        <v>94.377174893837605</v>
      </c>
      <c r="F260" s="42">
        <v>94.434658940445971</v>
      </c>
      <c r="G260" s="42">
        <v>94.39194283855177</v>
      </c>
      <c r="H260" s="42">
        <v>1</v>
      </c>
      <c r="J260" s="117" t="s">
        <v>165</v>
      </c>
      <c r="K260" s="121">
        <v>57.269754123942569</v>
      </c>
      <c r="L260" s="122">
        <v>16</v>
      </c>
      <c r="M260" s="121">
        <v>3.5793596327464106</v>
      </c>
      <c r="N260" s="121"/>
      <c r="O260" s="123"/>
    </row>
    <row r="261" spans="1:15" x14ac:dyDescent="0.25">
      <c r="A261" t="s">
        <v>163</v>
      </c>
      <c r="B261" s="42">
        <v>92.470276259096664</v>
      </c>
      <c r="C261" s="42">
        <v>91.186393147340667</v>
      </c>
      <c r="D261" s="42">
        <v>94.418044359355235</v>
      </c>
      <c r="E261" s="42">
        <v>93.994556890040371</v>
      </c>
      <c r="F261" s="42">
        <v>94.717910569834501</v>
      </c>
      <c r="G261" s="42">
        <v>94.35110443710775</v>
      </c>
      <c r="H261" s="42">
        <v>1</v>
      </c>
      <c r="J261" s="117" t="s">
        <v>347</v>
      </c>
      <c r="K261" s="118">
        <v>119.57849720172004</v>
      </c>
      <c r="L261" s="119">
        <v>5</v>
      </c>
      <c r="M261" s="118">
        <v>23.915699440344007</v>
      </c>
      <c r="N261" s="118">
        <v>78.94978082925428</v>
      </c>
      <c r="O261" s="120">
        <v>0</v>
      </c>
    </row>
    <row r="262" spans="1:15" x14ac:dyDescent="0.25">
      <c r="A262" t="s">
        <v>163</v>
      </c>
      <c r="B262" s="42">
        <v>92.174045962947403</v>
      </c>
      <c r="C262" s="42">
        <v>91.394131103155445</v>
      </c>
      <c r="D262" s="42">
        <v>94.984308106022979</v>
      </c>
      <c r="E262" s="42">
        <v>94.237371167401193</v>
      </c>
      <c r="F262" s="42">
        <v>94.717804724128172</v>
      </c>
      <c r="G262" s="42">
        <v>94.292700290163708</v>
      </c>
      <c r="H262" s="42">
        <v>1</v>
      </c>
      <c r="J262" s="117" t="s">
        <v>372</v>
      </c>
      <c r="K262" s="118">
        <v>3.7712566125420146</v>
      </c>
      <c r="L262" s="119">
        <v>5</v>
      </c>
      <c r="M262" s="118">
        <v>0.75425132250840288</v>
      </c>
      <c r="N262" s="118">
        <v>2.4899115641903653</v>
      </c>
      <c r="O262" s="120">
        <v>3.7874686131940893E-2</v>
      </c>
    </row>
    <row r="263" spans="1:15" x14ac:dyDescent="0.25">
      <c r="A263" t="s">
        <v>164</v>
      </c>
      <c r="B263" s="42">
        <v>92.290367823169603</v>
      </c>
      <c r="C263" s="42">
        <v>93.365983403251761</v>
      </c>
      <c r="D263" s="42">
        <v>95.227772409868095</v>
      </c>
      <c r="E263" s="42">
        <v>94.756214138505783</v>
      </c>
      <c r="F263" s="42">
        <v>94.367674723852389</v>
      </c>
      <c r="G263" s="42">
        <v>94.213128108878834</v>
      </c>
      <c r="H263" s="42">
        <v>1</v>
      </c>
      <c r="J263" s="117" t="s">
        <v>165</v>
      </c>
      <c r="K263" s="121">
        <v>24.233834915455233</v>
      </c>
      <c r="L263" s="122">
        <v>80</v>
      </c>
      <c r="M263" s="121">
        <v>0.3029229364431904</v>
      </c>
      <c r="N263" s="121"/>
      <c r="O263" s="123"/>
    </row>
    <row r="264" spans="1:15" x14ac:dyDescent="0.25">
      <c r="A264" t="s">
        <v>164</v>
      </c>
      <c r="B264" s="42">
        <v>91.590809124414193</v>
      </c>
      <c r="C264" s="42">
        <v>93.249443448032537</v>
      </c>
      <c r="D264" s="42">
        <v>95.592003000545262</v>
      </c>
      <c r="E264" s="42">
        <v>94.526651669459852</v>
      </c>
      <c r="F264" s="42">
        <v>94.672269047598974</v>
      </c>
      <c r="G264" s="42">
        <v>94.101526623796701</v>
      </c>
      <c r="H264" s="42">
        <v>1</v>
      </c>
    </row>
    <row r="265" spans="1:15" x14ac:dyDescent="0.25">
      <c r="A265" t="s">
        <v>164</v>
      </c>
      <c r="B265" s="42">
        <v>93.164691267194115</v>
      </c>
      <c r="C265" s="42">
        <v>93.243224796211507</v>
      </c>
      <c r="D265" s="42">
        <v>94.870042775132632</v>
      </c>
      <c r="E265" s="42">
        <v>94.656970309891818</v>
      </c>
      <c r="F265" s="42">
        <v>94.605973504710889</v>
      </c>
      <c r="G265" s="42">
        <v>94.157091354041313</v>
      </c>
      <c r="H265" s="42">
        <v>1</v>
      </c>
      <c r="J265" s="117" t="s">
        <v>373</v>
      </c>
    </row>
    <row r="266" spans="1:15" x14ac:dyDescent="0.25">
      <c r="A266" t="s">
        <v>162</v>
      </c>
      <c r="B266" s="42">
        <v>92.552010504750626</v>
      </c>
      <c r="C266" s="42">
        <v>91.079166418035925</v>
      </c>
      <c r="D266" s="42">
        <v>94.934830920568572</v>
      </c>
      <c r="E266" s="42">
        <v>94.462459046839371</v>
      </c>
      <c r="F266" s="42">
        <v>93.599959697366259</v>
      </c>
      <c r="G266" s="42">
        <v>92.496072664712329</v>
      </c>
      <c r="H266" s="42">
        <v>2</v>
      </c>
      <c r="J266" s="117" t="s">
        <v>374</v>
      </c>
    </row>
    <row r="267" spans="1:15" x14ac:dyDescent="0.25">
      <c r="A267" t="s">
        <v>162</v>
      </c>
      <c r="B267" s="42">
        <v>92.63183021026768</v>
      </c>
      <c r="C267" s="42">
        <v>91.491357084608609</v>
      </c>
      <c r="D267" s="42">
        <v>94.462459046839371</v>
      </c>
      <c r="E267" s="42">
        <v>94.462459046839371</v>
      </c>
      <c r="F267" s="42">
        <v>93.475013825091864</v>
      </c>
      <c r="G267" s="42">
        <v>94.08237992831657</v>
      </c>
      <c r="H267" s="42">
        <v>2</v>
      </c>
    </row>
    <row r="268" spans="1:15" x14ac:dyDescent="0.25">
      <c r="A268" t="s">
        <v>162</v>
      </c>
      <c r="B268" s="42">
        <v>91.945848284948937</v>
      </c>
      <c r="C268" s="42">
        <v>91.734413153325917</v>
      </c>
      <c r="D268" s="42">
        <v>94.462459046839371</v>
      </c>
      <c r="E268" s="42">
        <v>93.914568242343137</v>
      </c>
      <c r="F268" s="42">
        <v>93.846653787484456</v>
      </c>
      <c r="G268" s="42">
        <v>91.660374176196953</v>
      </c>
      <c r="H268" s="42">
        <v>2</v>
      </c>
    </row>
    <row r="269" spans="1:15" x14ac:dyDescent="0.25">
      <c r="A269" t="s">
        <v>163</v>
      </c>
      <c r="B269" s="42">
        <v>89.782511408602318</v>
      </c>
      <c r="C269" s="42">
        <v>89.396883898853545</v>
      </c>
      <c r="D269" s="42">
        <v>93.421189171297968</v>
      </c>
      <c r="E269" s="42">
        <v>91.400025707660973</v>
      </c>
      <c r="F269" s="42">
        <v>92.131821240408669</v>
      </c>
      <c r="G269" s="42">
        <v>92.138129743854449</v>
      </c>
      <c r="H269" s="42">
        <v>2</v>
      </c>
    </row>
    <row r="270" spans="1:15" x14ac:dyDescent="0.25">
      <c r="A270" t="s">
        <v>163</v>
      </c>
      <c r="B270" s="42">
        <v>89.635830351919424</v>
      </c>
      <c r="C270" s="42">
        <v>89.837917521745382</v>
      </c>
      <c r="D270" s="42">
        <v>93.088989659091212</v>
      </c>
      <c r="E270" s="42">
        <v>92.08272225111682</v>
      </c>
      <c r="F270" s="42">
        <v>92.394061683299554</v>
      </c>
      <c r="G270" s="42">
        <v>92.974369043743266</v>
      </c>
      <c r="H270" s="42">
        <v>2</v>
      </c>
    </row>
    <row r="271" spans="1:15" x14ac:dyDescent="0.25">
      <c r="A271" t="s">
        <v>163</v>
      </c>
      <c r="B271" s="42">
        <v>89.840386685897329</v>
      </c>
      <c r="C271" s="42">
        <v>89.633676407771617</v>
      </c>
      <c r="D271" s="42">
        <v>93.012566642820985</v>
      </c>
      <c r="E271" s="42">
        <v>91.611177460517808</v>
      </c>
      <c r="F271" s="42">
        <v>91.913867056424124</v>
      </c>
      <c r="G271" s="42">
        <v>92.353145068007251</v>
      </c>
      <c r="H271" s="42">
        <v>2</v>
      </c>
    </row>
    <row r="272" spans="1:15" x14ac:dyDescent="0.25">
      <c r="A272" t="s">
        <v>164</v>
      </c>
      <c r="B272" s="42">
        <v>91.049048022320918</v>
      </c>
      <c r="C272" s="42">
        <v>90.231492200285231</v>
      </c>
      <c r="D272" s="42">
        <v>93.591966164783869</v>
      </c>
      <c r="E272" s="42">
        <v>92.496442343927484</v>
      </c>
      <c r="F272" s="42">
        <v>92.498878358094032</v>
      </c>
      <c r="G272" s="42">
        <v>92.65520292770637</v>
      </c>
      <c r="H272" s="42">
        <v>2</v>
      </c>
    </row>
    <row r="273" spans="1:8" x14ac:dyDescent="0.25">
      <c r="A273" t="s">
        <v>164</v>
      </c>
      <c r="B273" s="42">
        <v>91.202011411256947</v>
      </c>
      <c r="C273" s="42">
        <v>89.951350015634546</v>
      </c>
      <c r="D273" s="42">
        <v>93.627499476783669</v>
      </c>
      <c r="E273" s="42">
        <v>92.774649168710383</v>
      </c>
      <c r="F273" s="42">
        <v>92.047657429603603</v>
      </c>
      <c r="G273" s="42">
        <v>93.224716572094223</v>
      </c>
      <c r="H273" s="42">
        <v>2</v>
      </c>
    </row>
    <row r="274" spans="1:8" x14ac:dyDescent="0.25">
      <c r="A274" t="s">
        <v>164</v>
      </c>
      <c r="B274" s="42">
        <v>91.295354970809655</v>
      </c>
      <c r="C274" s="42">
        <v>89.945686374648403</v>
      </c>
      <c r="D274" s="42">
        <v>93.671997910498888</v>
      </c>
      <c r="E274" s="42">
        <v>92.66320359946458</v>
      </c>
      <c r="F274" s="42">
        <v>92.154010924140564</v>
      </c>
      <c r="G274" s="42">
        <v>92.878248877032973</v>
      </c>
      <c r="H274" s="42">
        <v>2</v>
      </c>
    </row>
  </sheetData>
  <mergeCells count="22">
    <mergeCell ref="I159:I160"/>
    <mergeCell ref="J159:N159"/>
    <mergeCell ref="I171:I172"/>
    <mergeCell ref="J171:N171"/>
    <mergeCell ref="A85:A93"/>
    <mergeCell ref="A94:A102"/>
    <mergeCell ref="A103:A105"/>
    <mergeCell ref="A106:A110"/>
    <mergeCell ref="H183:H184"/>
    <mergeCell ref="I183:M183"/>
    <mergeCell ref="I195:I196"/>
    <mergeCell ref="J195:N195"/>
    <mergeCell ref="H207:H208"/>
    <mergeCell ref="I207:M207"/>
    <mergeCell ref="J256:J257"/>
    <mergeCell ref="K256:O256"/>
    <mergeCell ref="H219:H220"/>
    <mergeCell ref="I219:M219"/>
    <mergeCell ref="I231:I232"/>
    <mergeCell ref="J231:N231"/>
    <mergeCell ref="H243:H244"/>
    <mergeCell ref="I243:M24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7EFA7-9906-4D1D-A1F1-A7974380966E}">
  <dimension ref="A1:R233"/>
  <sheetViews>
    <sheetView topLeftCell="A189" zoomScale="90" zoomScaleNormal="90" workbookViewId="0">
      <selection activeCell="S144" sqref="S144"/>
    </sheetView>
  </sheetViews>
  <sheetFormatPr defaultRowHeight="15" x14ac:dyDescent="0.25"/>
  <cols>
    <col min="1" max="1" width="16.5703125" bestFit="1" customWidth="1"/>
  </cols>
  <sheetData>
    <row r="1" spans="1:9" x14ac:dyDescent="0.25">
      <c r="A1" t="s">
        <v>526</v>
      </c>
    </row>
    <row r="2" spans="1:9" x14ac:dyDescent="0.25">
      <c r="B2" s="19" t="s">
        <v>525</v>
      </c>
      <c r="C2" s="238" t="s">
        <v>527</v>
      </c>
      <c r="D2" s="238"/>
      <c r="E2" s="238"/>
      <c r="F2" s="238"/>
      <c r="G2" s="238"/>
      <c r="H2" s="238"/>
      <c r="I2" s="238"/>
    </row>
    <row r="3" spans="1:9" x14ac:dyDescent="0.25">
      <c r="B3" t="s">
        <v>460</v>
      </c>
      <c r="C3" t="s">
        <v>461</v>
      </c>
      <c r="D3" t="s">
        <v>462</v>
      </c>
      <c r="E3" t="s">
        <v>463</v>
      </c>
      <c r="F3" t="s">
        <v>464</v>
      </c>
      <c r="G3" t="s">
        <v>465</v>
      </c>
      <c r="H3" t="s">
        <v>466</v>
      </c>
      <c r="I3" t="s">
        <v>467</v>
      </c>
    </row>
    <row r="4" spans="1:9" x14ac:dyDescent="0.25">
      <c r="A4" t="s">
        <v>468</v>
      </c>
      <c r="B4" s="8">
        <v>0.36916607523482997</v>
      </c>
      <c r="C4" s="8">
        <v>0.39204137236196401</v>
      </c>
      <c r="D4" s="8">
        <v>1.4210082667210451</v>
      </c>
      <c r="E4" s="8">
        <v>0.47995374945908226</v>
      </c>
      <c r="F4" s="8">
        <v>1.1339553774753131</v>
      </c>
      <c r="G4" s="8">
        <v>1.1460002258627195</v>
      </c>
      <c r="H4" s="8">
        <v>1.4431427628191409</v>
      </c>
      <c r="I4" s="8">
        <v>0.38266345224385034</v>
      </c>
    </row>
    <row r="5" spans="1:9" x14ac:dyDescent="0.25">
      <c r="A5" t="s">
        <v>469</v>
      </c>
      <c r="B5" s="8">
        <v>0.37016197871967843</v>
      </c>
      <c r="C5" s="8">
        <v>0.41579512503136379</v>
      </c>
      <c r="D5" s="8">
        <v>1.2833369240930268</v>
      </c>
      <c r="E5" s="8">
        <v>0.44499477336274962</v>
      </c>
      <c r="F5" s="8">
        <v>0.94094893142084213</v>
      </c>
      <c r="G5" s="8">
        <v>1.0370004239665329</v>
      </c>
      <c r="H5" s="8">
        <v>2.6151619578333447</v>
      </c>
      <c r="I5" s="8">
        <v>0.40677868392023603</v>
      </c>
    </row>
    <row r="6" spans="1:9" x14ac:dyDescent="0.25">
      <c r="A6" t="s">
        <v>470</v>
      </c>
      <c r="B6" s="8">
        <v>0.34683033913967082</v>
      </c>
      <c r="C6" s="8">
        <v>0.35157998338748092</v>
      </c>
      <c r="D6" s="8">
        <v>1.1959050538485307</v>
      </c>
      <c r="E6" s="8">
        <v>0.36043343059476685</v>
      </c>
      <c r="F6" s="8">
        <v>0.78130683517326116</v>
      </c>
      <c r="G6" s="8">
        <v>0.79850866986625824</v>
      </c>
      <c r="H6" s="8">
        <v>0.99288696342749982</v>
      </c>
      <c r="I6" s="8">
        <v>0.36333451735714956</v>
      </c>
    </row>
    <row r="7" spans="1:9" x14ac:dyDescent="0.25">
      <c r="A7" t="s">
        <v>471</v>
      </c>
      <c r="B7" s="8">
        <v>0.26343176142381819</v>
      </c>
      <c r="C7" s="8">
        <v>0.3321605375398437</v>
      </c>
      <c r="D7" s="8">
        <v>0.95952582519401142</v>
      </c>
      <c r="E7" s="8">
        <v>0.428440163530311</v>
      </c>
      <c r="F7" s="8">
        <v>0.9803106838730764</v>
      </c>
      <c r="G7" s="8">
        <v>0.87535336338853043</v>
      </c>
      <c r="H7" s="8">
        <v>1.2435161581856609</v>
      </c>
      <c r="I7" s="8">
        <v>0.38435534857661169</v>
      </c>
    </row>
    <row r="8" spans="1:9" x14ac:dyDescent="0.25">
      <c r="A8" t="s">
        <v>472</v>
      </c>
      <c r="B8" s="8">
        <v>0.45185190251258534</v>
      </c>
      <c r="C8" s="8">
        <v>0.52311021850649875</v>
      </c>
      <c r="D8" s="8">
        <v>1.1646273570632664</v>
      </c>
      <c r="E8" s="8">
        <v>0.53262937367141061</v>
      </c>
      <c r="F8" s="8">
        <v>1.1136163834030455</v>
      </c>
      <c r="G8" s="8">
        <v>1.3280869461480587</v>
      </c>
      <c r="H8" s="8">
        <v>1.8248508707996078</v>
      </c>
      <c r="I8" s="8">
        <v>0.48145176594459038</v>
      </c>
    </row>
    <row r="9" spans="1:9" x14ac:dyDescent="0.25">
      <c r="A9" t="s">
        <v>473</v>
      </c>
      <c r="B9" s="8">
        <v>0.47672029731262733</v>
      </c>
      <c r="C9" s="8">
        <v>0.67928991663909355</v>
      </c>
      <c r="D9" s="8">
        <v>1.2880722762062577</v>
      </c>
      <c r="E9" s="8">
        <v>0.63199095742241951</v>
      </c>
      <c r="F9" s="8">
        <v>1.0443026409208884</v>
      </c>
      <c r="G9" s="8">
        <v>1.0493731201335457</v>
      </c>
      <c r="H9" s="8">
        <v>1.3194104267381972</v>
      </c>
      <c r="I9" s="8">
        <v>0.59560559470535657</v>
      </c>
    </row>
    <row r="10" spans="1:9" x14ac:dyDescent="0.25">
      <c r="A10" t="s">
        <v>182</v>
      </c>
      <c r="B10" s="8">
        <v>0.30778760921502241</v>
      </c>
      <c r="C10" s="8">
        <v>0.53136263912474746</v>
      </c>
      <c r="D10" s="8">
        <v>1.2437193729724252</v>
      </c>
      <c r="E10" s="8">
        <v>0.58757886903973866</v>
      </c>
      <c r="F10" s="8">
        <v>1.1884680860216583</v>
      </c>
      <c r="G10" s="8">
        <v>1.1570286869133624</v>
      </c>
      <c r="H10" s="8">
        <v>1.4617608187679303</v>
      </c>
      <c r="I10" s="8">
        <v>0.56787699638567102</v>
      </c>
    </row>
    <row r="11" spans="1:9" x14ac:dyDescent="0.25">
      <c r="A11" t="s">
        <v>183</v>
      </c>
      <c r="B11" s="8">
        <v>0.33744033417977298</v>
      </c>
      <c r="C11" s="8">
        <v>0.49032526685820532</v>
      </c>
      <c r="D11" s="8">
        <v>1.2930681804700699</v>
      </c>
      <c r="E11" s="8">
        <v>0.56287810107842717</v>
      </c>
      <c r="F11" s="8">
        <v>0.9148314357351951</v>
      </c>
      <c r="G11" s="8">
        <v>1.2475673658302855</v>
      </c>
      <c r="H11" s="8">
        <v>1.2904020968433338</v>
      </c>
      <c r="I11" s="8">
        <v>0.563332957867551</v>
      </c>
    </row>
    <row r="12" spans="1:9" x14ac:dyDescent="0.25">
      <c r="A12" t="s">
        <v>184</v>
      </c>
      <c r="B12" s="8">
        <v>0.28829502244724398</v>
      </c>
      <c r="C12" s="8">
        <v>0.38454370316586256</v>
      </c>
      <c r="D12" s="8">
        <v>1.1205550468638821</v>
      </c>
      <c r="E12" s="8">
        <v>0.51187258307781414</v>
      </c>
      <c r="F12" s="8">
        <v>0.72996135457228972</v>
      </c>
      <c r="G12" s="8">
        <v>0.96188547898015075</v>
      </c>
      <c r="H12" s="8">
        <v>1.0741531140493243</v>
      </c>
      <c r="I12" s="8">
        <v>0.56820432094193718</v>
      </c>
    </row>
    <row r="13" spans="1:9" x14ac:dyDescent="0.25">
      <c r="A13" t="s">
        <v>185</v>
      </c>
      <c r="B13" s="8">
        <v>0.4871463004852038</v>
      </c>
      <c r="C13" s="8">
        <v>0.61245176058775486</v>
      </c>
      <c r="D13" s="8">
        <v>1.5587452849638959</v>
      </c>
      <c r="E13" s="8">
        <v>0.53999462979561308</v>
      </c>
      <c r="F13" s="8">
        <v>1.1574562477810648</v>
      </c>
      <c r="G13" s="8">
        <v>1.0720522061125384</v>
      </c>
      <c r="H13" s="8">
        <v>1.1672022007244089</v>
      </c>
      <c r="I13" s="8">
        <v>0.39197979007931261</v>
      </c>
    </row>
    <row r="14" spans="1:9" x14ac:dyDescent="0.25">
      <c r="A14" t="s">
        <v>186</v>
      </c>
      <c r="B14" s="8">
        <v>0.46966593407480423</v>
      </c>
      <c r="C14" s="8">
        <v>0.53267945481414491</v>
      </c>
      <c r="D14" s="8">
        <v>1.2736058909561296</v>
      </c>
      <c r="E14" s="8">
        <v>0.50101863270370151</v>
      </c>
      <c r="F14" s="8">
        <v>1.1144457257162623</v>
      </c>
      <c r="G14" s="8">
        <v>1.0545493764263729</v>
      </c>
      <c r="H14" s="8">
        <v>2.7106293935136749</v>
      </c>
      <c r="I14" s="8">
        <v>0.53507372369038542</v>
      </c>
    </row>
    <row r="15" spans="1:9" x14ac:dyDescent="0.25">
      <c r="A15" t="s">
        <v>187</v>
      </c>
      <c r="B15" s="8">
        <v>0.49817073720851124</v>
      </c>
      <c r="C15" s="8">
        <v>0.48945069621036619</v>
      </c>
      <c r="D15" s="8">
        <v>1.23836449595105</v>
      </c>
      <c r="E15" s="8">
        <v>0.55188858038085942</v>
      </c>
      <c r="F15" s="8">
        <v>0.90821140185843374</v>
      </c>
      <c r="G15" s="8">
        <v>0.99413570542140872</v>
      </c>
      <c r="H15" s="8">
        <v>1.1913104306491697</v>
      </c>
      <c r="I15" s="8">
        <v>0.53050825056688766</v>
      </c>
    </row>
    <row r="16" spans="1:9" x14ac:dyDescent="0.25">
      <c r="A16" t="s">
        <v>188</v>
      </c>
      <c r="B16" s="8">
        <v>0.48154063166700789</v>
      </c>
      <c r="C16" s="8">
        <v>0.61326760967698379</v>
      </c>
      <c r="D16" s="8">
        <v>1.3762545768115084</v>
      </c>
      <c r="E16" s="8">
        <v>0.57296421728247726</v>
      </c>
      <c r="F16" s="8">
        <v>1.0835331557797785</v>
      </c>
      <c r="G16" s="8">
        <v>1.0409239825581853</v>
      </c>
      <c r="H16" s="8">
        <v>1.7375706650678442</v>
      </c>
      <c r="I16" s="8">
        <v>0.46931590483213281</v>
      </c>
    </row>
    <row r="17" spans="1:9" x14ac:dyDescent="0.25">
      <c r="A17" t="s">
        <v>189</v>
      </c>
      <c r="B17" s="8">
        <v>0.57845508980516713</v>
      </c>
      <c r="C17" s="8">
        <v>0.69191820271856774</v>
      </c>
      <c r="D17" s="8">
        <v>1.4440631716705778</v>
      </c>
      <c r="E17" s="8">
        <v>0.67084943161817634</v>
      </c>
      <c r="F17" s="8">
        <v>1.2640472760608477</v>
      </c>
      <c r="G17" s="8">
        <v>1.3645868883445635</v>
      </c>
      <c r="H17" s="8">
        <v>1.5226282129320368</v>
      </c>
      <c r="I17" s="8">
        <v>0.72981539619456304</v>
      </c>
    </row>
    <row r="18" spans="1:9" x14ac:dyDescent="0.25">
      <c r="A18" t="s">
        <v>190</v>
      </c>
      <c r="B18" s="8">
        <v>0.68368612867423961</v>
      </c>
      <c r="C18" s="8">
        <v>0.69144372767176887</v>
      </c>
      <c r="D18" s="8">
        <v>1.606448190145803</v>
      </c>
      <c r="E18" s="8">
        <v>0.75650156003021318</v>
      </c>
      <c r="F18" s="8">
        <v>1.4073634968803919</v>
      </c>
      <c r="G18" s="8">
        <v>1.368522291902428</v>
      </c>
      <c r="H18" s="8">
        <v>1.6665508896155101</v>
      </c>
      <c r="I18" s="8">
        <v>0.93119686645026634</v>
      </c>
    </row>
    <row r="19" spans="1:9" x14ac:dyDescent="0.25">
      <c r="A19" t="s">
        <v>474</v>
      </c>
      <c r="B19" s="8">
        <v>0.80096822675638868</v>
      </c>
      <c r="C19" s="8">
        <v>0.92333788088018642</v>
      </c>
      <c r="D19" s="8">
        <v>2.119850215753647</v>
      </c>
      <c r="E19" s="8">
        <v>0.97010637745559558</v>
      </c>
      <c r="F19" s="8">
        <v>1.726111931497065</v>
      </c>
      <c r="G19" s="8">
        <v>1.8360907081531961</v>
      </c>
      <c r="H19" s="8">
        <v>2.0541449559006528</v>
      </c>
      <c r="I19" s="8">
        <v>0.7343605929253213</v>
      </c>
    </row>
    <row r="20" spans="1:9" x14ac:dyDescent="0.25">
      <c r="A20" t="s">
        <v>475</v>
      </c>
      <c r="B20" s="8">
        <v>0.64425773019272059</v>
      </c>
      <c r="C20" s="8">
        <v>0.72327151652866628</v>
      </c>
      <c r="D20" s="8">
        <v>1.7871288767515519</v>
      </c>
      <c r="E20" s="8">
        <v>0.70165524461831286</v>
      </c>
      <c r="F20" s="8">
        <v>1.2956925764138703</v>
      </c>
      <c r="G20" s="8">
        <v>1.4277738601476373</v>
      </c>
      <c r="H20" s="8">
        <v>1.4432675978633096</v>
      </c>
      <c r="I20" s="8">
        <v>0.65666546818761529</v>
      </c>
    </row>
    <row r="21" spans="1:9" x14ac:dyDescent="0.25">
      <c r="A21" t="s">
        <v>476</v>
      </c>
      <c r="B21" s="8">
        <v>0.4309141443922484</v>
      </c>
      <c r="C21" s="8">
        <v>0.49977718653719855</v>
      </c>
      <c r="D21" s="8">
        <v>1.39186018616884</v>
      </c>
      <c r="E21" s="8">
        <v>0.40683498031980631</v>
      </c>
      <c r="F21" s="8">
        <v>0.89944295246831818</v>
      </c>
      <c r="G21" s="8">
        <v>1.0137474429968054</v>
      </c>
      <c r="H21" s="8">
        <v>1.3346928115224892</v>
      </c>
      <c r="I21" s="8">
        <v>0.37783462238468218</v>
      </c>
    </row>
    <row r="22" spans="1:9" x14ac:dyDescent="0.25">
      <c r="A22" t="s">
        <v>477</v>
      </c>
      <c r="B22" s="8">
        <v>0.21784995708377597</v>
      </c>
      <c r="C22" s="8">
        <v>0.29109188760139487</v>
      </c>
      <c r="D22" s="8">
        <v>1.6830703008745733</v>
      </c>
      <c r="E22" s="8">
        <v>0.31518919951218205</v>
      </c>
      <c r="F22" s="8">
        <v>0.84034803890676635</v>
      </c>
      <c r="G22" s="8">
        <v>1.5293078193803931</v>
      </c>
      <c r="H22" s="8">
        <v>1.9722546274670567</v>
      </c>
      <c r="I22" s="8">
        <v>0.23932657639489147</v>
      </c>
    </row>
    <row r="23" spans="1:9" x14ac:dyDescent="0.25">
      <c r="A23" t="s">
        <v>478</v>
      </c>
      <c r="B23" s="8">
        <v>0.20253732382215647</v>
      </c>
      <c r="C23" s="8">
        <v>0.27442705434574</v>
      </c>
      <c r="D23" s="8">
        <v>1.7612696144521678</v>
      </c>
      <c r="E23" s="8">
        <v>0.29024056313220237</v>
      </c>
      <c r="F23" s="8">
        <v>0.7584602643113989</v>
      </c>
      <c r="G23" s="8">
        <v>1.1805227607151225</v>
      </c>
      <c r="H23" s="8">
        <v>2.3926051839799376</v>
      </c>
      <c r="I23" s="8">
        <v>0.2476604702823102</v>
      </c>
    </row>
    <row r="24" spans="1:9" x14ac:dyDescent="0.25">
      <c r="A24" t="s">
        <v>479</v>
      </c>
      <c r="B24" s="8">
        <v>0.16796463635889386</v>
      </c>
      <c r="C24" s="8">
        <v>0.27052942537750002</v>
      </c>
      <c r="D24" s="8">
        <v>1.607376586265024</v>
      </c>
      <c r="E24" s="8">
        <v>0.23931807786771198</v>
      </c>
      <c r="F24" s="8">
        <v>0.76232770010721995</v>
      </c>
      <c r="G24" s="8">
        <v>0.7992897110871896</v>
      </c>
      <c r="H24" s="8">
        <v>1.0924522822173388</v>
      </c>
      <c r="I24" s="8">
        <v>0.19058728435795436</v>
      </c>
    </row>
    <row r="25" spans="1:9" x14ac:dyDescent="0.25">
      <c r="A25" t="s">
        <v>480</v>
      </c>
      <c r="B25" s="8">
        <v>0.51821522141718646</v>
      </c>
      <c r="C25" s="8">
        <v>0.50133150871911503</v>
      </c>
      <c r="D25" s="8">
        <v>1.5873212187384584</v>
      </c>
      <c r="E25" s="8">
        <v>0.52404953158057843</v>
      </c>
      <c r="F25" s="8">
        <v>1.340725394861823</v>
      </c>
      <c r="G25" s="8">
        <v>1.4166771982587929</v>
      </c>
      <c r="H25" s="8">
        <v>2.0718404403895425</v>
      </c>
      <c r="I25" s="8">
        <v>0.51867779366350375</v>
      </c>
    </row>
    <row r="26" spans="1:9" x14ac:dyDescent="0.25">
      <c r="A26" t="s">
        <v>481</v>
      </c>
      <c r="B26" s="8">
        <v>0.38091340065755469</v>
      </c>
      <c r="C26" s="8">
        <v>0.47097957271538893</v>
      </c>
      <c r="D26" s="8">
        <v>1.6509576463157429</v>
      </c>
      <c r="E26" s="8">
        <v>0.50858552353747499</v>
      </c>
      <c r="F26" s="8">
        <v>1.1019068455525109</v>
      </c>
      <c r="G26" s="8">
        <v>1.499844485889176</v>
      </c>
      <c r="H26" s="8">
        <v>2.2878909548153192</v>
      </c>
      <c r="I26" s="8">
        <v>0.48516778761828838</v>
      </c>
    </row>
    <row r="27" spans="1:9" x14ac:dyDescent="0.25">
      <c r="A27" t="s">
        <v>482</v>
      </c>
      <c r="B27" s="8">
        <v>0.29022193669144297</v>
      </c>
      <c r="C27" s="8">
        <v>0.43054904985809356</v>
      </c>
      <c r="D27" s="8">
        <v>1.2374334663425626</v>
      </c>
      <c r="E27" s="8">
        <v>0.43320553542648738</v>
      </c>
      <c r="F27" s="8">
        <v>1.0151384962891983</v>
      </c>
      <c r="G27" s="8">
        <v>1.2372318179133119</v>
      </c>
      <c r="H27" s="8">
        <v>1.2542571682347392</v>
      </c>
      <c r="I27" s="8">
        <v>0.44505404898842993</v>
      </c>
    </row>
    <row r="28" spans="1:9" x14ac:dyDescent="0.25">
      <c r="A28" t="s">
        <v>200</v>
      </c>
      <c r="B28" s="8">
        <v>0.51180551515873551</v>
      </c>
      <c r="C28" s="8">
        <v>0.59912011727376813</v>
      </c>
      <c r="D28" s="8">
        <v>1.5046825625654838</v>
      </c>
      <c r="E28" s="8">
        <v>0.77012863003260568</v>
      </c>
      <c r="F28" s="8">
        <v>1.2247036916188883</v>
      </c>
      <c r="G28" s="8">
        <v>1.3161732446540797</v>
      </c>
      <c r="H28" s="8">
        <v>1.4345319509766892</v>
      </c>
      <c r="I28" s="8">
        <v>0.47357934923761924</v>
      </c>
    </row>
    <row r="29" spans="1:9" x14ac:dyDescent="0.25">
      <c r="A29" t="s">
        <v>201</v>
      </c>
      <c r="B29" s="8">
        <v>0.39085688796380069</v>
      </c>
      <c r="C29" s="8">
        <v>0.50202899683453084</v>
      </c>
      <c r="D29" s="8">
        <v>2.0350603170297097</v>
      </c>
      <c r="E29" s="8">
        <v>0.74606451547390917</v>
      </c>
      <c r="F29" s="8">
        <v>1.2615098396683704</v>
      </c>
      <c r="G29" s="8">
        <v>1.7565356808216708</v>
      </c>
      <c r="H29" s="8">
        <v>1.9329570132978509</v>
      </c>
      <c r="I29" s="8">
        <v>0.38480407444666825</v>
      </c>
    </row>
    <row r="30" spans="1:9" x14ac:dyDescent="0.25">
      <c r="A30" t="s">
        <v>202</v>
      </c>
      <c r="B30" s="8">
        <v>0.18671032825079936</v>
      </c>
      <c r="C30" s="8">
        <v>0.24048783013125274</v>
      </c>
      <c r="D30" s="8">
        <v>1.1069635533417945</v>
      </c>
      <c r="E30" s="8">
        <v>0.32315699573092604</v>
      </c>
      <c r="F30" s="8">
        <v>0.5922535994478686</v>
      </c>
      <c r="G30" s="8">
        <v>0.83779972084433985</v>
      </c>
      <c r="H30" s="8">
        <v>0.95091812312495594</v>
      </c>
      <c r="I30" s="8">
        <v>0.20794507952799351</v>
      </c>
    </row>
    <row r="31" spans="1:9" x14ac:dyDescent="0.25">
      <c r="A31" t="s">
        <v>203</v>
      </c>
      <c r="B31" s="8">
        <v>0.40986841166426957</v>
      </c>
      <c r="C31" s="8">
        <v>0.42759207836983731</v>
      </c>
      <c r="D31" s="8">
        <v>1.604910553323339</v>
      </c>
      <c r="E31" s="8">
        <v>0.48015511855851895</v>
      </c>
      <c r="F31" s="8">
        <v>1.0055234425597572</v>
      </c>
      <c r="G31" s="8">
        <v>1.2072721130552975</v>
      </c>
      <c r="H31" s="8">
        <v>1.2504020614724582</v>
      </c>
      <c r="I31" s="8">
        <v>0.4008083521586196</v>
      </c>
    </row>
    <row r="32" spans="1:9" x14ac:dyDescent="0.25">
      <c r="A32" t="s">
        <v>204</v>
      </c>
      <c r="B32" s="8">
        <v>0.41751857444423551</v>
      </c>
      <c r="C32" s="8">
        <v>0.43416474096940255</v>
      </c>
      <c r="D32" s="8">
        <v>1.504647652121581</v>
      </c>
      <c r="E32" s="8">
        <v>0.5112583196513607</v>
      </c>
      <c r="F32" s="8">
        <v>0.98584372428963984</v>
      </c>
      <c r="G32" s="8">
        <v>1.0805006062929789</v>
      </c>
      <c r="H32" s="8">
        <v>1.9035941699602095</v>
      </c>
      <c r="I32" s="8">
        <v>0.46146610730324905</v>
      </c>
    </row>
    <row r="33" spans="1:9" x14ac:dyDescent="0.25">
      <c r="A33" t="s">
        <v>205</v>
      </c>
      <c r="B33" s="8">
        <v>0.43930720565727316</v>
      </c>
      <c r="C33" s="8">
        <v>0.46754966513896457</v>
      </c>
      <c r="D33" s="8">
        <v>1.4844224287015941</v>
      </c>
      <c r="E33" s="8">
        <v>0.50248589620326023</v>
      </c>
      <c r="F33" s="8">
        <v>0.96857004816953296</v>
      </c>
      <c r="G33" s="8">
        <v>1.2006387809465409</v>
      </c>
      <c r="H33" s="8">
        <v>1.4751444338266129</v>
      </c>
      <c r="I33" s="8">
        <v>0.44389410236412608</v>
      </c>
    </row>
    <row r="34" spans="1:9" x14ac:dyDescent="0.25">
      <c r="A34" t="s">
        <v>206</v>
      </c>
      <c r="B34" s="8">
        <v>0.32397067849195815</v>
      </c>
      <c r="C34" s="8">
        <v>0.35561983144174675</v>
      </c>
      <c r="D34" s="8">
        <v>1.0597895502574302</v>
      </c>
      <c r="E34" s="8">
        <v>0.44828826791888554</v>
      </c>
      <c r="F34" s="8">
        <v>0.86831259588830489</v>
      </c>
      <c r="G34" s="8">
        <v>1.0136639295631404</v>
      </c>
      <c r="H34" s="8">
        <v>0.98877395899914899</v>
      </c>
      <c r="I34" s="8">
        <v>0.28003969890311919</v>
      </c>
    </row>
    <row r="35" spans="1:9" x14ac:dyDescent="0.25">
      <c r="A35" t="s">
        <v>207</v>
      </c>
      <c r="B35" s="8">
        <v>0.22126173998213214</v>
      </c>
      <c r="C35" s="8">
        <v>0.31282691993040218</v>
      </c>
      <c r="D35" s="8">
        <v>1.0432226903470068</v>
      </c>
      <c r="E35" s="8">
        <v>0.39184454225098253</v>
      </c>
      <c r="F35" s="8">
        <v>0.79432211470193992</v>
      </c>
      <c r="G35" s="8">
        <v>0.96184676154837567</v>
      </c>
      <c r="H35" s="8">
        <v>1.4323881306197495</v>
      </c>
      <c r="I35" s="8">
        <v>0.25886773450359668</v>
      </c>
    </row>
    <row r="36" spans="1:9" x14ac:dyDescent="0.25">
      <c r="A36" t="s">
        <v>208</v>
      </c>
      <c r="B36" s="8">
        <v>0.23063179469921077</v>
      </c>
      <c r="C36" s="8">
        <v>0.2533965229867341</v>
      </c>
      <c r="D36" s="8">
        <v>1.1065916208761539</v>
      </c>
      <c r="E36" s="8">
        <v>0.26684578399267433</v>
      </c>
      <c r="F36" s="8">
        <v>0.7244127968978924</v>
      </c>
      <c r="G36" s="8">
        <v>0.82895827648375575</v>
      </c>
      <c r="H36" s="8">
        <v>1.2454388585377734</v>
      </c>
      <c r="I36" s="8">
        <v>0.22436866192413055</v>
      </c>
    </row>
    <row r="37" spans="1:9" x14ac:dyDescent="0.25">
      <c r="A37" t="s">
        <v>483</v>
      </c>
      <c r="B37" s="8">
        <v>0.32382212486094775</v>
      </c>
      <c r="C37" s="8">
        <v>0.40188579182879269</v>
      </c>
      <c r="D37" s="8">
        <v>6.3634869702318912</v>
      </c>
      <c r="E37" s="8">
        <v>1.0181211039645297</v>
      </c>
      <c r="F37" s="8">
        <v>4.6141529763626359</v>
      </c>
      <c r="G37" s="8">
        <v>4.0955393855977862</v>
      </c>
      <c r="H37" s="8">
        <v>0.6189530366892888</v>
      </c>
      <c r="I37" s="8">
        <v>2.1092150896166708</v>
      </c>
    </row>
    <row r="38" spans="1:9" x14ac:dyDescent="0.25">
      <c r="A38" t="s">
        <v>484</v>
      </c>
      <c r="B38" s="8">
        <v>0.3967945358474243</v>
      </c>
      <c r="C38" s="8">
        <v>1.0030419001263882</v>
      </c>
      <c r="D38" s="8">
        <v>0</v>
      </c>
      <c r="E38" s="8">
        <v>2.4037723459364857</v>
      </c>
      <c r="F38" s="8">
        <v>3.1991489758103731</v>
      </c>
      <c r="G38" s="8">
        <v>4.7280334926530374</v>
      </c>
      <c r="H38" s="8">
        <v>0.64923502302503644</v>
      </c>
      <c r="I38" s="8">
        <v>3.0727778737384699</v>
      </c>
    </row>
    <row r="39" spans="1:9" x14ac:dyDescent="0.25">
      <c r="A39" t="s">
        <v>485</v>
      </c>
      <c r="B39" s="8">
        <v>0.34079366397405236</v>
      </c>
      <c r="C39" s="8">
        <v>0.88671613803311455</v>
      </c>
      <c r="D39" s="8">
        <v>3.4570413100506805</v>
      </c>
      <c r="E39" s="8">
        <v>1.3357173130454019</v>
      </c>
      <c r="F39" s="8">
        <v>3.2658478443088352</v>
      </c>
      <c r="G39" s="8">
        <v>4.9441641216207364</v>
      </c>
      <c r="H39" s="8">
        <v>0.82321126547462997</v>
      </c>
      <c r="I39" s="8">
        <v>3.9716699453694604</v>
      </c>
    </row>
    <row r="40" spans="1:9" x14ac:dyDescent="0.25">
      <c r="A40" t="s">
        <v>486</v>
      </c>
      <c r="B40" s="8">
        <v>0.15816094425683022</v>
      </c>
      <c r="C40" s="8">
        <v>0.36280930026059416</v>
      </c>
      <c r="D40" s="8">
        <v>0.90172850582070563</v>
      </c>
      <c r="E40" s="8">
        <v>0.32736163063061441</v>
      </c>
      <c r="F40" s="8">
        <v>0.67224601448043997</v>
      </c>
      <c r="G40" s="8">
        <v>0.87562210893776782</v>
      </c>
      <c r="H40" s="8">
        <v>0.76518479624405988</v>
      </c>
      <c r="I40" s="8">
        <v>0.31231600410427135</v>
      </c>
    </row>
    <row r="41" spans="1:9" x14ac:dyDescent="0.25">
      <c r="A41" t="s">
        <v>487</v>
      </c>
      <c r="B41" s="8">
        <v>0.24381129568517379</v>
      </c>
      <c r="C41" s="8">
        <v>0.404262822608212</v>
      </c>
      <c r="D41" s="8">
        <v>1.0468555883540378</v>
      </c>
      <c r="E41" s="8">
        <v>0.37725238786136883</v>
      </c>
      <c r="F41" s="8">
        <v>0.78542055196984817</v>
      </c>
      <c r="G41" s="8">
        <v>0.98381806397935112</v>
      </c>
      <c r="H41" s="8">
        <v>0.89023978276724902</v>
      </c>
      <c r="I41" s="8">
        <v>0.33666355273354426</v>
      </c>
    </row>
    <row r="42" spans="1:9" x14ac:dyDescent="0.25">
      <c r="A42" t="s">
        <v>488</v>
      </c>
      <c r="B42" s="8">
        <v>0.26966280980031043</v>
      </c>
      <c r="C42" s="8">
        <v>0.40417146030845152</v>
      </c>
      <c r="D42" s="8">
        <v>1.0247146093751669</v>
      </c>
      <c r="E42" s="8">
        <v>0.3819536440989133</v>
      </c>
      <c r="F42" s="8">
        <v>3.0081988151368684</v>
      </c>
      <c r="G42" s="8">
        <v>1.1247353163567224</v>
      </c>
      <c r="H42" s="8">
        <v>0.81450521222840155</v>
      </c>
      <c r="I42" s="8">
        <v>0.31572653206152584</v>
      </c>
    </row>
    <row r="43" spans="1:9" x14ac:dyDescent="0.25">
      <c r="A43" t="s">
        <v>489</v>
      </c>
      <c r="B43" s="8">
        <v>0.34191257295751831</v>
      </c>
      <c r="C43" s="8">
        <v>0.44762842164011085</v>
      </c>
      <c r="D43" s="8">
        <v>1.4045533469725884</v>
      </c>
      <c r="E43" s="8">
        <v>0.36286056047582393</v>
      </c>
      <c r="F43" s="8">
        <v>1.0108340311283497</v>
      </c>
      <c r="G43" s="8">
        <v>1.2997434808930848</v>
      </c>
      <c r="H43" s="8">
        <v>1.6399129458518971</v>
      </c>
      <c r="I43" s="8">
        <v>0.31883070015459986</v>
      </c>
    </row>
    <row r="44" spans="1:9" x14ac:dyDescent="0.25">
      <c r="A44" t="s">
        <v>490</v>
      </c>
      <c r="B44" s="8">
        <v>0.23439278376180311</v>
      </c>
      <c r="C44" s="8">
        <v>0.34324773994932561</v>
      </c>
      <c r="D44" s="8">
        <v>1.2121516499551763</v>
      </c>
      <c r="E44" s="8">
        <v>0.28819533073658393</v>
      </c>
      <c r="F44" s="8">
        <v>0.96777258879846839</v>
      </c>
      <c r="G44" s="8">
        <v>1.2121022852717998</v>
      </c>
      <c r="H44" s="8">
        <v>1.7047675352166534</v>
      </c>
      <c r="I44" s="8">
        <v>0.36893439851962262</v>
      </c>
    </row>
    <row r="45" spans="1:9" x14ac:dyDescent="0.25">
      <c r="A45" t="s">
        <v>491</v>
      </c>
      <c r="B45" s="8">
        <v>0.20905444666692505</v>
      </c>
      <c r="C45" s="8">
        <v>0.28209113785675305</v>
      </c>
      <c r="D45" s="8">
        <v>1.1870736657870902</v>
      </c>
      <c r="E45" s="8">
        <v>0.25641862922430492</v>
      </c>
      <c r="F45" s="8">
        <v>0.92362429483245245</v>
      </c>
      <c r="G45" s="8">
        <v>1.2114551301874048</v>
      </c>
      <c r="H45" s="8">
        <v>1.8808046368624975</v>
      </c>
      <c r="I45" s="8">
        <v>0.36259050887201555</v>
      </c>
    </row>
    <row r="46" spans="1:9" x14ac:dyDescent="0.25">
      <c r="A46" t="s">
        <v>492</v>
      </c>
      <c r="B46" s="8">
        <v>0.26659673191723687</v>
      </c>
      <c r="C46" s="8">
        <v>0.38710207255028023</v>
      </c>
      <c r="D46" s="8">
        <v>1.01205593903873</v>
      </c>
      <c r="E46" s="8">
        <v>0.39341194743596303</v>
      </c>
      <c r="F46" s="8">
        <v>1.0688352980948863</v>
      </c>
      <c r="G46" s="8">
        <v>1.4575398434887807</v>
      </c>
      <c r="H46" s="8">
        <v>1.6755356925168312</v>
      </c>
      <c r="I46" s="8">
        <v>0.48133210774129326</v>
      </c>
    </row>
    <row r="47" spans="1:9" x14ac:dyDescent="0.25">
      <c r="A47" t="s">
        <v>493</v>
      </c>
      <c r="B47" s="8">
        <v>0.26344390639502163</v>
      </c>
      <c r="C47" s="8">
        <v>0.40530907932135024</v>
      </c>
      <c r="D47" s="8">
        <v>1.0493232611019456</v>
      </c>
      <c r="E47" s="8">
        <v>0.38474874584737451</v>
      </c>
      <c r="F47" s="8">
        <v>0.88564461006955186</v>
      </c>
      <c r="G47" s="8">
        <v>1.3166276185845156</v>
      </c>
      <c r="H47" s="8">
        <v>1.8541118664305931</v>
      </c>
      <c r="I47" s="8">
        <v>0.39511742475624595</v>
      </c>
    </row>
    <row r="48" spans="1:9" x14ac:dyDescent="0.25">
      <c r="A48" t="s">
        <v>494</v>
      </c>
      <c r="B48" s="8">
        <v>0.2963092537118055</v>
      </c>
      <c r="C48" s="8">
        <v>0.40732059476284216</v>
      </c>
      <c r="D48" s="8">
        <v>1.218676457970185</v>
      </c>
      <c r="E48" s="8">
        <v>0.37273723495101946</v>
      </c>
      <c r="F48" s="8">
        <v>0.9442338722355027</v>
      </c>
      <c r="G48" s="8">
        <v>1.5445734865412644</v>
      </c>
      <c r="H48" s="8">
        <v>1.7689788276204128</v>
      </c>
      <c r="I48" s="8">
        <v>0.50872599090046944</v>
      </c>
    </row>
    <row r="49" spans="1:9" x14ac:dyDescent="0.25">
      <c r="A49" t="s">
        <v>218</v>
      </c>
      <c r="B49" s="8">
        <v>9.5059546713246096E-2</v>
      </c>
      <c r="C49" s="8">
        <v>0.28355964229121788</v>
      </c>
      <c r="D49" s="8">
        <v>0.9584087382021117</v>
      </c>
      <c r="E49" s="8">
        <v>0.14586773094172142</v>
      </c>
      <c r="F49" s="8">
        <v>0.6230320531011031</v>
      </c>
      <c r="G49" s="8">
        <v>1.0030290738957268</v>
      </c>
      <c r="H49" s="8">
        <v>1.094436668712897</v>
      </c>
      <c r="I49" s="8">
        <v>0.29331642740865838</v>
      </c>
    </row>
    <row r="50" spans="1:9" x14ac:dyDescent="0.25">
      <c r="A50" t="s">
        <v>219</v>
      </c>
      <c r="B50" s="8">
        <v>0.20466606990618277</v>
      </c>
      <c r="C50" s="8">
        <v>0.33438176481485893</v>
      </c>
      <c r="D50" s="8">
        <v>1.384753232268255</v>
      </c>
      <c r="E50" s="8">
        <v>0.28889813660431324</v>
      </c>
      <c r="F50" s="8">
        <v>0.98816853435028906</v>
      </c>
      <c r="G50" s="8">
        <v>1.2166632912387159</v>
      </c>
      <c r="H50" s="8">
        <v>0.93266323865553846</v>
      </c>
      <c r="I50" s="8">
        <v>0.18957782362568323</v>
      </c>
    </row>
    <row r="51" spans="1:9" x14ac:dyDescent="0.25">
      <c r="A51" t="s">
        <v>220</v>
      </c>
      <c r="B51" s="8">
        <v>0.11565511948457478</v>
      </c>
      <c r="C51" s="8">
        <v>0.24694719964946696</v>
      </c>
      <c r="D51" s="8">
        <v>1.0936830531306669</v>
      </c>
      <c r="E51" s="8">
        <v>0.18901651059562988</v>
      </c>
      <c r="F51" s="8">
        <v>1.1420539517304769</v>
      </c>
      <c r="G51" s="8">
        <v>1.1293534173695341</v>
      </c>
      <c r="H51" s="8">
        <v>1.1868255667978669</v>
      </c>
      <c r="I51" s="8">
        <v>0.21720595696900949</v>
      </c>
    </row>
    <row r="52" spans="1:9" x14ac:dyDescent="0.25">
      <c r="A52" t="s">
        <v>221</v>
      </c>
      <c r="B52" s="8">
        <v>0.5314272113193228</v>
      </c>
      <c r="C52" s="8">
        <v>0.64764475948066635</v>
      </c>
      <c r="D52" s="8">
        <v>1.6789323705425889</v>
      </c>
      <c r="E52" s="8">
        <v>0.55791463228998706</v>
      </c>
      <c r="F52" s="8">
        <v>1.5178490853343838</v>
      </c>
      <c r="G52" s="8">
        <v>1.518276478696132</v>
      </c>
      <c r="H52" s="8">
        <v>1.0661184524126224</v>
      </c>
      <c r="I52" s="8">
        <v>0.65144814746341573</v>
      </c>
    </row>
    <row r="53" spans="1:9" x14ac:dyDescent="0.25">
      <c r="A53" t="s">
        <v>222</v>
      </c>
      <c r="B53" s="8">
        <v>0.4528073342059899</v>
      </c>
      <c r="C53" s="8">
        <v>0.6233374679268644</v>
      </c>
      <c r="D53" s="8">
        <v>1.6399054495778453</v>
      </c>
      <c r="E53" s="8">
        <v>0.55098769679384008</v>
      </c>
      <c r="F53" s="8">
        <v>1.3595239314845633</v>
      </c>
      <c r="G53" s="8">
        <v>1.6715386266080494</v>
      </c>
      <c r="H53" s="8">
        <v>1.5648851433512421</v>
      </c>
      <c r="I53" s="8">
        <v>0.76472541117982784</v>
      </c>
    </row>
    <row r="54" spans="1:9" x14ac:dyDescent="0.25">
      <c r="A54" t="s">
        <v>223</v>
      </c>
      <c r="B54" s="8">
        <v>0.5310497670703882</v>
      </c>
      <c r="C54" s="8">
        <v>0.74000595140866232</v>
      </c>
      <c r="D54" s="8">
        <v>1.7306729297725976</v>
      </c>
      <c r="E54" s="8">
        <v>0.54102496007603695</v>
      </c>
      <c r="F54" s="8">
        <v>1.3763322265747617</v>
      </c>
      <c r="G54" s="8">
        <v>1.4523933430728966</v>
      </c>
      <c r="H54" s="8">
        <v>1.8700050028049857</v>
      </c>
      <c r="I54" s="8">
        <v>0.64367289943833916</v>
      </c>
    </row>
    <row r="55" spans="1:9" x14ac:dyDescent="0.25">
      <c r="A55" t="s">
        <v>224</v>
      </c>
      <c r="B55" s="8">
        <v>0.48505227834658604</v>
      </c>
      <c r="C55" s="8">
        <v>0.47131296271035283</v>
      </c>
      <c r="D55" s="8">
        <v>0.59777207396755139</v>
      </c>
      <c r="E55" s="8">
        <v>0.4977036104069299</v>
      </c>
      <c r="F55" s="8">
        <v>0.59420132231688805</v>
      </c>
      <c r="G55" s="8">
        <v>0.92981346091258499</v>
      </c>
      <c r="H55" s="8">
        <v>0.85684310951467657</v>
      </c>
      <c r="I55" s="8">
        <v>0.34792315626158943</v>
      </c>
    </row>
    <row r="56" spans="1:9" x14ac:dyDescent="0.25">
      <c r="A56" t="s">
        <v>225</v>
      </c>
      <c r="B56" s="8">
        <v>0.66452446152455913</v>
      </c>
      <c r="C56" s="8">
        <v>0.59088430533513203</v>
      </c>
      <c r="D56" s="8">
        <v>0.97034998095240144</v>
      </c>
      <c r="E56" s="8">
        <v>0.6328026978221255</v>
      </c>
      <c r="F56" s="8">
        <v>0.87231678823079684</v>
      </c>
      <c r="G56" s="8">
        <v>1.3297613898947507</v>
      </c>
      <c r="H56" s="8">
        <v>1.7348919682745501</v>
      </c>
      <c r="I56" s="8">
        <v>0.60448352286289675</v>
      </c>
    </row>
    <row r="57" spans="1:9" x14ac:dyDescent="0.25">
      <c r="A57" t="s">
        <v>226</v>
      </c>
      <c r="B57" s="8">
        <v>0.52707793542340797</v>
      </c>
      <c r="C57" s="8">
        <v>0.58048649435648036</v>
      </c>
      <c r="D57" s="8">
        <v>1.2988758142860266</v>
      </c>
      <c r="E57" s="8">
        <v>0.59985136148815066</v>
      </c>
      <c r="F57" s="8">
        <v>1.1641266094404008</v>
      </c>
      <c r="G57" s="8">
        <v>1.125751522135946</v>
      </c>
      <c r="H57" s="8">
        <v>1.0168167848574234</v>
      </c>
      <c r="I57" s="8">
        <v>0.40388510864260435</v>
      </c>
    </row>
    <row r="58" spans="1:9" x14ac:dyDescent="0.25">
      <c r="A58" t="s">
        <v>495</v>
      </c>
      <c r="B58" s="8">
        <v>0.29763469333260106</v>
      </c>
      <c r="C58" s="8">
        <v>0.23269283802010263</v>
      </c>
      <c r="D58" s="8">
        <v>1.1846253463260887</v>
      </c>
      <c r="E58" s="8">
        <v>0.27407483575350955</v>
      </c>
      <c r="F58" s="8">
        <v>0.67539470780615452</v>
      </c>
      <c r="G58" s="8">
        <v>0.88870276874390453</v>
      </c>
      <c r="H58" s="8">
        <v>1.0482242621245192</v>
      </c>
      <c r="I58" s="8">
        <v>7.7056274773860706E-2</v>
      </c>
    </row>
    <row r="59" spans="1:9" x14ac:dyDescent="0.25">
      <c r="A59" t="s">
        <v>496</v>
      </c>
      <c r="B59" s="8">
        <v>0.1664815186321609</v>
      </c>
      <c r="C59" s="8">
        <v>0.30714612490367066</v>
      </c>
      <c r="D59" s="8">
        <v>1.1937587605764854</v>
      </c>
      <c r="E59" s="8">
        <v>0.27318393771259791</v>
      </c>
      <c r="F59" s="8">
        <v>0.76281810589332466</v>
      </c>
      <c r="G59" s="8">
        <v>0.98042270097835515</v>
      </c>
      <c r="H59" s="8">
        <v>1.1065699398588698</v>
      </c>
      <c r="I59" s="8">
        <v>0.19679881223728443</v>
      </c>
    </row>
    <row r="60" spans="1:9" x14ac:dyDescent="0.25">
      <c r="A60" t="s">
        <v>497</v>
      </c>
      <c r="B60" s="8">
        <v>0.20258119923244156</v>
      </c>
      <c r="C60" s="8">
        <v>0.22102278236317421</v>
      </c>
      <c r="D60" s="8">
        <v>1.1202305858957451</v>
      </c>
      <c r="E60" s="8">
        <v>0.26446791761937927</v>
      </c>
      <c r="F60" s="8">
        <v>0.71703655752919426</v>
      </c>
      <c r="G60" s="8">
        <v>1.020542091198219</v>
      </c>
      <c r="H60" s="8">
        <v>1.00280749458457</v>
      </c>
      <c r="I60" s="8">
        <v>0.11794134381910523</v>
      </c>
    </row>
    <row r="61" spans="1:9" x14ac:dyDescent="0.25">
      <c r="A61" t="s">
        <v>498</v>
      </c>
      <c r="B61" s="8">
        <v>0.430677738824012</v>
      </c>
      <c r="C61" s="8">
        <v>2.0738220478345566</v>
      </c>
      <c r="D61" s="8">
        <v>1.4400848714687839</v>
      </c>
      <c r="E61" s="8">
        <v>0.80753327181829804</v>
      </c>
      <c r="F61" s="8">
        <v>0.34791970342009881</v>
      </c>
      <c r="G61" s="8">
        <v>1.4245160700598205</v>
      </c>
      <c r="H61" s="8">
        <v>0.40406652140642918</v>
      </c>
      <c r="I61" s="8">
        <v>0.3670555929734261</v>
      </c>
    </row>
    <row r="62" spans="1:9" x14ac:dyDescent="0.25">
      <c r="A62" t="s">
        <v>499</v>
      </c>
      <c r="B62" s="8">
        <v>0.48290525281810093</v>
      </c>
      <c r="C62" s="8">
        <v>1.9748008970752957</v>
      </c>
      <c r="D62" s="8">
        <v>1.3685984506311029</v>
      </c>
      <c r="E62" s="8">
        <v>0.97482759372767835</v>
      </c>
      <c r="F62" s="8">
        <v>0.34691263947802192</v>
      </c>
      <c r="G62" s="8">
        <v>1.7122831019994689</v>
      </c>
      <c r="H62" s="8">
        <v>0.48652190180905452</v>
      </c>
      <c r="I62" s="8">
        <v>0.45722975790356191</v>
      </c>
    </row>
    <row r="63" spans="1:9" x14ac:dyDescent="0.25">
      <c r="A63" t="s">
        <v>500</v>
      </c>
      <c r="B63" s="8">
        <v>0.56142122028266361</v>
      </c>
      <c r="C63" s="8">
        <v>1.8598212922195154</v>
      </c>
      <c r="D63" s="8">
        <v>1.3385872566528714</v>
      </c>
      <c r="E63" s="8">
        <v>1.1013681487443518</v>
      </c>
      <c r="F63" s="8">
        <v>0.38010734673844404</v>
      </c>
      <c r="G63" s="8">
        <v>1.7422643997315466</v>
      </c>
      <c r="H63" s="8">
        <v>0.43876568079604</v>
      </c>
      <c r="I63" s="8">
        <v>0.51293303974199622</v>
      </c>
    </row>
    <row r="64" spans="1:9" x14ac:dyDescent="0.25">
      <c r="A64" t="s">
        <v>501</v>
      </c>
      <c r="B64" s="8">
        <v>0.18030713801373882</v>
      </c>
      <c r="C64" s="8">
        <v>0.35149711449262588</v>
      </c>
      <c r="D64" s="8">
        <v>8.1979796718598426</v>
      </c>
      <c r="E64" s="8">
        <v>8.1979796718598426</v>
      </c>
      <c r="F64" s="8">
        <v>3.7343032491971795</v>
      </c>
      <c r="G64" s="8">
        <v>3.6060873858854414</v>
      </c>
      <c r="H64" s="8">
        <v>2.6507566625892425</v>
      </c>
      <c r="I64" s="8">
        <v>0.31179848585886161</v>
      </c>
    </row>
    <row r="65" spans="1:9" x14ac:dyDescent="0.25">
      <c r="A65" t="s">
        <v>502</v>
      </c>
      <c r="B65" s="8">
        <v>0.19872930258556537</v>
      </c>
      <c r="C65" s="8">
        <v>0.33180136561001711</v>
      </c>
      <c r="D65" s="8">
        <v>8.0548562820081742</v>
      </c>
      <c r="E65" s="8">
        <v>0.69172410002664375</v>
      </c>
      <c r="F65" s="8">
        <v>4.5917747679054743</v>
      </c>
      <c r="G65" s="8">
        <v>5.2462197696749344</v>
      </c>
      <c r="H65" s="8">
        <v>4.5831358252182035</v>
      </c>
      <c r="I65" s="8">
        <v>0.38744902140188764</v>
      </c>
    </row>
    <row r="66" spans="1:9" x14ac:dyDescent="0.25">
      <c r="A66" t="s">
        <v>503</v>
      </c>
      <c r="B66" s="8">
        <v>0.16996153513642157</v>
      </c>
      <c r="C66" s="8">
        <v>0.20045536382556089</v>
      </c>
      <c r="D66" s="8">
        <v>8.2267227887318946</v>
      </c>
      <c r="E66" s="8">
        <v>0.32856575056736304</v>
      </c>
      <c r="F66" s="8">
        <v>6.9010219458499202</v>
      </c>
      <c r="G66" s="8">
        <v>5.1825900510552296</v>
      </c>
      <c r="H66" s="8">
        <v>4.8848406735584895</v>
      </c>
      <c r="I66" s="8">
        <v>0.40406958314671215</v>
      </c>
    </row>
    <row r="67" spans="1:9" x14ac:dyDescent="0.25">
      <c r="A67" t="s">
        <v>236</v>
      </c>
      <c r="B67" s="8">
        <v>5.1067947662909188E-2</v>
      </c>
      <c r="C67" s="8">
        <v>0.16393752309448964</v>
      </c>
      <c r="D67" s="8">
        <v>1.2895271119138849</v>
      </c>
      <c r="E67" s="8">
        <v>0.14191670169652551</v>
      </c>
      <c r="F67" s="8">
        <v>0.53402439616888997</v>
      </c>
      <c r="G67" s="8">
        <v>1.0264456498343821</v>
      </c>
      <c r="H67" s="8">
        <v>1.8837945582918201</v>
      </c>
      <c r="I67" s="8">
        <v>0.10801852575385937</v>
      </c>
    </row>
    <row r="68" spans="1:9" x14ac:dyDescent="0.25">
      <c r="A68" t="s">
        <v>237</v>
      </c>
      <c r="B68" s="8">
        <v>0.13148116183634989</v>
      </c>
      <c r="C68" s="8">
        <v>0.19360276433345364</v>
      </c>
      <c r="D68" s="8">
        <v>1.1783089829765854</v>
      </c>
      <c r="E68" s="8">
        <v>0.18795165356159702</v>
      </c>
      <c r="F68" s="8">
        <v>0.75953811892506118</v>
      </c>
      <c r="G68" s="8">
        <v>1.0791090471568059</v>
      </c>
      <c r="H68" s="8">
        <v>2.0053815736897729</v>
      </c>
      <c r="I68" s="8">
        <v>0.14556286890594453</v>
      </c>
    </row>
    <row r="69" spans="1:9" x14ac:dyDescent="0.25">
      <c r="A69" t="s">
        <v>238</v>
      </c>
      <c r="B69" s="8">
        <v>0.2008231178944303</v>
      </c>
      <c r="C69" s="8">
        <v>0.3094209457085505</v>
      </c>
      <c r="D69" s="8">
        <v>1.3941594437059488</v>
      </c>
      <c r="E69" s="8">
        <v>0.27642220176131888</v>
      </c>
      <c r="F69" s="8">
        <v>0.99968174287584932</v>
      </c>
      <c r="G69" s="8">
        <v>1.4161408518449781</v>
      </c>
      <c r="H69" s="8">
        <v>2.7177138382487267</v>
      </c>
      <c r="I69" s="8">
        <v>0.22088953277234752</v>
      </c>
    </row>
    <row r="70" spans="1:9" x14ac:dyDescent="0.25">
      <c r="A70" t="s">
        <v>239</v>
      </c>
      <c r="B70" s="8">
        <v>0.1556683189899494</v>
      </c>
      <c r="C70" s="8">
        <v>0.25910540558684758</v>
      </c>
      <c r="D70" s="8">
        <v>1.9275497528439032</v>
      </c>
      <c r="E70" s="8">
        <v>0.19737401164035612</v>
      </c>
      <c r="F70" s="8">
        <v>1.0555308516072595</v>
      </c>
      <c r="G70" s="8">
        <v>1.5131120161141536</v>
      </c>
      <c r="H70" s="8">
        <v>1.8449747081785599</v>
      </c>
      <c r="I70" s="8">
        <v>0.12968943501934924</v>
      </c>
    </row>
    <row r="71" spans="1:9" x14ac:dyDescent="0.25">
      <c r="A71" t="s">
        <v>240</v>
      </c>
      <c r="B71" s="8">
        <v>0.15711934731019728</v>
      </c>
      <c r="C71" s="8">
        <v>0.24534225114961614</v>
      </c>
      <c r="D71" s="8">
        <v>2.2468588657778064</v>
      </c>
      <c r="E71" s="8">
        <v>0.2711166208127167</v>
      </c>
      <c r="F71" s="8">
        <v>0.85635452235685472</v>
      </c>
      <c r="G71" s="8">
        <v>1.2391698867486802</v>
      </c>
      <c r="H71" s="8">
        <v>1.9019871212127024</v>
      </c>
      <c r="I71" s="8">
        <v>0.18247359901591162</v>
      </c>
    </row>
    <row r="72" spans="1:9" x14ac:dyDescent="0.25">
      <c r="A72" t="s">
        <v>241</v>
      </c>
      <c r="B72" s="8">
        <v>0.16546748854303636</v>
      </c>
      <c r="C72" s="8">
        <v>0.15940676913896579</v>
      </c>
      <c r="D72" s="8">
        <v>2.0415443739954453</v>
      </c>
      <c r="E72" s="8">
        <v>0.13698173431654898</v>
      </c>
      <c r="F72" s="8">
        <v>0.69898920528014297</v>
      </c>
      <c r="G72" s="8">
        <v>1.1665279401260007</v>
      </c>
      <c r="H72" s="8">
        <v>2.0290546707731849</v>
      </c>
      <c r="I72" s="8">
        <v>0.17817394392605745</v>
      </c>
    </row>
    <row r="73" spans="1:9" x14ac:dyDescent="0.25">
      <c r="A73" t="s">
        <v>242</v>
      </c>
      <c r="B73" s="8">
        <v>0.15532352996133281</v>
      </c>
      <c r="C73" s="8">
        <v>0.18187227535895431</v>
      </c>
      <c r="D73" s="8">
        <v>1.7097373426772313</v>
      </c>
      <c r="E73" s="8">
        <v>0.1406609353391553</v>
      </c>
      <c r="F73" s="8">
        <v>1.030304752802133</v>
      </c>
      <c r="G73" s="8">
        <v>1.1111140764956184</v>
      </c>
      <c r="H73" s="8">
        <v>2.082244874749914</v>
      </c>
      <c r="I73" s="8">
        <v>0.21954092962861535</v>
      </c>
    </row>
    <row r="74" spans="1:9" x14ac:dyDescent="0.25">
      <c r="A74" t="s">
        <v>243</v>
      </c>
      <c r="B74" s="8">
        <v>0.16477948559329314</v>
      </c>
      <c r="C74" s="8">
        <v>0.16992222833513923</v>
      </c>
      <c r="D74" s="8">
        <v>1.3430679548032014</v>
      </c>
      <c r="E74" s="8">
        <v>0.16522585886095131</v>
      </c>
      <c r="F74" s="8">
        <v>0.87518158807870383</v>
      </c>
      <c r="G74" s="8">
        <v>1.0915139284163753</v>
      </c>
      <c r="H74" s="8">
        <v>1.7561125306913588</v>
      </c>
      <c r="I74" s="8">
        <v>0.17751378317261951</v>
      </c>
    </row>
    <row r="75" spans="1:9" x14ac:dyDescent="0.25">
      <c r="A75" t="s">
        <v>244</v>
      </c>
      <c r="B75" s="8">
        <v>0.11225869757730823</v>
      </c>
      <c r="C75" s="8">
        <v>0.24110453218288994</v>
      </c>
      <c r="D75" s="8">
        <v>1.4276715123195589</v>
      </c>
      <c r="E75" s="8">
        <v>0.14050680323967646</v>
      </c>
      <c r="F75" s="8">
        <v>0.73695611636129255</v>
      </c>
      <c r="G75" s="8">
        <v>0.91726349874274338</v>
      </c>
      <c r="H75" s="8">
        <v>1.2408178295913634</v>
      </c>
      <c r="I75" s="8">
        <v>0.10796572068457853</v>
      </c>
    </row>
    <row r="76" spans="1:9" x14ac:dyDescent="0.25">
      <c r="A76" t="s">
        <v>504</v>
      </c>
      <c r="B76" s="8">
        <v>0.30762489234596974</v>
      </c>
      <c r="C76" s="8">
        <v>0.59807014965221672</v>
      </c>
      <c r="D76" s="8">
        <v>6.2148668510166054</v>
      </c>
      <c r="E76" s="8">
        <v>0.98709964732814526</v>
      </c>
      <c r="F76" s="8">
        <v>4.6000575661584566</v>
      </c>
      <c r="G76" s="8">
        <v>4.7835710576011801</v>
      </c>
      <c r="H76" s="8">
        <v>3.995290462483108</v>
      </c>
      <c r="I76" s="8">
        <v>0.62319685552313031</v>
      </c>
    </row>
    <row r="77" spans="1:9" x14ac:dyDescent="0.25">
      <c r="A77" t="s">
        <v>505</v>
      </c>
      <c r="B77" s="8">
        <v>0.44061691112836443</v>
      </c>
      <c r="C77" s="8">
        <v>0.66369027044331586</v>
      </c>
      <c r="D77" s="8">
        <v>4.7048663701510458</v>
      </c>
      <c r="E77" s="8">
        <v>1.3917375311006748</v>
      </c>
      <c r="F77" s="8">
        <v>3.9974359390721137</v>
      </c>
      <c r="G77" s="8">
        <v>4.7674602731801654</v>
      </c>
      <c r="H77" s="8">
        <v>4.1109343853134677</v>
      </c>
      <c r="I77" s="8">
        <v>0.76141942837730026</v>
      </c>
    </row>
    <row r="78" spans="1:9" x14ac:dyDescent="0.25">
      <c r="A78" t="s">
        <v>506</v>
      </c>
      <c r="B78" s="8">
        <v>0.42806700696091265</v>
      </c>
      <c r="C78" s="8">
        <v>0.48565623983927059</v>
      </c>
      <c r="D78" s="8">
        <v>5.5400595101767101</v>
      </c>
      <c r="E78" s="8">
        <v>0.94788023171183655</v>
      </c>
      <c r="F78" s="8">
        <v>4.3422914211681283</v>
      </c>
      <c r="G78" s="8">
        <v>5.0017046887989913</v>
      </c>
      <c r="H78" s="8">
        <v>3.4384310692094027</v>
      </c>
      <c r="I78" s="8">
        <v>0.53630879175607227</v>
      </c>
    </row>
    <row r="79" spans="1:9" x14ac:dyDescent="0.25">
      <c r="A79" t="s">
        <v>507</v>
      </c>
      <c r="B79" s="8">
        <v>8.3682119121581897E-2</v>
      </c>
      <c r="C79" s="8">
        <v>0.14246366240544786</v>
      </c>
      <c r="D79" s="8">
        <v>0.59986096069207195</v>
      </c>
      <c r="E79" s="8">
        <v>0.14180199867782783</v>
      </c>
      <c r="F79" s="8">
        <v>0.38566488121538078</v>
      </c>
      <c r="G79" s="8">
        <v>1.323803221305198</v>
      </c>
      <c r="H79" s="8">
        <v>0.73690764955552224</v>
      </c>
      <c r="I79" s="8">
        <v>0.13696917069069764</v>
      </c>
    </row>
    <row r="80" spans="1:9" x14ac:dyDescent="0.25">
      <c r="A80" t="s">
        <v>508</v>
      </c>
      <c r="B80" s="8">
        <v>9.1627513482550618E-2</v>
      </c>
      <c r="C80" s="8">
        <v>0.12191299161763493</v>
      </c>
      <c r="D80" s="8">
        <v>0.66361899187057694</v>
      </c>
      <c r="E80" s="8">
        <v>0.13580887867504252</v>
      </c>
      <c r="F80" s="8">
        <v>0.40959551419669593</v>
      </c>
      <c r="G80" s="8">
        <v>0.66924856922681764</v>
      </c>
      <c r="H80" s="8">
        <v>0.98244211930375525</v>
      </c>
      <c r="I80" s="8">
        <v>0.1342923607344205</v>
      </c>
    </row>
    <row r="81" spans="1:9" x14ac:dyDescent="0.25">
      <c r="A81" t="s">
        <v>509</v>
      </c>
      <c r="B81" s="8">
        <v>0.10583435900574573</v>
      </c>
      <c r="C81" s="8">
        <v>0.10204274297847239</v>
      </c>
      <c r="D81" s="8">
        <v>0.70118936966689271</v>
      </c>
      <c r="E81" s="8">
        <v>8.1945859411091795E-2</v>
      </c>
      <c r="F81" s="8">
        <v>0.35485432780158538</v>
      </c>
      <c r="G81" s="8">
        <v>0.57051259308371838</v>
      </c>
      <c r="H81" s="8">
        <v>0.41842660585069213</v>
      </c>
      <c r="I81" s="8">
        <v>0.13414403392880009</v>
      </c>
    </row>
    <row r="82" spans="1:9" x14ac:dyDescent="0.25">
      <c r="A82" t="s">
        <v>510</v>
      </c>
      <c r="B82" s="8">
        <v>0.26783359449497679</v>
      </c>
      <c r="C82" s="8">
        <v>0.32701798862804371</v>
      </c>
      <c r="D82" s="8">
        <v>4.9749892946314755</v>
      </c>
      <c r="E82" s="8">
        <v>0.4577157074677759</v>
      </c>
      <c r="F82" s="8">
        <v>3.0736081916209068</v>
      </c>
      <c r="G82" s="8">
        <v>4.5647426830164051</v>
      </c>
      <c r="H82" s="8">
        <v>3.258245142310376</v>
      </c>
      <c r="I82" s="8">
        <v>0.32724791208542831</v>
      </c>
    </row>
    <row r="83" spans="1:9" x14ac:dyDescent="0.25">
      <c r="A83" t="s">
        <v>511</v>
      </c>
      <c r="B83" s="8">
        <v>0.21124202080650156</v>
      </c>
      <c r="C83" s="8">
        <v>0.2441440073241575</v>
      </c>
      <c r="D83" s="8">
        <v>3.2489161775589306</v>
      </c>
      <c r="E83" s="8">
        <v>0.33715861472936481</v>
      </c>
      <c r="F83" s="8">
        <v>1.9952017295221223</v>
      </c>
      <c r="G83" s="8">
        <v>3.3043357688310255</v>
      </c>
      <c r="H83" s="8">
        <v>3.2614326702939902</v>
      </c>
      <c r="I83" s="8">
        <v>0.20082845936774077</v>
      </c>
    </row>
    <row r="84" spans="1:9" x14ac:dyDescent="0.25">
      <c r="A84" t="s">
        <v>512</v>
      </c>
      <c r="B84" s="8">
        <v>0.1526154316484272</v>
      </c>
      <c r="C84" s="8">
        <v>0.14761032599522536</v>
      </c>
      <c r="D84" s="8">
        <v>2.6877748931871603</v>
      </c>
      <c r="E84" s="8">
        <v>0.21217380636801764</v>
      </c>
      <c r="F84" s="8">
        <v>1.3296282656635512</v>
      </c>
      <c r="G84" s="8">
        <v>1.9472858252804852</v>
      </c>
      <c r="H84" s="8">
        <v>2.9853057048077174</v>
      </c>
      <c r="I84" s="8">
        <v>0.13478769429716342</v>
      </c>
    </row>
    <row r="85" spans="1:9" x14ac:dyDescent="0.25">
      <c r="A85" t="s">
        <v>254</v>
      </c>
      <c r="B85" s="8">
        <v>0.13928013586301805</v>
      </c>
      <c r="C85" s="8">
        <v>0.25437768855743903</v>
      </c>
      <c r="D85" s="8">
        <v>0.81780614447532196</v>
      </c>
      <c r="E85" s="8">
        <v>0.22543179526269097</v>
      </c>
      <c r="F85" s="8">
        <v>0.51389281725804792</v>
      </c>
      <c r="G85" s="8">
        <v>0.96562165191573324</v>
      </c>
      <c r="H85" s="8">
        <v>1.3440299327176435</v>
      </c>
      <c r="I85" s="8">
        <v>0.27341391723107566</v>
      </c>
    </row>
    <row r="86" spans="1:9" x14ac:dyDescent="0.25">
      <c r="A86" t="s">
        <v>255</v>
      </c>
      <c r="B86" s="8">
        <v>0.25084300263377229</v>
      </c>
      <c r="C86" s="8">
        <v>0.25705664503873743</v>
      </c>
      <c r="D86" s="8">
        <v>1.0538278668156997</v>
      </c>
      <c r="E86" s="8">
        <v>0.27196396232462766</v>
      </c>
      <c r="F86" s="8">
        <v>0.64608988621243979</v>
      </c>
      <c r="G86" s="8">
        <v>1.0522073417085294</v>
      </c>
      <c r="H86" s="8">
        <v>1.4963001129122706</v>
      </c>
      <c r="I86" s="8">
        <v>0.30016891021229725</v>
      </c>
    </row>
    <row r="87" spans="1:9" x14ac:dyDescent="0.25">
      <c r="A87" t="s">
        <v>256</v>
      </c>
      <c r="B87" s="8">
        <v>0.2163366236058451</v>
      </c>
      <c r="C87" s="8">
        <v>0.2210143397963592</v>
      </c>
      <c r="D87" s="8">
        <v>0.98494480591008593</v>
      </c>
      <c r="E87" s="8">
        <v>0.22911183326273682</v>
      </c>
      <c r="F87" s="8">
        <v>0.69947960024366562</v>
      </c>
      <c r="G87" s="8">
        <v>0.99090545820018983</v>
      </c>
      <c r="H87" s="8">
        <v>1.459164609249366</v>
      </c>
      <c r="I87" s="8">
        <v>0.25972905383631095</v>
      </c>
    </row>
    <row r="88" spans="1:9" x14ac:dyDescent="0.25">
      <c r="A88" t="s">
        <v>257</v>
      </c>
      <c r="B88" s="8">
        <v>0.3089571876774001</v>
      </c>
      <c r="C88" s="8">
        <v>0.28911677537008829</v>
      </c>
      <c r="D88" s="8">
        <v>0.92435834059154864</v>
      </c>
      <c r="E88" s="8">
        <v>0.27950296964938359</v>
      </c>
      <c r="F88" s="8">
        <v>0.53068893765122382</v>
      </c>
      <c r="G88" s="8">
        <v>0.6512760554309206</v>
      </c>
      <c r="H88" s="8">
        <v>0.54316471671476718</v>
      </c>
      <c r="I88" s="8">
        <v>0.19454990115275397</v>
      </c>
    </row>
    <row r="89" spans="1:9" x14ac:dyDescent="0.25">
      <c r="A89" t="s">
        <v>258</v>
      </c>
      <c r="B89" s="8">
        <v>0.32176852549875518</v>
      </c>
      <c r="C89" s="8">
        <v>0.23078196892610828</v>
      </c>
      <c r="D89" s="8">
        <v>0.81006450197872804</v>
      </c>
      <c r="E89" s="8">
        <v>0.25229809323893082</v>
      </c>
      <c r="F89" s="8">
        <v>0.4731667907403394</v>
      </c>
      <c r="G89" s="8">
        <v>0.60729886472399375</v>
      </c>
      <c r="H89" s="8">
        <v>0.77288472098618477</v>
      </c>
      <c r="I89" s="8">
        <v>0.23692175939535839</v>
      </c>
    </row>
    <row r="90" spans="1:9" x14ac:dyDescent="0.25">
      <c r="A90" t="s">
        <v>259</v>
      </c>
      <c r="B90" s="8">
        <v>0.36946118157141089</v>
      </c>
      <c r="C90" s="8">
        <v>0.16829375972362168</v>
      </c>
      <c r="D90" s="8">
        <v>0.71951598469354061</v>
      </c>
      <c r="E90" s="8">
        <v>0.20883951194262479</v>
      </c>
      <c r="F90" s="8">
        <v>0.4319775828956926</v>
      </c>
      <c r="G90" s="8">
        <v>0.47851574463533647</v>
      </c>
      <c r="H90" s="8">
        <v>0.68961793230362456</v>
      </c>
      <c r="I90" s="8">
        <v>0.25994640719657935</v>
      </c>
    </row>
    <row r="91" spans="1:9" x14ac:dyDescent="0.25">
      <c r="A91" t="s">
        <v>260</v>
      </c>
      <c r="B91" s="8">
        <v>0.33375375231712101</v>
      </c>
      <c r="C91" s="8">
        <v>0.30289476009802596</v>
      </c>
      <c r="D91" s="8">
        <v>0.89871165327828928</v>
      </c>
      <c r="E91" s="8">
        <v>0.25566991901673763</v>
      </c>
      <c r="F91" s="8">
        <v>0.7980060558259825</v>
      </c>
      <c r="G91" s="8">
        <v>0.88469133943136402</v>
      </c>
      <c r="H91" s="8">
        <v>1.0902695505905398</v>
      </c>
      <c r="I91" s="8">
        <v>0.29183976913177545</v>
      </c>
    </row>
    <row r="92" spans="1:9" x14ac:dyDescent="0.25">
      <c r="A92" t="s">
        <v>261</v>
      </c>
      <c r="B92" s="8">
        <v>0.24336952662504577</v>
      </c>
      <c r="C92" s="8">
        <v>0.2482270466844671</v>
      </c>
      <c r="D92" s="8">
        <v>1.0861086749684545</v>
      </c>
      <c r="E92" s="8">
        <v>0.24085604066706121</v>
      </c>
      <c r="F92" s="8">
        <v>0.80602242389030299</v>
      </c>
      <c r="G92" s="8">
        <v>0.85420069730502701</v>
      </c>
      <c r="H92" s="8">
        <v>1.2888249789256079</v>
      </c>
      <c r="I92" s="8">
        <v>0.26746409839531465</v>
      </c>
    </row>
    <row r="93" spans="1:9" x14ac:dyDescent="0.25">
      <c r="A93" t="s">
        <v>262</v>
      </c>
      <c r="B93" s="8">
        <v>0.24817641387734038</v>
      </c>
      <c r="C93" s="8">
        <v>0.15841540853760885</v>
      </c>
      <c r="D93" s="8">
        <v>1.1697359639678253</v>
      </c>
      <c r="E93" s="8">
        <v>0.19199379388662496</v>
      </c>
      <c r="F93" s="8">
        <v>0.64028796612741135</v>
      </c>
      <c r="G93" s="8">
        <v>0.75279683086095039</v>
      </c>
      <c r="H93" s="8">
        <v>1.3401678829914692</v>
      </c>
      <c r="I93" s="8">
        <v>0.24213335259809252</v>
      </c>
    </row>
    <row r="94" spans="1:9" x14ac:dyDescent="0.25">
      <c r="A94" t="s">
        <v>513</v>
      </c>
      <c r="B94" s="8">
        <v>0.13098365043114257</v>
      </c>
      <c r="C94" s="8">
        <v>0.1549874205133549</v>
      </c>
      <c r="D94" s="8">
        <v>0.43124204658754151</v>
      </c>
      <c r="E94" s="8">
        <v>0.17197620634021704</v>
      </c>
      <c r="F94" s="8">
        <v>0.39007263388335056</v>
      </c>
      <c r="G94" s="8">
        <v>0.47908981510561899</v>
      </c>
      <c r="H94" s="8">
        <v>0.54289295905907009</v>
      </c>
      <c r="I94" s="8">
        <v>0.17608356354816379</v>
      </c>
    </row>
    <row r="95" spans="1:9" x14ac:dyDescent="0.25">
      <c r="A95" t="s">
        <v>514</v>
      </c>
      <c r="B95" s="8">
        <v>0.13211907917450696</v>
      </c>
      <c r="C95" s="8">
        <v>9.6991515538286582E-2</v>
      </c>
      <c r="D95" s="8">
        <v>0.5474881263502096</v>
      </c>
      <c r="E95" s="8">
        <v>0.12237283015216403</v>
      </c>
      <c r="F95" s="8">
        <v>0.34376697638106057</v>
      </c>
      <c r="G95" s="8">
        <v>0.50326607512777644</v>
      </c>
      <c r="H95" s="8">
        <v>0.59401627271393376</v>
      </c>
      <c r="I95" s="8">
        <v>0.1101434467646462</v>
      </c>
    </row>
    <row r="96" spans="1:9" x14ac:dyDescent="0.25">
      <c r="A96" t="s">
        <v>515</v>
      </c>
      <c r="B96" s="8">
        <v>0.15468404243519177</v>
      </c>
      <c r="C96" s="8">
        <v>0.22018240116778065</v>
      </c>
      <c r="D96" s="8">
        <v>1.0633189313418312</v>
      </c>
      <c r="E96" s="8">
        <v>0.1691929375708765</v>
      </c>
      <c r="F96" s="8">
        <v>0.31284685703192311</v>
      </c>
      <c r="G96" s="8">
        <v>0.33381502172176269</v>
      </c>
      <c r="H96" s="8">
        <v>0.26634855180670086</v>
      </c>
      <c r="I96" s="8">
        <v>0.12143249037691417</v>
      </c>
    </row>
    <row r="97" spans="1:9" x14ac:dyDescent="0.25">
      <c r="A97" t="s">
        <v>516</v>
      </c>
      <c r="B97" s="8">
        <v>9.7869724818063011E-3</v>
      </c>
      <c r="C97" s="8">
        <v>6.7212931419374691E-2</v>
      </c>
      <c r="D97" s="8">
        <v>0.33068220638574319</v>
      </c>
      <c r="E97" s="8">
        <v>3.6308623904850491E-2</v>
      </c>
      <c r="F97" s="8">
        <v>0.22420010632812554</v>
      </c>
      <c r="G97" s="8">
        <v>0.22933824743629339</v>
      </c>
      <c r="H97" s="8">
        <v>0.2302992537021207</v>
      </c>
      <c r="I97" s="8">
        <v>4.053887647602477E-2</v>
      </c>
    </row>
    <row r="98" spans="1:9" x14ac:dyDescent="0.25">
      <c r="A98" t="s">
        <v>517</v>
      </c>
      <c r="B98" s="8">
        <v>9.0714395956394578E-2</v>
      </c>
      <c r="C98" s="8">
        <v>9.744476920904506E-2</v>
      </c>
      <c r="D98" s="8">
        <v>0.53688452271053222</v>
      </c>
      <c r="E98" s="8">
        <v>0.15733028891170425</v>
      </c>
      <c r="F98" s="8">
        <v>0.29193323858086689</v>
      </c>
      <c r="G98" s="8">
        <v>0.44019467666687373</v>
      </c>
      <c r="H98" s="8">
        <v>0.5744074443531002</v>
      </c>
      <c r="I98" s="8">
        <v>9.8184556452273475E-2</v>
      </c>
    </row>
    <row r="99" spans="1:9" x14ac:dyDescent="0.25">
      <c r="A99" t="s">
        <v>518</v>
      </c>
      <c r="B99" s="8">
        <v>0.19355733256417607</v>
      </c>
      <c r="C99" s="8">
        <v>0.15368756743757608</v>
      </c>
      <c r="D99" s="8">
        <v>0.71839699347845432</v>
      </c>
      <c r="E99" s="8">
        <v>0.18606004765946743</v>
      </c>
      <c r="F99" s="8">
        <v>0.42640046496352374</v>
      </c>
      <c r="G99" s="8">
        <v>0.55172216957928755</v>
      </c>
      <c r="H99" s="8">
        <v>0.64594282781394752</v>
      </c>
      <c r="I99" s="8">
        <v>0.23337103156851491</v>
      </c>
    </row>
    <row r="100" spans="1:9" x14ac:dyDescent="0.25">
      <c r="A100" t="s">
        <v>519</v>
      </c>
      <c r="B100" s="8">
        <v>0.2860395198579877</v>
      </c>
      <c r="C100" s="8">
        <v>0.2658911279444246</v>
      </c>
      <c r="D100" s="8">
        <v>0.9817999843859383</v>
      </c>
      <c r="E100" s="8">
        <v>0.37851446469436306</v>
      </c>
      <c r="F100" s="8">
        <v>0.66610704098966145</v>
      </c>
      <c r="G100" s="8">
        <v>0.88617073253878886</v>
      </c>
      <c r="H100" s="8">
        <v>1.7593097302639678</v>
      </c>
      <c r="I100" s="8">
        <v>0.21105422333848761</v>
      </c>
    </row>
    <row r="101" spans="1:9" x14ac:dyDescent="0.25">
      <c r="A101" t="s">
        <v>520</v>
      </c>
      <c r="B101" s="8">
        <v>0.24889682182139489</v>
      </c>
      <c r="C101" s="8">
        <v>0.33153391617084094</v>
      </c>
      <c r="D101" s="8">
        <v>0.87475213933732399</v>
      </c>
      <c r="E101" s="8">
        <v>0.40380074728387089</v>
      </c>
      <c r="F101" s="8">
        <v>0.64052266159596016</v>
      </c>
      <c r="G101" s="8">
        <v>0.77223879280743601</v>
      </c>
      <c r="H101" s="8">
        <v>1.4386223488909482</v>
      </c>
      <c r="I101" s="8">
        <v>0.33777369735307761</v>
      </c>
    </row>
    <row r="102" spans="1:9" x14ac:dyDescent="0.25">
      <c r="A102" t="s">
        <v>521</v>
      </c>
      <c r="B102" s="8">
        <v>0.20316986134206061</v>
      </c>
      <c r="C102" s="8">
        <v>0.30513492763700067</v>
      </c>
      <c r="D102" s="8">
        <v>0.85150062386370806</v>
      </c>
      <c r="E102" s="8">
        <v>0.31719575299033215</v>
      </c>
      <c r="F102" s="8">
        <v>0.76612680464296734</v>
      </c>
      <c r="G102" s="8">
        <v>1.3634174643316277</v>
      </c>
      <c r="H102" s="8">
        <v>1.2233141853569389</v>
      </c>
      <c r="I102" s="8">
        <v>0.41899927440661955</v>
      </c>
    </row>
    <row r="103" spans="1:9" x14ac:dyDescent="0.25">
      <c r="A103" t="s">
        <v>272</v>
      </c>
      <c r="B103" s="8">
        <v>0.28964400049190941</v>
      </c>
      <c r="C103" s="8">
        <v>0.45067585184584719</v>
      </c>
      <c r="D103" s="8">
        <v>1.5409192618930718</v>
      </c>
      <c r="E103" s="8">
        <v>0.42012933880584957</v>
      </c>
      <c r="F103" s="8">
        <v>1.0321715476522599</v>
      </c>
      <c r="G103" s="8">
        <v>1.3535428669898302</v>
      </c>
      <c r="H103" s="8">
        <v>1.7821011432988445</v>
      </c>
      <c r="I103" s="8">
        <v>0.45627515457818374</v>
      </c>
    </row>
    <row r="104" spans="1:9" x14ac:dyDescent="0.25">
      <c r="A104" t="s">
        <v>273</v>
      </c>
      <c r="B104" s="8">
        <v>0.32987940674167515</v>
      </c>
      <c r="C104" s="8">
        <v>0.44963448633773051</v>
      </c>
      <c r="D104" s="8">
        <v>1.0913885632189206</v>
      </c>
      <c r="E104" s="8">
        <v>0.4221024284840092</v>
      </c>
      <c r="F104" s="8">
        <v>0.93010419600100525</v>
      </c>
      <c r="G104" s="8">
        <v>1.1453798796583745</v>
      </c>
      <c r="H104" s="8">
        <v>2.2316167796231441</v>
      </c>
      <c r="I104" s="8">
        <v>0.49028723406680808</v>
      </c>
    </row>
    <row r="105" spans="1:9" x14ac:dyDescent="0.25">
      <c r="A105" t="s">
        <v>274</v>
      </c>
      <c r="B105" s="8">
        <v>0.34515529193475253</v>
      </c>
      <c r="C105" s="8">
        <v>0.33473085455211271</v>
      </c>
      <c r="D105" s="8">
        <v>1.2129849781544222</v>
      </c>
      <c r="E105" s="8">
        <v>0.32505317293807101</v>
      </c>
      <c r="F105" s="8">
        <v>0.79258733070557075</v>
      </c>
      <c r="G105" s="8">
        <v>1.1329712117420554</v>
      </c>
      <c r="H105" s="8">
        <v>2.1793153254226927</v>
      </c>
      <c r="I105" s="8">
        <v>0.44635532147716023</v>
      </c>
    </row>
    <row r="106" spans="1:9" x14ac:dyDescent="0.25">
      <c r="A106" t="s">
        <v>275</v>
      </c>
      <c r="B106" s="8">
        <v>0.53234781979882562</v>
      </c>
      <c r="C106" s="8">
        <v>0.70698487216298922</v>
      </c>
      <c r="D106" s="8">
        <v>2.056073183563401</v>
      </c>
      <c r="E106" s="8">
        <v>0.70688577106777284</v>
      </c>
      <c r="F106" s="8">
        <v>1.5232475202482818</v>
      </c>
      <c r="G106" s="8">
        <v>1.9780554208681782</v>
      </c>
      <c r="H106" s="8">
        <v>2.7354669518576458</v>
      </c>
      <c r="I106" s="8">
        <v>0.6963733363621224</v>
      </c>
    </row>
    <row r="107" spans="1:9" x14ac:dyDescent="0.25">
      <c r="A107" t="s">
        <v>276</v>
      </c>
      <c r="B107" s="8">
        <v>0.5928084310748909</v>
      </c>
      <c r="C107" s="8">
        <v>0.5587437061629249</v>
      </c>
      <c r="D107" s="8">
        <v>1.6965382782556624</v>
      </c>
      <c r="E107" s="8">
        <v>0.57583363024922296</v>
      </c>
      <c r="F107" s="8">
        <v>1.4318187612542628</v>
      </c>
      <c r="G107" s="8">
        <v>1.7435383540047025</v>
      </c>
      <c r="H107" s="8">
        <v>2.1246800616733568</v>
      </c>
      <c r="I107" s="8">
        <v>0.73464073420619636</v>
      </c>
    </row>
    <row r="108" spans="1:9" x14ac:dyDescent="0.25">
      <c r="A108" t="s">
        <v>277</v>
      </c>
      <c r="B108" s="8">
        <v>0.5260342070323597</v>
      </c>
      <c r="C108" s="8">
        <v>0.50441657923622951</v>
      </c>
      <c r="D108" s="8">
        <v>1.2255044340221306</v>
      </c>
      <c r="E108" s="8">
        <v>0.44019833194999314</v>
      </c>
      <c r="F108" s="8">
        <v>1.2143637592285561</v>
      </c>
      <c r="G108" s="8">
        <v>1.4869236999737196</v>
      </c>
      <c r="H108" s="8">
        <v>2.2222215715946101</v>
      </c>
      <c r="I108" s="8">
        <v>0.64837667310655955</v>
      </c>
    </row>
    <row r="109" spans="1:9" x14ac:dyDescent="0.25">
      <c r="A109" t="s">
        <v>278</v>
      </c>
      <c r="B109" s="8">
        <v>0.48101212166883511</v>
      </c>
      <c r="C109" s="8">
        <v>0.48803052007278552</v>
      </c>
      <c r="D109" s="8">
        <v>1.3066037544943538</v>
      </c>
      <c r="E109" s="8">
        <v>0.46883214920996041</v>
      </c>
      <c r="F109" s="8">
        <v>1.1200644424794572</v>
      </c>
      <c r="G109" s="8">
        <v>1.600351650054471</v>
      </c>
      <c r="H109" s="8">
        <v>1.8853193561709212</v>
      </c>
      <c r="I109" s="8">
        <v>0.80109871042671998</v>
      </c>
    </row>
    <row r="110" spans="1:9" x14ac:dyDescent="0.25">
      <c r="A110" t="s">
        <v>279</v>
      </c>
      <c r="B110" s="8">
        <v>0.32855423997424149</v>
      </c>
      <c r="C110" s="8">
        <v>0.32424890668457373</v>
      </c>
      <c r="D110" s="8">
        <v>1.0259052250635954</v>
      </c>
      <c r="E110" s="8">
        <v>0.3070039503082187</v>
      </c>
      <c r="F110" s="8">
        <v>0.84467745025329</v>
      </c>
      <c r="G110" s="8">
        <v>1.271767565775769</v>
      </c>
      <c r="H110" s="8">
        <v>1.6048487665094326</v>
      </c>
      <c r="I110" s="8">
        <v>0.5986842117659269</v>
      </c>
    </row>
    <row r="111" spans="1:9" x14ac:dyDescent="0.25">
      <c r="A111" t="s">
        <v>280</v>
      </c>
      <c r="B111" s="8">
        <v>0.13071486392009043</v>
      </c>
      <c r="C111" s="8">
        <v>0.132487519628778</v>
      </c>
      <c r="D111" s="8">
        <v>0.8445188421365345</v>
      </c>
      <c r="E111" s="8">
        <v>0.13687536627698776</v>
      </c>
      <c r="F111" s="8">
        <v>0.63132517026910318</v>
      </c>
      <c r="G111" s="8">
        <v>1.0468642224417026</v>
      </c>
      <c r="H111" s="8">
        <v>1.31358007529751</v>
      </c>
      <c r="I111" s="8">
        <v>0.26547838352539299</v>
      </c>
    </row>
    <row r="112" spans="1:9" x14ac:dyDescent="0.25">
      <c r="A112" t="s">
        <v>522</v>
      </c>
      <c r="B112" s="8">
        <v>0.47373795834351473</v>
      </c>
      <c r="C112" s="8">
        <v>0.47850968627045404</v>
      </c>
      <c r="D112" s="8">
        <v>1.4600850534302501</v>
      </c>
      <c r="E112" s="8">
        <v>0.56239053968125996</v>
      </c>
      <c r="F112" s="8">
        <v>1.1657480088671262</v>
      </c>
      <c r="G112" s="8">
        <v>1.1031749715457606</v>
      </c>
      <c r="H112" s="8">
        <v>0.9245754626456395</v>
      </c>
      <c r="I112" s="8">
        <v>0.28848321030440244</v>
      </c>
    </row>
    <row r="113" spans="1:18" x14ac:dyDescent="0.25">
      <c r="A113" t="s">
        <v>523</v>
      </c>
      <c r="B113" s="8">
        <v>0.53661371928220636</v>
      </c>
      <c r="C113" s="8">
        <v>0.4935361439274058</v>
      </c>
      <c r="D113" s="8">
        <v>1.4576892241174939</v>
      </c>
      <c r="E113" s="8">
        <v>0.51945389374733764</v>
      </c>
      <c r="F113" s="8">
        <v>0.99938631800565114</v>
      </c>
      <c r="G113" s="8">
        <v>0.91857836981028795</v>
      </c>
      <c r="H113" s="8">
        <v>1.5274325305452146</v>
      </c>
      <c r="I113" s="8">
        <v>0.26847294133318234</v>
      </c>
    </row>
    <row r="114" spans="1:18" x14ac:dyDescent="0.25">
      <c r="A114" t="s">
        <v>524</v>
      </c>
      <c r="B114" s="8">
        <v>0.56074844840414462</v>
      </c>
      <c r="C114" s="8">
        <v>0.46939829556740637</v>
      </c>
      <c r="D114" s="8">
        <v>1.3366656318586625</v>
      </c>
      <c r="E114" s="8">
        <v>0.36877161547259846</v>
      </c>
      <c r="F114" s="8">
        <v>0.87707999772901513</v>
      </c>
      <c r="G114" s="8">
        <v>0.8255482271842256</v>
      </c>
      <c r="H114" s="8">
        <v>1.0776543071962179</v>
      </c>
      <c r="I114" s="8">
        <v>0.34533379833350808</v>
      </c>
    </row>
    <row r="117" spans="1:18" ht="21" x14ac:dyDescent="0.35">
      <c r="A117" s="176" t="s">
        <v>528</v>
      </c>
      <c r="B117" s="177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</row>
    <row r="118" spans="1:18" x14ac:dyDescent="0.25">
      <c r="C118" t="s">
        <v>158</v>
      </c>
      <c r="D118" t="s">
        <v>160</v>
      </c>
      <c r="E118" t="s">
        <v>168</v>
      </c>
      <c r="F118" t="s">
        <v>169</v>
      </c>
      <c r="G118" t="s">
        <v>170</v>
      </c>
      <c r="H118" t="s">
        <v>328</v>
      </c>
      <c r="I118" t="s">
        <v>349</v>
      </c>
      <c r="J118" t="s">
        <v>350</v>
      </c>
      <c r="K118" t="s">
        <v>351</v>
      </c>
      <c r="L118" t="s">
        <v>352</v>
      </c>
      <c r="M118" t="s">
        <v>353</v>
      </c>
      <c r="N118" t="s">
        <v>354</v>
      </c>
    </row>
    <row r="119" spans="1:18" x14ac:dyDescent="0.25">
      <c r="B119" t="s">
        <v>162</v>
      </c>
      <c r="C119">
        <v>0.3620527976980597</v>
      </c>
      <c r="D119">
        <v>0.39733465374967691</v>
      </c>
      <c r="E119">
        <v>0.31117432194734646</v>
      </c>
      <c r="F119">
        <v>0.48499432392283975</v>
      </c>
      <c r="G119">
        <v>0.58122728338213825</v>
      </c>
      <c r="H119">
        <v>0.62538003378045259</v>
      </c>
      <c r="I119">
        <v>0.19611730575494213</v>
      </c>
      <c r="J119">
        <v>0.39645018625539469</v>
      </c>
      <c r="K119">
        <v>0.36312424379111191</v>
      </c>
      <c r="L119">
        <v>0.42223139725525938</v>
      </c>
      <c r="M119">
        <v>0.25862140439110037</v>
      </c>
      <c r="N119">
        <v>0.35380344156080817</v>
      </c>
    </row>
    <row r="120" spans="1:18" x14ac:dyDescent="0.25">
      <c r="B120" t="s">
        <v>163</v>
      </c>
      <c r="C120">
        <v>0.26178660112874885</v>
      </c>
      <c r="D120">
        <v>0.2754499640080213</v>
      </c>
      <c r="E120">
        <v>0.13846024536800122</v>
      </c>
      <c r="F120">
        <v>0.50509477086523369</v>
      </c>
      <c r="G120">
        <v>0.55888489176485112</v>
      </c>
      <c r="H120">
        <v>0.22223247039906782</v>
      </c>
      <c r="I120">
        <v>0.49166807064159218</v>
      </c>
      <c r="J120">
        <v>0.1829993252452419</v>
      </c>
      <c r="K120">
        <v>0.12779074246456312</v>
      </c>
      <c r="L120">
        <v>0.15941838494772767</v>
      </c>
      <c r="M120">
        <v>0.14412057104397805</v>
      </c>
      <c r="N120">
        <v>0.39210293681174896</v>
      </c>
    </row>
    <row r="121" spans="1:18" x14ac:dyDescent="0.25">
      <c r="B121" t="s">
        <v>164</v>
      </c>
      <c r="C121">
        <v>9.3714663869959414E-2</v>
      </c>
      <c r="D121">
        <v>0.21056368231663516</v>
      </c>
      <c r="E121">
        <v>0.20215325403421183</v>
      </c>
      <c r="F121">
        <v>0.333395631582522</v>
      </c>
      <c r="G121">
        <v>0.27509989760650239</v>
      </c>
      <c r="H121">
        <v>0.13926225734694708</v>
      </c>
      <c r="I121">
        <v>9.8019567000792326E-2</v>
      </c>
      <c r="J121">
        <v>0.24603540100714774</v>
      </c>
      <c r="K121">
        <v>0.32155956638944572</v>
      </c>
      <c r="L121">
        <v>0.55039681930202544</v>
      </c>
      <c r="M121">
        <v>0.31342707518772234</v>
      </c>
      <c r="N121">
        <v>0.52370004200995524</v>
      </c>
    </row>
    <row r="122" spans="1:18" x14ac:dyDescent="0.25">
      <c r="B122" t="s">
        <v>529</v>
      </c>
    </row>
    <row r="123" spans="1:18" x14ac:dyDescent="0.25">
      <c r="B123" t="s">
        <v>162</v>
      </c>
      <c r="C123">
        <v>7.6166569516900352E-3</v>
      </c>
      <c r="D123">
        <v>6.7335225290842737E-2</v>
      </c>
      <c r="E123">
        <v>1.4287731143307624E-2</v>
      </c>
      <c r="F123">
        <v>8.2986786652368416E-3</v>
      </c>
      <c r="G123">
        <v>5.8370838275621895E-2</v>
      </c>
      <c r="H123">
        <v>0.10724159879289197</v>
      </c>
      <c r="I123">
        <v>1.4754081694495994E-2</v>
      </c>
      <c r="J123">
        <v>6.6272865865408842E-2</v>
      </c>
      <c r="K123">
        <v>9.4865773248808669E-2</v>
      </c>
      <c r="L123">
        <v>8.818893960822723E-3</v>
      </c>
      <c r="M123">
        <v>3.2786405721894472E-2</v>
      </c>
      <c r="N123">
        <v>2.2046798149523143E-2</v>
      </c>
    </row>
    <row r="124" spans="1:18" x14ac:dyDescent="0.25">
      <c r="B124" t="s">
        <v>163</v>
      </c>
      <c r="C124">
        <v>4.0725243411639932E-2</v>
      </c>
      <c r="D124">
        <v>1.0469281293434617E-2</v>
      </c>
      <c r="E124">
        <v>3.3632587404332191E-2</v>
      </c>
      <c r="F124">
        <v>2.6143945381522423E-2</v>
      </c>
      <c r="G124">
        <v>5.4195104291337448E-2</v>
      </c>
      <c r="H124">
        <v>3.9114865683647089E-2</v>
      </c>
      <c r="I124">
        <v>3.7995853800723352E-2</v>
      </c>
      <c r="J124">
        <v>8.4129268602769029E-3</v>
      </c>
      <c r="K124">
        <v>4.3269955508500026E-2</v>
      </c>
      <c r="L124">
        <v>3.053419478040025E-3</v>
      </c>
      <c r="M124">
        <v>1.6163106238519045E-2</v>
      </c>
      <c r="N124">
        <v>4.2394103446999565E-2</v>
      </c>
    </row>
    <row r="125" spans="1:18" x14ac:dyDescent="0.25">
      <c r="B125" t="s">
        <v>164</v>
      </c>
      <c r="C125">
        <v>6.4793924747651608E-3</v>
      </c>
      <c r="D125">
        <v>3.3262347931575939E-2</v>
      </c>
      <c r="E125">
        <v>3.2976983336014863E-2</v>
      </c>
      <c r="F125">
        <v>1.8408109772543192E-2</v>
      </c>
      <c r="G125">
        <v>2.9359737428292489E-2</v>
      </c>
      <c r="H125">
        <v>7.7178557274418013E-3</v>
      </c>
      <c r="I125">
        <v>5.3175528375973502E-2</v>
      </c>
      <c r="J125">
        <v>2.3965154373546359E-2</v>
      </c>
      <c r="K125">
        <v>1.655587183879691E-2</v>
      </c>
      <c r="L125">
        <v>2.1283984874551548E-2</v>
      </c>
      <c r="M125">
        <v>0.10140457835231349</v>
      </c>
      <c r="N125">
        <v>2.5934395698034136E-2</v>
      </c>
    </row>
    <row r="144" spans="1:18" ht="21" x14ac:dyDescent="0.35">
      <c r="A144" s="31" t="s">
        <v>533</v>
      </c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</row>
    <row r="146" spans="1:6" x14ac:dyDescent="0.25">
      <c r="A146" s="11" t="s">
        <v>319</v>
      </c>
    </row>
    <row r="147" spans="1:6" x14ac:dyDescent="0.25">
      <c r="B147" t="s">
        <v>530</v>
      </c>
      <c r="C147" t="s">
        <v>531</v>
      </c>
      <c r="E147" t="s">
        <v>532</v>
      </c>
      <c r="F147" t="s">
        <v>532</v>
      </c>
    </row>
    <row r="148" spans="1:6" x14ac:dyDescent="0.25">
      <c r="A148" t="s">
        <v>468</v>
      </c>
      <c r="B148">
        <v>-0.45432810588760097</v>
      </c>
      <c r="C148">
        <v>-7.0422573496760246E-2</v>
      </c>
      <c r="E148">
        <v>0.2837662475118069</v>
      </c>
      <c r="F148">
        <v>0.11815493318824276</v>
      </c>
    </row>
    <row r="149" spans="1:6" x14ac:dyDescent="0.25">
      <c r="A149" t="s">
        <v>471</v>
      </c>
      <c r="B149">
        <v>-0.34110775005373434</v>
      </c>
      <c r="C149">
        <v>-0.61288722456974565</v>
      </c>
      <c r="E149">
        <v>0.27000907752090286</v>
      </c>
      <c r="F149">
        <v>0.43183974705542827</v>
      </c>
    </row>
    <row r="150" spans="1:6" x14ac:dyDescent="0.25">
      <c r="A150" t="s">
        <v>182</v>
      </c>
      <c r="B150">
        <v>-0.45581750183684183</v>
      </c>
      <c r="C150">
        <v>-0.36715910278847302</v>
      </c>
      <c r="E150">
        <v>0.17868020815852231</v>
      </c>
      <c r="F150">
        <v>6.8673451878939959E-2</v>
      </c>
    </row>
    <row r="151" spans="1:6" x14ac:dyDescent="0.25">
      <c r="A151" t="s">
        <v>185</v>
      </c>
      <c r="B151">
        <v>-0.11445396147981189</v>
      </c>
      <c r="C151">
        <v>-0.86235215382147345</v>
      </c>
      <c r="E151">
        <v>0.21787477058334481</v>
      </c>
      <c r="F151">
        <v>0.2038455423781485</v>
      </c>
    </row>
    <row r="152" spans="1:6" x14ac:dyDescent="0.25">
      <c r="A152" t="s">
        <v>188</v>
      </c>
      <c r="B152">
        <v>0.37541090562893897</v>
      </c>
      <c r="C152">
        <v>-1.5885936492705433</v>
      </c>
      <c r="E152">
        <v>0.23858052104944016</v>
      </c>
      <c r="F152">
        <v>0.34464775488880089</v>
      </c>
    </row>
    <row r="153" spans="1:6" x14ac:dyDescent="0.25">
      <c r="A153" t="s">
        <v>474</v>
      </c>
      <c r="B153">
        <v>0.5514101978029784</v>
      </c>
      <c r="C153">
        <v>-1.7010893777890985</v>
      </c>
      <c r="E153">
        <v>0.60667520709593803</v>
      </c>
      <c r="F153">
        <v>0.57119380801845965</v>
      </c>
    </row>
    <row r="154" spans="1:6" x14ac:dyDescent="0.25">
      <c r="A154" t="s">
        <v>489</v>
      </c>
      <c r="B154">
        <v>-0.47628482677733447</v>
      </c>
      <c r="C154">
        <v>0.40355300647443476</v>
      </c>
      <c r="E154">
        <v>7.5216248118407686E-2</v>
      </c>
      <c r="F154">
        <v>0.23310397422210327</v>
      </c>
    </row>
    <row r="155" spans="1:6" x14ac:dyDescent="0.25">
      <c r="A155" t="s">
        <v>492</v>
      </c>
      <c r="B155">
        <v>-0.31724382767165815</v>
      </c>
      <c r="C155">
        <v>0.16694523291361033</v>
      </c>
      <c r="E155">
        <v>6.4895928071699874E-2</v>
      </c>
      <c r="F155">
        <v>5.6805544660022231E-2</v>
      </c>
    </row>
    <row r="156" spans="1:6" x14ac:dyDescent="0.25">
      <c r="A156" t="s">
        <v>218</v>
      </c>
      <c r="B156">
        <v>-1.0822802109072274</v>
      </c>
      <c r="C156">
        <v>0.79451360924432368</v>
      </c>
      <c r="E156">
        <v>0.13062328718827645</v>
      </c>
      <c r="F156">
        <v>0.15628276421217593</v>
      </c>
    </row>
    <row r="157" spans="1:6" x14ac:dyDescent="0.25">
      <c r="A157" t="s">
        <v>221</v>
      </c>
      <c r="B157">
        <v>0.47366074103238898</v>
      </c>
      <c r="C157">
        <v>-1.289814878960297</v>
      </c>
      <c r="E157">
        <v>8.139999898188699E-2</v>
      </c>
      <c r="F157">
        <v>0.11619599929594551</v>
      </c>
    </row>
    <row r="158" spans="1:6" x14ac:dyDescent="0.25">
      <c r="A158" t="s">
        <v>224</v>
      </c>
      <c r="B158">
        <v>-0.42378999491123032</v>
      </c>
      <c r="C158">
        <v>-1.357506631759281</v>
      </c>
      <c r="E158">
        <v>0.33645225778365623</v>
      </c>
      <c r="F158">
        <v>0.19329107661242248</v>
      </c>
    </row>
    <row r="159" spans="1:6" x14ac:dyDescent="0.25">
      <c r="A159" t="s">
        <v>495</v>
      </c>
      <c r="B159">
        <v>-1.2238299926808758</v>
      </c>
      <c r="C159">
        <v>0.60833019223134532</v>
      </c>
      <c r="E159">
        <v>3.7574486914553715E-2</v>
      </c>
      <c r="F159">
        <v>9.4368218640516172E-2</v>
      </c>
    </row>
    <row r="160" spans="1:6" x14ac:dyDescent="0.25">
      <c r="A160" t="s">
        <v>507</v>
      </c>
      <c r="B160">
        <v>-1.9235801000186719</v>
      </c>
      <c r="C160">
        <v>1.0786776714183224</v>
      </c>
      <c r="E160">
        <v>0.13682176895748324</v>
      </c>
      <c r="F160">
        <v>6.1490873258561757E-2</v>
      </c>
    </row>
    <row r="161" spans="1:6" x14ac:dyDescent="0.25">
      <c r="A161" t="s">
        <v>510</v>
      </c>
      <c r="B161">
        <v>1.2946820418413409</v>
      </c>
      <c r="C161">
        <v>2.0032239325838281</v>
      </c>
      <c r="E161">
        <v>0.67344091530603789</v>
      </c>
      <c r="F161">
        <v>7.6174905998550035E-2</v>
      </c>
    </row>
    <row r="162" spans="1:6" x14ac:dyDescent="0.25">
      <c r="A162" t="s">
        <v>254</v>
      </c>
      <c r="B162">
        <v>-1.1139514216848563</v>
      </c>
      <c r="C162">
        <v>0.68211673120060912</v>
      </c>
      <c r="E162">
        <v>0.10243634286577551</v>
      </c>
      <c r="F162">
        <v>9.1556851145648349E-2</v>
      </c>
    </row>
    <row r="163" spans="1:6" x14ac:dyDescent="0.25">
      <c r="A163" t="s">
        <v>257</v>
      </c>
      <c r="B163">
        <v>-1.6464926874425607</v>
      </c>
      <c r="C163">
        <v>-3.6082880761112657E-2</v>
      </c>
      <c r="E163">
        <v>4.1976783286646113E-2</v>
      </c>
      <c r="F163">
        <v>3.4838268726633662E-2</v>
      </c>
    </row>
    <row r="164" spans="1:6" x14ac:dyDescent="0.25">
      <c r="A164" t="s">
        <v>260</v>
      </c>
      <c r="B164">
        <v>-1.1378984335337103</v>
      </c>
      <c r="C164">
        <v>0.40693051984802525</v>
      </c>
      <c r="E164">
        <v>4.3488494215034069E-2</v>
      </c>
      <c r="F164">
        <v>0.21654531095294552</v>
      </c>
    </row>
    <row r="165" spans="1:6" x14ac:dyDescent="0.25">
      <c r="A165" t="s">
        <v>513</v>
      </c>
      <c r="B165">
        <v>-2.1513030321317754</v>
      </c>
      <c r="C165">
        <v>0.7464372792120838</v>
      </c>
      <c r="E165">
        <v>9.7094780653743488E-3</v>
      </c>
      <c r="F165">
        <v>0.10855998922352038</v>
      </c>
    </row>
    <row r="166" spans="1:6" x14ac:dyDescent="0.25">
      <c r="A166" t="s">
        <v>477</v>
      </c>
      <c r="B166">
        <v>-0.58690109744614372</v>
      </c>
      <c r="C166">
        <v>0.94505452875382767</v>
      </c>
      <c r="E166">
        <v>0.27594885952453813</v>
      </c>
      <c r="F166">
        <v>9.6835920177102922E-2</v>
      </c>
    </row>
    <row r="167" spans="1:6" x14ac:dyDescent="0.25">
      <c r="A167" t="s">
        <v>480</v>
      </c>
      <c r="B167">
        <v>7.7168472483816156E-2</v>
      </c>
      <c r="C167">
        <v>-0.29564483114402501</v>
      </c>
      <c r="E167">
        <v>0.29771640274472599</v>
      </c>
      <c r="F167">
        <v>0.20454937013197774</v>
      </c>
    </row>
    <row r="168" spans="1:6" x14ac:dyDescent="0.25">
      <c r="A168" t="s">
        <v>200</v>
      </c>
      <c r="B168">
        <v>-0.2304156333726762</v>
      </c>
      <c r="C168">
        <v>-0.22798265440092644</v>
      </c>
      <c r="E168">
        <v>0.58013260424455582</v>
      </c>
      <c r="F168">
        <v>0.50617776452736551</v>
      </c>
    </row>
    <row r="169" spans="1:6" x14ac:dyDescent="0.25">
      <c r="A169" t="s">
        <v>203</v>
      </c>
      <c r="B169">
        <v>-0.22967952056006069</v>
      </c>
      <c r="C169">
        <v>-0.44301116519856798</v>
      </c>
      <c r="E169">
        <v>6.4236260913378085E-2</v>
      </c>
      <c r="F169">
        <v>8.0692707248570028E-2</v>
      </c>
    </row>
    <row r="170" spans="1:6" x14ac:dyDescent="0.25">
      <c r="A170" t="s">
        <v>206</v>
      </c>
      <c r="B170">
        <v>-1.0110396182710615</v>
      </c>
      <c r="C170">
        <v>0.32503744877234647</v>
      </c>
      <c r="E170">
        <v>7.7379780751077071E-2</v>
      </c>
      <c r="F170">
        <v>0.21286022020610726</v>
      </c>
    </row>
    <row r="171" spans="1:6" x14ac:dyDescent="0.25">
      <c r="A171" t="s">
        <v>483</v>
      </c>
      <c r="B171">
        <v>4.5322992720596575</v>
      </c>
      <c r="C171">
        <v>-2.6640474239525083</v>
      </c>
      <c r="E171">
        <v>0.37943986378576294</v>
      </c>
      <c r="F171">
        <v>1.0668424013728663</v>
      </c>
    </row>
    <row r="172" spans="1:6" x14ac:dyDescent="0.25">
      <c r="A172" t="s">
        <v>498</v>
      </c>
      <c r="B172">
        <v>7.0568261990381034E-2</v>
      </c>
      <c r="C172">
        <v>-4.0789513718616446</v>
      </c>
      <c r="E172">
        <v>9.7892047250309935E-2</v>
      </c>
      <c r="F172">
        <v>6.034255754030677E-2</v>
      </c>
    </row>
    <row r="173" spans="1:6" x14ac:dyDescent="0.25">
      <c r="A173" t="s">
        <v>501</v>
      </c>
      <c r="B173">
        <v>6.8540170932433382</v>
      </c>
      <c r="C173">
        <v>2.7518664365767918</v>
      </c>
      <c r="E173">
        <v>0.30371577698749891</v>
      </c>
      <c r="F173">
        <v>0.81268767702596478</v>
      </c>
    </row>
    <row r="174" spans="1:6" x14ac:dyDescent="0.25">
      <c r="A174" t="s">
        <v>236</v>
      </c>
      <c r="B174">
        <v>-0.70006203700056968</v>
      </c>
      <c r="C174">
        <v>1.4309698462790845</v>
      </c>
      <c r="E174">
        <v>0.31241395985496817</v>
      </c>
      <c r="F174">
        <v>0.15002334148930654</v>
      </c>
    </row>
    <row r="175" spans="1:6" x14ac:dyDescent="0.25">
      <c r="A175" t="s">
        <v>239</v>
      </c>
      <c r="B175">
        <v>-0.44086453286463989</v>
      </c>
      <c r="C175">
        <v>1.3498623588541154</v>
      </c>
      <c r="E175">
        <v>7.2701705928624807E-2</v>
      </c>
      <c r="F175">
        <v>5.1268427385544407E-2</v>
      </c>
    </row>
    <row r="176" spans="1:6" x14ac:dyDescent="0.25">
      <c r="A176" t="s">
        <v>242</v>
      </c>
      <c r="B176">
        <v>-0.86253016365248369</v>
      </c>
      <c r="C176">
        <v>1.2744303828321548</v>
      </c>
      <c r="E176">
        <v>0.20596468805865747</v>
      </c>
      <c r="F176">
        <v>7.6367481231264342E-2</v>
      </c>
    </row>
    <row r="177" spans="1:18" x14ac:dyDescent="0.25">
      <c r="A177" t="s">
        <v>504</v>
      </c>
      <c r="B177">
        <v>5.4096231313378249</v>
      </c>
      <c r="C177">
        <v>1.0547070230502209</v>
      </c>
      <c r="E177">
        <v>0.14091027936867595</v>
      </c>
      <c r="F177">
        <v>0.28986294772442561</v>
      </c>
    </row>
    <row r="178" spans="1:18" x14ac:dyDescent="0.25">
      <c r="A178" t="s">
        <v>516</v>
      </c>
      <c r="B178">
        <v>-2.2903351760945445</v>
      </c>
      <c r="C178">
        <v>0.9767940520454278</v>
      </c>
      <c r="E178">
        <v>0.24645306360910352</v>
      </c>
      <c r="F178">
        <v>0.2156474413946316</v>
      </c>
    </row>
    <row r="179" spans="1:18" x14ac:dyDescent="0.25">
      <c r="A179" t="s">
        <v>519</v>
      </c>
      <c r="B179">
        <v>-0.95287481367904958</v>
      </c>
      <c r="C179">
        <v>0.38525627545638969</v>
      </c>
      <c r="E179">
        <v>5.7212488762568382E-2</v>
      </c>
      <c r="F179">
        <v>6.8110285661069386E-2</v>
      </c>
    </row>
    <row r="180" spans="1:18" x14ac:dyDescent="0.25">
      <c r="A180" t="s">
        <v>272</v>
      </c>
      <c r="B180">
        <v>-0.2171897857706345</v>
      </c>
      <c r="C180">
        <v>0.10572940215080862</v>
      </c>
      <c r="E180">
        <v>5.7653258395667609E-2</v>
      </c>
      <c r="F180">
        <v>5.6081615003027233E-2</v>
      </c>
    </row>
    <row r="181" spans="1:18" x14ac:dyDescent="0.25">
      <c r="A181" t="s">
        <v>275</v>
      </c>
      <c r="B181">
        <v>0.89942041096176817</v>
      </c>
      <c r="C181">
        <v>-0.99381965350597667</v>
      </c>
      <c r="E181">
        <v>0.29769362128553478</v>
      </c>
      <c r="F181">
        <v>0.10433881378216688</v>
      </c>
    </row>
    <row r="182" spans="1:18" x14ac:dyDescent="0.25">
      <c r="A182" t="s">
        <v>278</v>
      </c>
      <c r="B182">
        <v>-0.48636962866161731</v>
      </c>
      <c r="C182">
        <v>5.2362033842555E-2</v>
      </c>
      <c r="E182">
        <v>0.47787061680568321</v>
      </c>
      <c r="F182">
        <v>0.57940111509996239</v>
      </c>
    </row>
    <row r="183" spans="1:18" x14ac:dyDescent="0.25">
      <c r="A183" t="s">
        <v>522</v>
      </c>
      <c r="B183">
        <v>-0.47756976992074135</v>
      </c>
      <c r="C183">
        <v>-0.90988370428218746</v>
      </c>
      <c r="E183">
        <v>9.4253451443451264E-2</v>
      </c>
      <c r="F183">
        <v>9.604041286556203E-2</v>
      </c>
    </row>
    <row r="186" spans="1:18" ht="21" x14ac:dyDescent="0.35">
      <c r="A186" s="31" t="s">
        <v>540</v>
      </c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</row>
    <row r="188" spans="1:18" x14ac:dyDescent="0.25">
      <c r="A188" s="188" t="s">
        <v>426</v>
      </c>
      <c r="B188" s="188" t="s">
        <v>158</v>
      </c>
      <c r="C188" s="188" t="s">
        <v>160</v>
      </c>
      <c r="D188" s="188" t="s">
        <v>168</v>
      </c>
      <c r="E188" s="188" t="s">
        <v>424</v>
      </c>
      <c r="F188" s="188" t="s">
        <v>425</v>
      </c>
      <c r="G188" s="188" t="s">
        <v>534</v>
      </c>
      <c r="H188" s="188" t="s">
        <v>370</v>
      </c>
    </row>
    <row r="189" spans="1:18" x14ac:dyDescent="0.25">
      <c r="A189" t="s">
        <v>162</v>
      </c>
      <c r="B189" s="189">
        <v>-0.34068165035830578</v>
      </c>
      <c r="C189" s="189">
        <v>-0.87492465071651615</v>
      </c>
      <c r="D189" s="189">
        <v>-0.20943292534963814</v>
      </c>
      <c r="E189" s="189">
        <v>-0.22289677790264639</v>
      </c>
      <c r="F189" s="189">
        <v>-4.5102082550674424E-2</v>
      </c>
      <c r="G189" s="189">
        <v>1.6073413486290398</v>
      </c>
      <c r="H189">
        <v>1</v>
      </c>
      <c r="J189" s="187"/>
    </row>
    <row r="190" spans="1:18" x14ac:dyDescent="0.25">
      <c r="A190" t="s">
        <v>162</v>
      </c>
      <c r="B190" s="189">
        <v>-2.9608799663798872E-2</v>
      </c>
      <c r="C190" s="189">
        <v>-3.5286321426953038E-3</v>
      </c>
      <c r="D190" s="189">
        <v>-0.35484281946560381</v>
      </c>
      <c r="E190" s="189">
        <v>0.30526486620942866</v>
      </c>
      <c r="F190" s="189">
        <v>0.390376296101975</v>
      </c>
      <c r="G190" s="189">
        <v>0.54105593819656705</v>
      </c>
      <c r="H190">
        <v>1</v>
      </c>
    </row>
    <row r="191" spans="1:18" x14ac:dyDescent="0.25">
      <c r="A191" t="s">
        <v>162</v>
      </c>
      <c r="B191" s="189">
        <v>-0.99269386764069822</v>
      </c>
      <c r="C191" s="189">
        <v>-0.1448699673019917</v>
      </c>
      <c r="D191" s="189">
        <v>-0.80317676069528365</v>
      </c>
      <c r="E191" s="189">
        <v>-0.42572997274621793</v>
      </c>
      <c r="F191" s="189">
        <v>0.78095850333551642</v>
      </c>
      <c r="G191" s="189">
        <v>-0.49416669341667174</v>
      </c>
      <c r="H191">
        <v>1</v>
      </c>
    </row>
    <row r="192" spans="1:18" x14ac:dyDescent="0.25">
      <c r="A192" t="s">
        <v>163</v>
      </c>
      <c r="B192" s="189">
        <v>-0.30177063818952893</v>
      </c>
      <c r="C192" s="189">
        <v>0.42563299693987289</v>
      </c>
      <c r="D192" s="189">
        <v>0.14537505257901726</v>
      </c>
      <c r="E192" s="189">
        <v>-0.3388176242531884</v>
      </c>
      <c r="F192" s="189">
        <v>-0.92964303703662898</v>
      </c>
      <c r="G192" s="189">
        <v>4.772482627267836</v>
      </c>
      <c r="H192">
        <v>1</v>
      </c>
    </row>
    <row r="193" spans="1:8" x14ac:dyDescent="0.25">
      <c r="A193" t="s">
        <v>163</v>
      </c>
      <c r="B193" s="189">
        <v>-0.32023682530097969</v>
      </c>
      <c r="C193" s="189">
        <v>0.32106839723317215</v>
      </c>
      <c r="D193" s="189">
        <v>0.53234539468502662</v>
      </c>
      <c r="E193" s="189">
        <v>-0.11641168346119518</v>
      </c>
      <c r="F193" s="189">
        <v>-0.93774738809920577</v>
      </c>
      <c r="G193" s="189">
        <v>3.7887833427617568</v>
      </c>
      <c r="H193">
        <v>1</v>
      </c>
    </row>
    <row r="194" spans="1:8" x14ac:dyDescent="0.25">
      <c r="A194" t="s">
        <v>163</v>
      </c>
      <c r="B194" s="189">
        <v>-1.1386958288479225</v>
      </c>
      <c r="C194" s="189">
        <v>-0.51519597672159656</v>
      </c>
      <c r="D194" s="189">
        <v>-1.3689673473820725</v>
      </c>
      <c r="E194" s="189">
        <v>-0.23380925396579852</v>
      </c>
      <c r="F194" s="189">
        <v>-1.16572842967735</v>
      </c>
      <c r="G194" s="189">
        <v>5.0356318461493794</v>
      </c>
      <c r="H194">
        <v>1</v>
      </c>
    </row>
    <row r="195" spans="1:8" x14ac:dyDescent="0.25">
      <c r="A195" t="s">
        <v>164</v>
      </c>
      <c r="B195" s="189">
        <v>-0.32614590068427063</v>
      </c>
      <c r="C195" s="189">
        <v>-0.32301380281781261</v>
      </c>
      <c r="D195" s="189">
        <v>-1.3394062647163909</v>
      </c>
      <c r="E195" s="189">
        <v>0.32275210034051222</v>
      </c>
      <c r="F195" s="189">
        <v>-1.0609496987830813</v>
      </c>
      <c r="G195" s="189">
        <v>-1.2506484631643604</v>
      </c>
      <c r="H195">
        <v>1</v>
      </c>
    </row>
    <row r="196" spans="1:8" x14ac:dyDescent="0.25">
      <c r="A196" t="s">
        <v>164</v>
      </c>
      <c r="B196" s="189">
        <v>-0.54321923624409518</v>
      </c>
      <c r="C196" s="189">
        <v>-0.42665075869013086</v>
      </c>
      <c r="D196" s="189">
        <v>-0.9136925190195595</v>
      </c>
      <c r="E196" s="189">
        <v>0.49622067485053822</v>
      </c>
      <c r="F196" s="189">
        <v>8.2195831114666482E-2</v>
      </c>
      <c r="G196" s="189">
        <v>-1.1496251701702307</v>
      </c>
      <c r="H196">
        <v>1</v>
      </c>
    </row>
    <row r="197" spans="1:8" x14ac:dyDescent="0.25">
      <c r="A197" t="s">
        <v>164</v>
      </c>
      <c r="B197" s="189">
        <v>-0.55948934340363754</v>
      </c>
      <c r="C197" s="189">
        <v>-0.20206692150703101</v>
      </c>
      <c r="D197" s="189">
        <v>-0.99374184898573148</v>
      </c>
      <c r="E197" s="189">
        <v>0.60200944790611643</v>
      </c>
      <c r="F197" s="189">
        <v>-0.29261611706527613</v>
      </c>
      <c r="G197" s="189">
        <v>-1.2712163447080358</v>
      </c>
      <c r="H197">
        <v>1</v>
      </c>
    </row>
    <row r="198" spans="1:8" x14ac:dyDescent="0.25">
      <c r="A198" t="s">
        <v>162</v>
      </c>
      <c r="B198" s="189">
        <v>-0.11903119291542372</v>
      </c>
      <c r="C198" s="189">
        <v>7.0495559281753097</v>
      </c>
      <c r="D198" s="189">
        <v>-1.1293864810212868</v>
      </c>
      <c r="E198" s="189">
        <v>-0.34877065926098405</v>
      </c>
      <c r="F198" s="189">
        <v>-0.51318725058753634</v>
      </c>
      <c r="G198" s="189">
        <v>5.6825341494062576</v>
      </c>
      <c r="H198">
        <v>2</v>
      </c>
    </row>
    <row r="199" spans="1:8" x14ac:dyDescent="0.25">
      <c r="A199" t="s">
        <v>162</v>
      </c>
      <c r="B199" s="189">
        <v>0.12308804420754521</v>
      </c>
      <c r="C199" s="189">
        <v>6.2581982378713885</v>
      </c>
      <c r="D199" s="189">
        <v>-0.87855097963494611</v>
      </c>
      <c r="E199" s="189">
        <v>-0.38946582857205009</v>
      </c>
      <c r="F199" s="189">
        <v>-0.84816721855453281</v>
      </c>
      <c r="G199" s="189">
        <v>5.3340511394319234</v>
      </c>
      <c r="H199">
        <v>2</v>
      </c>
    </row>
    <row r="200" spans="1:8" x14ac:dyDescent="0.25">
      <c r="A200" t="s">
        <v>162</v>
      </c>
      <c r="B200" s="189">
        <v>0.2076479346790216</v>
      </c>
      <c r="C200" s="189">
        <v>7.2542971136833145</v>
      </c>
      <c r="D200" s="189">
        <v>-9.2248650345476135E-2</v>
      </c>
      <c r="E200" s="189">
        <v>-0.58435711076088559</v>
      </c>
      <c r="F200" s="189">
        <v>-1.226236021815382</v>
      </c>
      <c r="G200" s="189">
        <v>5.2122841051752946</v>
      </c>
      <c r="H200">
        <v>2</v>
      </c>
    </row>
    <row r="201" spans="1:8" x14ac:dyDescent="0.25">
      <c r="A201" t="s">
        <v>163</v>
      </c>
      <c r="B201" s="189">
        <v>-1.7134670399665135</v>
      </c>
      <c r="C201" s="189">
        <v>3.7244813296304367</v>
      </c>
      <c r="D201" s="189">
        <v>-1.3073842320203688</v>
      </c>
      <c r="E201" s="189">
        <v>-1.6098788328259086</v>
      </c>
      <c r="F201" s="189">
        <v>-1.1039549666406638</v>
      </c>
      <c r="G201" s="189">
        <v>-2.1405014752731879</v>
      </c>
      <c r="H201">
        <v>2</v>
      </c>
    </row>
    <row r="202" spans="1:8" x14ac:dyDescent="0.25">
      <c r="A202" t="s">
        <v>163</v>
      </c>
      <c r="B202" s="189">
        <v>-1.8768144779107356</v>
      </c>
      <c r="C202" s="189">
        <v>1.9681229571473788</v>
      </c>
      <c r="D202" s="189">
        <v>-0.95877627950180278</v>
      </c>
      <c r="E202" s="189">
        <v>-1.5993724014305477</v>
      </c>
      <c r="F202" s="189">
        <v>-1.0855186840924564</v>
      </c>
      <c r="G202" s="189">
        <v>-2.1706793846093499</v>
      </c>
      <c r="H202">
        <v>2</v>
      </c>
    </row>
    <row r="203" spans="1:8" x14ac:dyDescent="0.25">
      <c r="A203" t="s">
        <v>163</v>
      </c>
      <c r="B203" s="189">
        <v>-2.180458782178766</v>
      </c>
      <c r="C203" s="189">
        <v>0.62124112653530295</v>
      </c>
      <c r="D203" s="189">
        <v>-1.0756937535323974</v>
      </c>
      <c r="E203" s="189">
        <v>-1.7302268280712259</v>
      </c>
      <c r="F203" s="189">
        <v>-1.2242216498680107</v>
      </c>
      <c r="G203" s="189">
        <v>-2.142728236512788</v>
      </c>
      <c r="H203">
        <v>2</v>
      </c>
    </row>
    <row r="204" spans="1:8" x14ac:dyDescent="0.25">
      <c r="A204" t="s">
        <v>164</v>
      </c>
      <c r="B204" s="189">
        <v>-2.7324182349357407</v>
      </c>
      <c r="C204" s="189">
        <v>-0.91533955621315466</v>
      </c>
      <c r="D204" s="189">
        <v>-0.1392635704514443</v>
      </c>
      <c r="E204" s="189">
        <v>1.4254571292696516</v>
      </c>
      <c r="F204" s="189">
        <v>0.33829669052914446</v>
      </c>
      <c r="G204" s="189">
        <v>-0.447867858742998</v>
      </c>
      <c r="H204">
        <v>2</v>
      </c>
    </row>
    <row r="205" spans="1:8" x14ac:dyDescent="0.25">
      <c r="A205" t="s">
        <v>164</v>
      </c>
      <c r="B205" s="189">
        <v>-2.2580772913605167</v>
      </c>
      <c r="C205" s="189">
        <v>-1.0652540599946869</v>
      </c>
      <c r="D205" s="189">
        <v>-0.18255042516025052</v>
      </c>
      <c r="E205" s="189">
        <v>0.8779150011629091</v>
      </c>
      <c r="F205" s="189">
        <v>-0.48034280485394532</v>
      </c>
      <c r="G205" s="189">
        <v>-0.33120817425723331</v>
      </c>
      <c r="H205">
        <v>2</v>
      </c>
    </row>
    <row r="206" spans="1:8" x14ac:dyDescent="0.25">
      <c r="A206" t="s">
        <v>164</v>
      </c>
      <c r="B206" s="189">
        <v>-1.8805100019873771</v>
      </c>
      <c r="C206" s="189">
        <v>-0.87803082482930717</v>
      </c>
      <c r="D206" s="189">
        <v>-0.32975536170020858</v>
      </c>
      <c r="E206" s="189">
        <v>0.3948891024527435</v>
      </c>
      <c r="F206" s="189">
        <v>-1.3170627716600511</v>
      </c>
      <c r="G206" s="189">
        <v>-0.65363327676199279</v>
      </c>
      <c r="H206">
        <v>2</v>
      </c>
    </row>
    <row r="208" spans="1:8" x14ac:dyDescent="0.25">
      <c r="A208" s="239" t="s">
        <v>339</v>
      </c>
      <c r="B208" s="241" t="s">
        <v>535</v>
      </c>
      <c r="C208" s="240"/>
      <c r="D208" s="240"/>
      <c r="E208" s="240"/>
      <c r="F208" s="240"/>
    </row>
    <row r="209" spans="1:15" x14ac:dyDescent="0.25">
      <c r="A209" s="240"/>
      <c r="B209" s="190" t="s">
        <v>341</v>
      </c>
      <c r="C209" s="190" t="s">
        <v>342</v>
      </c>
      <c r="D209" s="190" t="s">
        <v>343</v>
      </c>
      <c r="E209" s="190" t="s">
        <v>344</v>
      </c>
      <c r="F209" s="190" t="s">
        <v>345</v>
      </c>
    </row>
    <row r="210" spans="1:15" x14ac:dyDescent="0.25">
      <c r="A210" s="191" t="s">
        <v>346</v>
      </c>
      <c r="B210" s="192"/>
      <c r="C210" s="193">
        <v>1</v>
      </c>
      <c r="D210" s="194"/>
      <c r="E210" s="195"/>
      <c r="F210" s="195"/>
    </row>
    <row r="211" spans="1:15" x14ac:dyDescent="0.25">
      <c r="A211" s="191" t="s">
        <v>370</v>
      </c>
      <c r="B211" s="192">
        <v>0.29279530870777831</v>
      </c>
      <c r="C211" s="193">
        <v>1</v>
      </c>
      <c r="D211" s="194">
        <v>0.29279530870777831</v>
      </c>
      <c r="E211" s="195">
        <v>5.3209189405819403E-2</v>
      </c>
      <c r="F211" s="195">
        <v>0.82049389056391597</v>
      </c>
    </row>
    <row r="212" spans="1:15" ht="15.75" thickBot="1" x14ac:dyDescent="0.3">
      <c r="A212" s="191" t="s">
        <v>165</v>
      </c>
      <c r="B212" s="196">
        <v>88.043531420760416</v>
      </c>
      <c r="C212" s="193">
        <v>16</v>
      </c>
      <c r="D212" s="194">
        <v>5.502720713797526</v>
      </c>
      <c r="E212" s="195"/>
      <c r="F212" s="195"/>
    </row>
    <row r="213" spans="1:15" ht="15.75" thickTop="1" x14ac:dyDescent="0.25">
      <c r="A213" s="191" t="s">
        <v>347</v>
      </c>
      <c r="B213" s="197">
        <v>79.700673594079973</v>
      </c>
      <c r="C213" s="198">
        <v>5</v>
      </c>
      <c r="D213" s="199">
        <v>15.940134718815994</v>
      </c>
      <c r="E213" s="200">
        <v>6.5096176787896161</v>
      </c>
      <c r="F213" s="200">
        <v>3.9787880669606146E-5</v>
      </c>
    </row>
    <row r="214" spans="1:15" x14ac:dyDescent="0.25">
      <c r="A214" s="191" t="s">
        <v>372</v>
      </c>
      <c r="B214" s="197">
        <v>42.525802670959607</v>
      </c>
      <c r="C214" s="198">
        <v>5</v>
      </c>
      <c r="D214" s="199">
        <v>8.505160534191921</v>
      </c>
      <c r="E214" s="200">
        <v>3.4733297020987726</v>
      </c>
      <c r="F214" s="200">
        <v>6.8317438938649833E-3</v>
      </c>
    </row>
    <row r="215" spans="1:15" x14ac:dyDescent="0.25">
      <c r="A215" s="191" t="s">
        <v>165</v>
      </c>
      <c r="B215" s="192">
        <v>195.89641672203234</v>
      </c>
      <c r="C215" s="193">
        <v>80</v>
      </c>
      <c r="D215" s="194">
        <v>2.4487052090254045</v>
      </c>
      <c r="E215" s="195"/>
      <c r="F215" s="195"/>
    </row>
    <row r="218" spans="1:15" x14ac:dyDescent="0.25">
      <c r="A218" s="191" t="s">
        <v>537</v>
      </c>
    </row>
    <row r="219" spans="1:15" x14ac:dyDescent="0.25">
      <c r="A219" s="191" t="s">
        <v>538</v>
      </c>
    </row>
    <row r="220" spans="1:15" x14ac:dyDescent="0.25">
      <c r="A220" s="239" t="s">
        <v>427</v>
      </c>
      <c r="B220" s="241" t="s">
        <v>539</v>
      </c>
      <c r="C220" s="240"/>
      <c r="D220" s="240"/>
      <c r="E220" s="240"/>
      <c r="F220" s="240"/>
      <c r="G220" s="240"/>
      <c r="H220" s="240"/>
      <c r="I220" s="240"/>
      <c r="J220" s="240"/>
      <c r="K220" s="240"/>
      <c r="L220" s="240"/>
      <c r="M220" s="240"/>
      <c r="N220" s="240"/>
      <c r="O220" s="240"/>
    </row>
    <row r="221" spans="1:15" ht="25.5" x14ac:dyDescent="0.25">
      <c r="A221" s="240"/>
      <c r="B221" s="190" t="s">
        <v>370</v>
      </c>
      <c r="C221" s="190" t="s">
        <v>347</v>
      </c>
      <c r="D221" s="190" t="s">
        <v>442</v>
      </c>
      <c r="E221" s="190" t="s">
        <v>443</v>
      </c>
      <c r="F221" s="190" t="s">
        <v>444</v>
      </c>
      <c r="G221" s="190" t="s">
        <v>445</v>
      </c>
      <c r="H221" s="190" t="s">
        <v>446</v>
      </c>
      <c r="I221" s="190" t="s">
        <v>447</v>
      </c>
      <c r="J221" s="190" t="s">
        <v>448</v>
      </c>
      <c r="K221" s="190" t="s">
        <v>449</v>
      </c>
      <c r="L221" s="190" t="s">
        <v>450</v>
      </c>
      <c r="M221" s="190" t="s">
        <v>451</v>
      </c>
      <c r="N221" s="190" t="s">
        <v>452</v>
      </c>
      <c r="O221" s="190" t="s">
        <v>453</v>
      </c>
    </row>
    <row r="222" spans="1:15" x14ac:dyDescent="0.25">
      <c r="A222" s="191" t="s">
        <v>428</v>
      </c>
      <c r="B222" s="193" t="s">
        <v>428</v>
      </c>
      <c r="C222" s="193" t="s">
        <v>158</v>
      </c>
      <c r="D222" s="195"/>
      <c r="E222" s="195">
        <v>0.99999948726868593</v>
      </c>
      <c r="F222" s="195">
        <v>0.99999999999968148</v>
      </c>
      <c r="G222" s="195">
        <v>0.99983564573497752</v>
      </c>
      <c r="H222" s="195">
        <v>0.99999999976882692</v>
      </c>
      <c r="I222" s="195">
        <v>0.39902140675771047</v>
      </c>
      <c r="J222" s="195">
        <v>0.99484016986276247</v>
      </c>
      <c r="K222" s="200">
        <v>9.4927658502808043E-3</v>
      </c>
      <c r="L222" s="195">
        <v>0.99999999971599263</v>
      </c>
      <c r="M222" s="195">
        <v>0.99999999999778666</v>
      </c>
      <c r="N222" s="195">
        <v>0.99999973152265043</v>
      </c>
      <c r="O222" s="195">
        <v>0.83059508613777</v>
      </c>
    </row>
    <row r="223" spans="1:15" x14ac:dyDescent="0.25">
      <c r="A223" s="191" t="s">
        <v>429</v>
      </c>
      <c r="B223" s="193" t="s">
        <v>428</v>
      </c>
      <c r="C223" s="193" t="s">
        <v>160</v>
      </c>
      <c r="D223" s="195">
        <v>0.99999948726868593</v>
      </c>
      <c r="E223" s="195"/>
      <c r="F223" s="195">
        <v>0.99999385979423638</v>
      </c>
      <c r="G223" s="195">
        <v>0.99999997296736542</v>
      </c>
      <c r="H223" s="195">
        <v>0.99999999963048714</v>
      </c>
      <c r="I223" s="195">
        <v>0.68753193804099288</v>
      </c>
      <c r="J223" s="195">
        <v>0.94593863178707482</v>
      </c>
      <c r="K223" s="200">
        <v>3.1078510841891727E-2</v>
      </c>
      <c r="L223" s="195">
        <v>0.99998213383156498</v>
      </c>
      <c r="M223" s="195">
        <v>0.99999999826151331</v>
      </c>
      <c r="N223" s="195">
        <v>0.99973295254925409</v>
      </c>
      <c r="O223" s="195">
        <v>0.96387774727467579</v>
      </c>
    </row>
    <row r="224" spans="1:15" x14ac:dyDescent="0.25">
      <c r="A224" s="191" t="s">
        <v>430</v>
      </c>
      <c r="B224" s="193" t="s">
        <v>428</v>
      </c>
      <c r="C224" s="193" t="s">
        <v>168</v>
      </c>
      <c r="D224" s="195">
        <v>0.99999999999968148</v>
      </c>
      <c r="E224" s="195">
        <v>0.99999385979423638</v>
      </c>
      <c r="F224" s="195"/>
      <c r="G224" s="195">
        <v>0.99936553564000175</v>
      </c>
      <c r="H224" s="195">
        <v>0.99999997362120652</v>
      </c>
      <c r="I224" s="195">
        <v>0.32953029831723757</v>
      </c>
      <c r="J224" s="195">
        <v>0.99788448307346811</v>
      </c>
      <c r="K224" s="200">
        <v>6.7900414669905818E-3</v>
      </c>
      <c r="L224" s="195">
        <v>0.99999999999981637</v>
      </c>
      <c r="M224" s="195">
        <v>0.99999999892334612</v>
      </c>
      <c r="N224" s="195">
        <v>0.99999998919059974</v>
      </c>
      <c r="O224" s="195">
        <v>0.77354264022230779</v>
      </c>
    </row>
    <row r="225" spans="1:15" x14ac:dyDescent="0.25">
      <c r="A225" s="191" t="s">
        <v>431</v>
      </c>
      <c r="B225" s="193" t="s">
        <v>428</v>
      </c>
      <c r="C225" s="193" t="s">
        <v>424</v>
      </c>
      <c r="D225" s="195">
        <v>0.99983564573497752</v>
      </c>
      <c r="E225" s="195">
        <v>0.99999997296736542</v>
      </c>
      <c r="F225" s="195">
        <v>0.99936553564000175</v>
      </c>
      <c r="G225" s="195"/>
      <c r="H225" s="195">
        <v>0.99999377305560511</v>
      </c>
      <c r="I225" s="195">
        <v>0.86940529086394269</v>
      </c>
      <c r="J225" s="195">
        <v>0.83590727715863467</v>
      </c>
      <c r="K225" s="195">
        <v>6.999095687525847E-2</v>
      </c>
      <c r="L225" s="195">
        <v>0.99910660882380853</v>
      </c>
      <c r="M225" s="195">
        <v>0.9999933040156741</v>
      </c>
      <c r="N225" s="195">
        <v>0.99499662116984833</v>
      </c>
      <c r="O225" s="195">
        <v>0.99440263352816849</v>
      </c>
    </row>
    <row r="226" spans="1:15" x14ac:dyDescent="0.25">
      <c r="A226" s="191" t="s">
        <v>432</v>
      </c>
      <c r="B226" s="193" t="s">
        <v>428</v>
      </c>
      <c r="C226" s="193" t="s">
        <v>425</v>
      </c>
      <c r="D226" s="195">
        <v>0.99999999976882692</v>
      </c>
      <c r="E226" s="195">
        <v>0.99999999963048714</v>
      </c>
      <c r="F226" s="195">
        <v>0.99999997362120652</v>
      </c>
      <c r="G226" s="195">
        <v>0.99999377305560511</v>
      </c>
      <c r="H226" s="195"/>
      <c r="I226" s="195">
        <v>0.53864667743673422</v>
      </c>
      <c r="J226" s="195">
        <v>0.9809525668949477</v>
      </c>
      <c r="K226" s="200">
        <v>1.7198002196404993E-2</v>
      </c>
      <c r="L226" s="195">
        <v>0.99999972407371729</v>
      </c>
      <c r="M226" s="195">
        <v>0.99999999999999989</v>
      </c>
      <c r="N226" s="195">
        <v>0.99998477760212856</v>
      </c>
      <c r="O226" s="195">
        <v>0.91185975598872626</v>
      </c>
    </row>
    <row r="227" spans="1:15" x14ac:dyDescent="0.25">
      <c r="A227" s="191" t="s">
        <v>433</v>
      </c>
      <c r="B227" s="193" t="s">
        <v>428</v>
      </c>
      <c r="C227" s="193" t="s">
        <v>536</v>
      </c>
      <c r="D227" s="195">
        <v>0.39902140675771047</v>
      </c>
      <c r="E227" s="195">
        <v>0.68753193804099288</v>
      </c>
      <c r="F227" s="195">
        <v>0.32953029831723757</v>
      </c>
      <c r="G227" s="195">
        <v>0.86940529086394269</v>
      </c>
      <c r="H227" s="195">
        <v>0.53864667743673422</v>
      </c>
      <c r="I227" s="195"/>
      <c r="J227" s="195">
        <v>6.091378344046694E-2</v>
      </c>
      <c r="K227" s="195">
        <v>0.86108593442535986</v>
      </c>
      <c r="L227" s="195">
        <v>0.40344901712489567</v>
      </c>
      <c r="M227" s="195">
        <v>0.6411451241852113</v>
      </c>
      <c r="N227" s="195">
        <v>0.29153955667048659</v>
      </c>
      <c r="O227" s="195">
        <v>0.99999916406616818</v>
      </c>
    </row>
    <row r="228" spans="1:15" x14ac:dyDescent="0.25">
      <c r="A228" s="191" t="s">
        <v>434</v>
      </c>
      <c r="B228" s="193" t="s">
        <v>429</v>
      </c>
      <c r="C228" s="193" t="s">
        <v>158</v>
      </c>
      <c r="D228" s="195">
        <v>0.99484016986276247</v>
      </c>
      <c r="E228" s="195">
        <v>0.94593863178707482</v>
      </c>
      <c r="F228" s="195">
        <v>0.99788448307346811</v>
      </c>
      <c r="G228" s="195">
        <v>0.83590727715863467</v>
      </c>
      <c r="H228" s="195">
        <v>0.9809525668949477</v>
      </c>
      <c r="I228" s="195">
        <v>6.091378344046694E-2</v>
      </c>
      <c r="J228" s="195"/>
      <c r="K228" s="200">
        <v>1.4722039959991218E-4</v>
      </c>
      <c r="L228" s="195">
        <v>0.99826053743928767</v>
      </c>
      <c r="M228" s="195">
        <v>0.97174362755881949</v>
      </c>
      <c r="N228" s="195">
        <v>0.99982620350666773</v>
      </c>
      <c r="O228" s="195">
        <v>9.3560856374082402E-2</v>
      </c>
    </row>
    <row r="229" spans="1:15" x14ac:dyDescent="0.25">
      <c r="A229" s="191" t="s">
        <v>435</v>
      </c>
      <c r="B229" s="193" t="s">
        <v>429</v>
      </c>
      <c r="C229" s="193" t="s">
        <v>160</v>
      </c>
      <c r="D229" s="200">
        <v>9.4927658502808043E-3</v>
      </c>
      <c r="E229" s="200">
        <v>3.1078510841891727E-2</v>
      </c>
      <c r="F229" s="200">
        <v>6.7900414669905818E-3</v>
      </c>
      <c r="G229" s="195">
        <v>6.999095687525847E-2</v>
      </c>
      <c r="H229" s="200">
        <v>1.7198002196404993E-2</v>
      </c>
      <c r="I229" s="195">
        <v>0.86108593442535986</v>
      </c>
      <c r="J229" s="200">
        <v>1.4722039959991218E-4</v>
      </c>
      <c r="K229" s="195"/>
      <c r="L229" s="200">
        <v>1.2728030808070168E-3</v>
      </c>
      <c r="M229" s="200">
        <v>4.4728678872618666E-3</v>
      </c>
      <c r="N229" s="200">
        <v>6.4054425101789381E-4</v>
      </c>
      <c r="O229" s="195">
        <v>0.44403382695944194</v>
      </c>
    </row>
    <row r="230" spans="1:15" x14ac:dyDescent="0.25">
      <c r="A230" s="191" t="s">
        <v>436</v>
      </c>
      <c r="B230" s="193" t="s">
        <v>429</v>
      </c>
      <c r="C230" s="193" t="s">
        <v>168</v>
      </c>
      <c r="D230" s="195">
        <v>0.99999999971599263</v>
      </c>
      <c r="E230" s="195">
        <v>0.99998213383156498</v>
      </c>
      <c r="F230" s="195">
        <v>0.99999999999981637</v>
      </c>
      <c r="G230" s="195">
        <v>0.99910660882380853</v>
      </c>
      <c r="H230" s="195">
        <v>0.99999972407371729</v>
      </c>
      <c r="I230" s="195">
        <v>0.40344901712489567</v>
      </c>
      <c r="J230" s="195">
        <v>0.99826053743928767</v>
      </c>
      <c r="K230" s="200">
        <v>1.2728030808070168E-3</v>
      </c>
      <c r="L230" s="195"/>
      <c r="M230" s="195">
        <v>0.9999998312446654</v>
      </c>
      <c r="N230" s="195">
        <v>0.99999999978222176</v>
      </c>
      <c r="O230" s="195">
        <v>0.57251733725439058</v>
      </c>
    </row>
    <row r="231" spans="1:15" x14ac:dyDescent="0.25">
      <c r="A231" s="191" t="s">
        <v>437</v>
      </c>
      <c r="B231" s="193" t="s">
        <v>429</v>
      </c>
      <c r="C231" s="193" t="s">
        <v>424</v>
      </c>
      <c r="D231" s="195">
        <v>0.99999999999778666</v>
      </c>
      <c r="E231" s="195">
        <v>0.99999999826151331</v>
      </c>
      <c r="F231" s="195">
        <v>0.99999999892334612</v>
      </c>
      <c r="G231" s="195">
        <v>0.9999933040156741</v>
      </c>
      <c r="H231" s="195">
        <v>0.99999999999999989</v>
      </c>
      <c r="I231" s="195">
        <v>0.6411451241852113</v>
      </c>
      <c r="J231" s="195">
        <v>0.97174362755881949</v>
      </c>
      <c r="K231" s="200">
        <v>4.4728678872618666E-3</v>
      </c>
      <c r="L231" s="195">
        <v>0.9999998312446654</v>
      </c>
      <c r="M231" s="195"/>
      <c r="N231" s="195">
        <v>0.99998458537035884</v>
      </c>
      <c r="O231" s="195">
        <v>0.8167274485252729</v>
      </c>
    </row>
    <row r="232" spans="1:15" x14ac:dyDescent="0.25">
      <c r="A232" s="191" t="s">
        <v>438</v>
      </c>
      <c r="B232" s="193" t="s">
        <v>429</v>
      </c>
      <c r="C232" s="193" t="s">
        <v>425</v>
      </c>
      <c r="D232" s="195">
        <v>0.99999973152265043</v>
      </c>
      <c r="E232" s="195">
        <v>0.99973295254925409</v>
      </c>
      <c r="F232" s="195">
        <v>0.99999998919059974</v>
      </c>
      <c r="G232" s="195">
        <v>0.99499662116984833</v>
      </c>
      <c r="H232" s="195">
        <v>0.99998477760212856</v>
      </c>
      <c r="I232" s="195">
        <v>0.29153955667048659</v>
      </c>
      <c r="J232" s="195">
        <v>0.99982620350666773</v>
      </c>
      <c r="K232" s="200">
        <v>6.4054425101789381E-4</v>
      </c>
      <c r="L232" s="195">
        <v>0.99999999978222176</v>
      </c>
      <c r="M232" s="195">
        <v>0.99998458537035884</v>
      </c>
      <c r="N232" s="195"/>
      <c r="O232" s="195">
        <v>0.43128513245182232</v>
      </c>
    </row>
    <row r="233" spans="1:15" x14ac:dyDescent="0.25">
      <c r="A233" s="191" t="s">
        <v>439</v>
      </c>
      <c r="B233" s="193" t="s">
        <v>429</v>
      </c>
      <c r="C233" s="193" t="s">
        <v>536</v>
      </c>
      <c r="D233" s="195">
        <v>0.83059508613777</v>
      </c>
      <c r="E233" s="195">
        <v>0.96387774727467579</v>
      </c>
      <c r="F233" s="195">
        <v>0.77354264022230779</v>
      </c>
      <c r="G233" s="195">
        <v>0.99440263352816849</v>
      </c>
      <c r="H233" s="195">
        <v>0.91185975598872626</v>
      </c>
      <c r="I233" s="195">
        <v>0.99999916406616818</v>
      </c>
      <c r="J233" s="195">
        <v>9.3560856374082402E-2</v>
      </c>
      <c r="K233" s="195">
        <v>0.44403382695944194</v>
      </c>
      <c r="L233" s="195">
        <v>0.57251733725439058</v>
      </c>
      <c r="M233" s="195">
        <v>0.8167274485252729</v>
      </c>
      <c r="N233" s="195">
        <v>0.43128513245182232</v>
      </c>
      <c r="O233" s="195"/>
    </row>
  </sheetData>
  <mergeCells count="5">
    <mergeCell ref="C2:I2"/>
    <mergeCell ref="A208:A209"/>
    <mergeCell ref="B208:F208"/>
    <mergeCell ref="A220:A221"/>
    <mergeCell ref="B220:O220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DDEFD-1FC7-48B4-A7F0-8A503C04816A}">
  <dimension ref="A2:X174"/>
  <sheetViews>
    <sheetView topLeftCell="A150" workbookViewId="0">
      <selection activeCell="C181" sqref="C181"/>
    </sheetView>
  </sheetViews>
  <sheetFormatPr defaultRowHeight="15" x14ac:dyDescent="0.25"/>
  <sheetData>
    <row r="2" spans="1:19" ht="21" x14ac:dyDescent="0.35">
      <c r="A2" s="176" t="s">
        <v>541</v>
      </c>
      <c r="B2" s="177"/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1:19" x14ac:dyDescent="0.25">
      <c r="B3" t="s">
        <v>158</v>
      </c>
      <c r="E3" t="s">
        <v>160</v>
      </c>
      <c r="H3" t="s">
        <v>168</v>
      </c>
      <c r="K3" t="s">
        <v>169</v>
      </c>
      <c r="N3" t="s">
        <v>170</v>
      </c>
      <c r="Q3" t="s">
        <v>159</v>
      </c>
    </row>
    <row r="4" spans="1:19" x14ac:dyDescent="0.25">
      <c r="A4" s="2" t="s">
        <v>426</v>
      </c>
      <c r="B4" s="2" t="s">
        <v>542</v>
      </c>
      <c r="C4" s="2" t="s">
        <v>543</v>
      </c>
      <c r="D4" s="2" t="s">
        <v>544</v>
      </c>
      <c r="E4" s="2" t="s">
        <v>542</v>
      </c>
      <c r="F4" s="2" t="s">
        <v>543</v>
      </c>
      <c r="G4" s="2" t="s">
        <v>544</v>
      </c>
      <c r="H4" s="2" t="s">
        <v>542</v>
      </c>
      <c r="I4" s="2" t="s">
        <v>543</v>
      </c>
      <c r="J4" s="2" t="s">
        <v>544</v>
      </c>
      <c r="K4" s="2" t="s">
        <v>542</v>
      </c>
      <c r="L4" s="2" t="s">
        <v>543</v>
      </c>
      <c r="M4" s="2" t="s">
        <v>544</v>
      </c>
      <c r="N4" s="2" t="s">
        <v>542</v>
      </c>
      <c r="O4" s="2" t="s">
        <v>543</v>
      </c>
      <c r="P4" s="2" t="s">
        <v>544</v>
      </c>
      <c r="Q4" s="2" t="s">
        <v>542</v>
      </c>
      <c r="R4" s="2" t="s">
        <v>543</v>
      </c>
      <c r="S4" s="2" t="s">
        <v>544</v>
      </c>
    </row>
    <row r="5" spans="1:19" x14ac:dyDescent="0.25">
      <c r="A5" t="s">
        <v>162</v>
      </c>
      <c r="B5" s="8">
        <v>3242.7</v>
      </c>
      <c r="C5">
        <v>1.7208669632868783</v>
      </c>
      <c r="D5" s="3">
        <v>2.6982293618104709</v>
      </c>
      <c r="E5" s="8">
        <v>2832.6750000000002</v>
      </c>
      <c r="F5">
        <v>1.315524227678134</v>
      </c>
      <c r="G5" s="3">
        <v>3.4256329969398731</v>
      </c>
      <c r="H5" s="8">
        <v>2570.1750000000002</v>
      </c>
      <c r="I5">
        <v>2.7580552071019571</v>
      </c>
      <c r="J5" s="3">
        <v>3.1453750525790172</v>
      </c>
      <c r="K5" s="8">
        <v>2689.125</v>
      </c>
      <c r="L5">
        <v>2.5398212411898626</v>
      </c>
      <c r="M5" s="3">
        <v>2.6611823757468116</v>
      </c>
      <c r="N5" s="8">
        <v>2676.2999999999997</v>
      </c>
      <c r="O5">
        <v>2.0787457113211967</v>
      </c>
      <c r="P5" s="3">
        <v>2.0703569629633711</v>
      </c>
      <c r="Q5" s="8">
        <v>3472.2749999999987</v>
      </c>
      <c r="R5">
        <v>1.4756709061944424</v>
      </c>
      <c r="S5" s="3">
        <v>7.772482627267836</v>
      </c>
    </row>
    <row r="6" spans="1:19" x14ac:dyDescent="0.25">
      <c r="A6" t="s">
        <v>162</v>
      </c>
      <c r="B6" s="8">
        <v>3006.6</v>
      </c>
      <c r="C6">
        <v>1.7540143550241634</v>
      </c>
      <c r="D6" s="3">
        <v>2.6797631746990205</v>
      </c>
      <c r="E6" s="8">
        <v>3529.8</v>
      </c>
      <c r="F6">
        <v>1.4511939477976104</v>
      </c>
      <c r="G6" s="3">
        <v>3.321068397233172</v>
      </c>
      <c r="H6" s="8">
        <v>2545.275000000001</v>
      </c>
      <c r="I6">
        <v>2.5398212411898626</v>
      </c>
      <c r="J6" s="3">
        <v>3.5323453946850267</v>
      </c>
      <c r="K6" s="8">
        <v>2623.0499999999997</v>
      </c>
      <c r="L6">
        <v>2.5398212411898626</v>
      </c>
      <c r="M6" s="3">
        <v>2.883588316538805</v>
      </c>
      <c r="N6" s="8">
        <v>2579.7000000000003</v>
      </c>
      <c r="O6">
        <v>2.0349691867699207</v>
      </c>
      <c r="P6" s="3">
        <v>2.062252611900794</v>
      </c>
      <c r="Q6" s="8">
        <v>3292.2750000000001</v>
      </c>
      <c r="R6">
        <v>3.5848790255375205</v>
      </c>
      <c r="S6" s="3">
        <v>6.7887833427617572</v>
      </c>
    </row>
    <row r="7" spans="1:19" x14ac:dyDescent="0.25">
      <c r="A7" t="s">
        <v>162</v>
      </c>
      <c r="B7" s="8">
        <v>2931.15</v>
      </c>
      <c r="C7">
        <v>1.5899763125021711</v>
      </c>
      <c r="D7" s="3">
        <v>1.8613041711520775</v>
      </c>
      <c r="E7" s="8">
        <v>2309.4000000000005</v>
      </c>
      <c r="F7">
        <v>1.1699783165344402</v>
      </c>
      <c r="G7" s="3">
        <v>2.4848040232784037</v>
      </c>
      <c r="H7" s="8">
        <v>2538.3750000000009</v>
      </c>
      <c r="I7">
        <v>2.5398212411898626</v>
      </c>
      <c r="J7" s="3">
        <v>1.6310326526179275</v>
      </c>
      <c r="K7" s="8">
        <v>2808.3749999999995</v>
      </c>
      <c r="L7">
        <v>2.2009218549573069</v>
      </c>
      <c r="M7" s="3">
        <v>2.7661907460342015</v>
      </c>
      <c r="N7" s="8">
        <v>2472.2999999999988</v>
      </c>
      <c r="O7">
        <v>2.1833421856319903</v>
      </c>
      <c r="P7" s="3">
        <v>1.83427157032265</v>
      </c>
      <c r="Q7" s="8">
        <v>3499.95</v>
      </c>
      <c r="R7">
        <v>0.77645874450286989</v>
      </c>
      <c r="S7" s="3">
        <v>8.0356318461493785</v>
      </c>
    </row>
    <row r="8" spans="1:19" x14ac:dyDescent="0.25">
      <c r="A8" t="s">
        <v>163</v>
      </c>
      <c r="B8" s="8">
        <v>2985.8249999999998</v>
      </c>
      <c r="C8">
        <v>1.5525360381502584</v>
      </c>
      <c r="D8" s="3">
        <v>2.8809688070845763</v>
      </c>
      <c r="E8" s="8">
        <v>2743.1250000000005</v>
      </c>
      <c r="F8">
        <v>1.306753843803848</v>
      </c>
      <c r="G8" s="3">
        <v>10.049555928175309</v>
      </c>
      <c r="H8" s="8">
        <v>2526.3750000000005</v>
      </c>
      <c r="I8">
        <v>2.8428826549148858</v>
      </c>
      <c r="J8" s="3">
        <v>1.8706135189787132</v>
      </c>
      <c r="K8" s="8">
        <v>2655.7499999999991</v>
      </c>
      <c r="L8">
        <v>2.4790829215725037</v>
      </c>
      <c r="M8" s="3">
        <v>2.6512293407390159</v>
      </c>
      <c r="N8" s="8">
        <v>2418.0749999999998</v>
      </c>
      <c r="O8">
        <v>2.5031702984553563</v>
      </c>
      <c r="P8" s="3">
        <v>2.4868127494124637</v>
      </c>
      <c r="Q8" s="8">
        <v>2925.974999999999</v>
      </c>
      <c r="R8">
        <v>2.1259719676990132</v>
      </c>
      <c r="S8" s="3">
        <v>8.6825341494062585</v>
      </c>
    </row>
    <row r="9" spans="1:19" x14ac:dyDescent="0.25">
      <c r="A9" t="s">
        <v>163</v>
      </c>
      <c r="B9" s="8">
        <v>2895.5249999999996</v>
      </c>
      <c r="C9">
        <v>1.4452807441549675</v>
      </c>
      <c r="D9" s="3">
        <v>3.1230880442075453</v>
      </c>
      <c r="E9" s="8">
        <v>2549.3249999999998</v>
      </c>
      <c r="F9">
        <v>1.3940861081165108</v>
      </c>
      <c r="G9" s="3">
        <v>9.2581982378713885</v>
      </c>
      <c r="H9" s="8">
        <v>2532.0749999999994</v>
      </c>
      <c r="I9">
        <v>2.6888046675453317</v>
      </c>
      <c r="J9" s="3">
        <v>2.1214490203650538</v>
      </c>
      <c r="K9" s="8">
        <v>2413.8000000000006</v>
      </c>
      <c r="L9">
        <v>2.5775757514825881</v>
      </c>
      <c r="M9" s="3">
        <v>2.61053417142795</v>
      </c>
      <c r="N9" s="8">
        <v>2528.9999999999995</v>
      </c>
      <c r="O9">
        <v>2.5388597846547056</v>
      </c>
      <c r="P9" s="3">
        <v>2.1518327814454672</v>
      </c>
      <c r="Q9" s="8">
        <v>3455.1749999999993</v>
      </c>
      <c r="R9">
        <v>2.3012643847626708</v>
      </c>
      <c r="S9" s="3">
        <v>8.3340511394319243</v>
      </c>
    </row>
    <row r="10" spans="1:19" x14ac:dyDescent="0.25">
      <c r="A10" t="s">
        <v>163</v>
      </c>
      <c r="B10" s="8">
        <v>2808.6000000000004</v>
      </c>
      <c r="C10">
        <v>1.6815267553647877</v>
      </c>
      <c r="D10" s="3">
        <v>3.2076479346790214</v>
      </c>
      <c r="E10" s="8">
        <v>2246.1750000000002</v>
      </c>
      <c r="F10">
        <v>1.3144204531945318</v>
      </c>
      <c r="G10" s="3">
        <v>10.254297113683315</v>
      </c>
      <c r="H10" s="8">
        <v>2438.9250000000006</v>
      </c>
      <c r="I10">
        <v>2.609359249798417</v>
      </c>
      <c r="J10" s="3">
        <v>2.9077513496545238</v>
      </c>
      <c r="K10" s="8">
        <v>2690.0250000000001</v>
      </c>
      <c r="L10">
        <v>2.5308301120553809</v>
      </c>
      <c r="M10" s="3">
        <v>2.4156428892391144</v>
      </c>
      <c r="N10" s="8">
        <v>2572.1250000000009</v>
      </c>
      <c r="O10">
        <v>2.3853811210453846</v>
      </c>
      <c r="P10" s="3">
        <v>1.773763978184618</v>
      </c>
      <c r="Q10" s="8">
        <v>3149.1</v>
      </c>
      <c r="R10">
        <v>2.196920548315477</v>
      </c>
      <c r="S10" s="3">
        <v>8.2122841051752946</v>
      </c>
    </row>
    <row r="11" spans="1:19" x14ac:dyDescent="0.25">
      <c r="A11" t="s">
        <v>164</v>
      </c>
      <c r="B11" s="8">
        <v>2151.6750000000002</v>
      </c>
      <c r="C11">
        <v>2.5978410107901757</v>
      </c>
      <c r="D11" s="3">
        <v>0.26758176506425935</v>
      </c>
      <c r="E11" s="8">
        <v>2498.9250000000002</v>
      </c>
      <c r="F11">
        <v>1.9248756030475636</v>
      </c>
      <c r="G11" s="3">
        <v>2.0846604437868455</v>
      </c>
      <c r="H11" s="8">
        <v>1499.8500000000004</v>
      </c>
      <c r="I11">
        <v>3.2916335281514337</v>
      </c>
      <c r="J11" s="3">
        <v>2.8607364295485556</v>
      </c>
      <c r="K11" s="8">
        <v>2791.0499999999997</v>
      </c>
      <c r="L11">
        <v>3.2091061730609045</v>
      </c>
      <c r="M11" s="3">
        <v>4.4254571292696516</v>
      </c>
      <c r="N11" s="8">
        <v>3290.25</v>
      </c>
      <c r="O11">
        <v>2.9940543844847025</v>
      </c>
      <c r="P11" s="3">
        <v>3.3382966905291447</v>
      </c>
      <c r="Q11" s="8">
        <v>2794.8749999999995</v>
      </c>
      <c r="R11">
        <v>2.7573161761495282</v>
      </c>
      <c r="S11" s="3">
        <v>2.5521321412570019</v>
      </c>
    </row>
    <row r="12" spans="1:19" x14ac:dyDescent="0.25">
      <c r="A12" t="s">
        <v>164</v>
      </c>
      <c r="B12" s="8">
        <v>2480.7749999999996</v>
      </c>
      <c r="C12">
        <v>2.7288386771927562</v>
      </c>
      <c r="D12" s="3">
        <v>0.74192270863948329</v>
      </c>
      <c r="E12" s="8">
        <v>2111.3250000000003</v>
      </c>
      <c r="F12">
        <v>1.9035335978956176</v>
      </c>
      <c r="G12" s="3">
        <v>1.9347459400053131</v>
      </c>
      <c r="H12" s="8">
        <v>1736.625</v>
      </c>
      <c r="I12">
        <v>3.2782783106931057</v>
      </c>
      <c r="J12" s="3">
        <v>2.8174495748397494</v>
      </c>
      <c r="K12" s="8">
        <v>1976.2499999999995</v>
      </c>
      <c r="L12">
        <v>3.2989587637831086</v>
      </c>
      <c r="M12" s="3">
        <v>3.8779150011629091</v>
      </c>
      <c r="N12" s="8">
        <v>1724.7750000000005</v>
      </c>
      <c r="O12">
        <v>2.8586392581018649</v>
      </c>
      <c r="P12" s="3">
        <v>2.5196571951460545</v>
      </c>
      <c r="Q12" s="8">
        <v>2699.9250000000006</v>
      </c>
      <c r="R12">
        <v>2.9212632679751849</v>
      </c>
      <c r="S12" s="3">
        <v>2.6687918257427667</v>
      </c>
    </row>
    <row r="13" spans="1:19" x14ac:dyDescent="0.25">
      <c r="A13" t="s">
        <v>164</v>
      </c>
      <c r="B13" s="8">
        <v>2690.9249999999997</v>
      </c>
      <c r="C13">
        <v>2.5825635406573313</v>
      </c>
      <c r="D13" s="3">
        <v>1.1194899980126229</v>
      </c>
      <c r="E13" s="8">
        <v>2641.9500000000003</v>
      </c>
      <c r="F13">
        <v>1.874160846861288</v>
      </c>
      <c r="G13" s="3">
        <v>2.1219691751706931</v>
      </c>
      <c r="H13" s="8">
        <v>1777.1250000000002</v>
      </c>
      <c r="I13">
        <v>3.2916447849289536</v>
      </c>
      <c r="J13" s="3">
        <v>2.6702446382997915</v>
      </c>
      <c r="K13" s="8">
        <v>2118.6750000000006</v>
      </c>
      <c r="L13">
        <v>3.3271350250174212</v>
      </c>
      <c r="M13" s="3">
        <v>3.3948891024527437</v>
      </c>
      <c r="N13" s="8">
        <v>1865.8500000000004</v>
      </c>
      <c r="O13">
        <v>2.8889451856437542</v>
      </c>
      <c r="P13" s="3">
        <v>1.6829372283399489</v>
      </c>
      <c r="Q13" s="8">
        <v>2878.8000000000006</v>
      </c>
      <c r="R13">
        <v>2.7591752368473275</v>
      </c>
      <c r="S13" s="3">
        <v>2.346366723238007</v>
      </c>
    </row>
    <row r="15" spans="1:19" ht="15.75" thickBot="1" x14ac:dyDescent="0.3">
      <c r="A15" t="s">
        <v>158</v>
      </c>
    </row>
    <row r="16" spans="1:19" x14ac:dyDescent="0.25">
      <c r="A16" s="201"/>
      <c r="B16" s="201" t="s">
        <v>542</v>
      </c>
      <c r="C16" s="201" t="s">
        <v>543</v>
      </c>
      <c r="D16" s="201" t="s">
        <v>544</v>
      </c>
    </row>
    <row r="17" spans="1:16" x14ac:dyDescent="0.25">
      <c r="A17" t="s">
        <v>542</v>
      </c>
      <c r="B17">
        <v>1</v>
      </c>
    </row>
    <row r="18" spans="1:16" x14ac:dyDescent="0.25">
      <c r="A18" t="s">
        <v>543</v>
      </c>
      <c r="B18">
        <v>-0.78864522763082046</v>
      </c>
      <c r="C18">
        <v>1</v>
      </c>
    </row>
    <row r="19" spans="1:16" ht="15.75" thickBot="1" x14ac:dyDescent="0.3">
      <c r="A19" s="202" t="s">
        <v>544</v>
      </c>
      <c r="B19" s="202">
        <v>0.81708110811885815</v>
      </c>
      <c r="C19" s="202">
        <v>-0.90890173005674912</v>
      </c>
      <c r="D19" s="202">
        <v>1</v>
      </c>
    </row>
    <row r="20" spans="1:16" x14ac:dyDescent="0.25">
      <c r="A20" t="s">
        <v>160</v>
      </c>
    </row>
    <row r="21" spans="1:16" x14ac:dyDescent="0.25">
      <c r="A21" t="s">
        <v>542</v>
      </c>
      <c r="B21">
        <v>1</v>
      </c>
      <c r="E21" s="203"/>
      <c r="F21" s="203"/>
      <c r="G21" s="203"/>
      <c r="H21" s="203"/>
    </row>
    <row r="22" spans="1:16" x14ac:dyDescent="0.25">
      <c r="A22" t="s">
        <v>543</v>
      </c>
      <c r="B22">
        <v>-0.17508777172910067</v>
      </c>
      <c r="C22">
        <v>1</v>
      </c>
    </row>
    <row r="23" spans="1:16" ht="15.75" thickBot="1" x14ac:dyDescent="0.3">
      <c r="A23" s="202" t="s">
        <v>544</v>
      </c>
      <c r="B23" s="202">
        <v>-7.0884714899233953E-2</v>
      </c>
      <c r="C23" s="202">
        <v>-0.54030702239497919</v>
      </c>
      <c r="D23" s="202">
        <v>1</v>
      </c>
    </row>
    <row r="24" spans="1:16" x14ac:dyDescent="0.25">
      <c r="A24" t="s">
        <v>168</v>
      </c>
    </row>
    <row r="25" spans="1:16" x14ac:dyDescent="0.25">
      <c r="A25" t="s">
        <v>542</v>
      </c>
      <c r="B25">
        <v>1</v>
      </c>
    </row>
    <row r="26" spans="1:16" x14ac:dyDescent="0.25">
      <c r="A26" t="s">
        <v>543</v>
      </c>
      <c r="B26">
        <v>-0.93355470480559577</v>
      </c>
      <c r="C26">
        <v>1</v>
      </c>
      <c r="I26" s="203"/>
      <c r="J26" s="203"/>
      <c r="K26" s="203"/>
      <c r="L26" s="203"/>
    </row>
    <row r="27" spans="1:16" ht="15.75" thickBot="1" x14ac:dyDescent="0.3">
      <c r="A27" s="202" t="s">
        <v>544</v>
      </c>
      <c r="B27" s="202">
        <v>-0.2070208611195743</v>
      </c>
      <c r="C27" s="202">
        <v>0.1266934871915327</v>
      </c>
      <c r="D27" s="202">
        <v>1</v>
      </c>
    </row>
    <row r="28" spans="1:16" x14ac:dyDescent="0.25">
      <c r="A28" t="s">
        <v>169</v>
      </c>
    </row>
    <row r="29" spans="1:16" x14ac:dyDescent="0.25">
      <c r="A29" t="s">
        <v>542</v>
      </c>
      <c r="B29">
        <v>1</v>
      </c>
    </row>
    <row r="30" spans="1:16" x14ac:dyDescent="0.25">
      <c r="A30" t="s">
        <v>543</v>
      </c>
      <c r="B30">
        <v>-0.68178940717441061</v>
      </c>
      <c r="C30">
        <v>1</v>
      </c>
    </row>
    <row r="31" spans="1:16" ht="15.75" thickBot="1" x14ac:dyDescent="0.3">
      <c r="A31" s="202" t="s">
        <v>544</v>
      </c>
      <c r="B31" s="202">
        <v>-0.30707444308176901</v>
      </c>
      <c r="C31" s="202">
        <v>0.83045671463754345</v>
      </c>
      <c r="D31" s="202">
        <v>1</v>
      </c>
      <c r="M31" s="203"/>
      <c r="N31" s="203"/>
      <c r="O31" s="203"/>
      <c r="P31" s="203"/>
    </row>
    <row r="32" spans="1:16" x14ac:dyDescent="0.25">
      <c r="A32" t="s">
        <v>170</v>
      </c>
    </row>
    <row r="33" spans="1:24" x14ac:dyDescent="0.25">
      <c r="A33" t="s">
        <v>542</v>
      </c>
      <c r="B33">
        <v>1</v>
      </c>
    </row>
    <row r="34" spans="1:24" x14ac:dyDescent="0.25">
      <c r="A34" t="s">
        <v>543</v>
      </c>
      <c r="B34">
        <v>-0.1874217405573447</v>
      </c>
      <c r="C34">
        <v>1</v>
      </c>
    </row>
    <row r="35" spans="1:24" ht="15.75" thickBot="1" x14ac:dyDescent="0.3">
      <c r="A35" s="202" t="s">
        <v>544</v>
      </c>
      <c r="B35" s="202">
        <v>0.48444078111613215</v>
      </c>
      <c r="C35" s="202">
        <v>0.51534033421456305</v>
      </c>
      <c r="D35" s="202">
        <v>1</v>
      </c>
    </row>
    <row r="36" spans="1:24" x14ac:dyDescent="0.25">
      <c r="A36" t="s">
        <v>545</v>
      </c>
      <c r="Q36" s="203"/>
      <c r="R36" s="203"/>
      <c r="S36" s="203"/>
      <c r="T36" s="203"/>
    </row>
    <row r="37" spans="1:24" x14ac:dyDescent="0.25">
      <c r="A37" t="s">
        <v>542</v>
      </c>
      <c r="B37">
        <v>1</v>
      </c>
    </row>
    <row r="38" spans="1:24" x14ac:dyDescent="0.25">
      <c r="A38" t="s">
        <v>543</v>
      </c>
      <c r="B38">
        <v>-0.54729468588756658</v>
      </c>
      <c r="C38">
        <v>1</v>
      </c>
    </row>
    <row r="39" spans="1:24" ht="15.75" thickBot="1" x14ac:dyDescent="0.3">
      <c r="A39" s="202" t="s">
        <v>544</v>
      </c>
      <c r="B39" s="202">
        <v>0.75323829016307842</v>
      </c>
      <c r="C39" s="202">
        <v>-0.52175413304488538</v>
      </c>
      <c r="D39" s="202">
        <v>1</v>
      </c>
    </row>
    <row r="41" spans="1:24" x14ac:dyDescent="0.25">
      <c r="U41" s="203"/>
      <c r="V41" s="203"/>
      <c r="W41" s="203"/>
      <c r="X41" s="203"/>
    </row>
    <row r="42" spans="1:24" ht="21" x14ac:dyDescent="0.35">
      <c r="A42" s="176" t="s">
        <v>546</v>
      </c>
      <c r="B42" s="177"/>
      <c r="C42" s="177"/>
      <c r="D42" s="177"/>
      <c r="E42" s="177"/>
      <c r="F42" s="177"/>
      <c r="G42" s="177"/>
      <c r="H42" s="177"/>
      <c r="I42" s="177"/>
      <c r="J42" s="177"/>
      <c r="K42" s="177"/>
      <c r="L42" s="177"/>
      <c r="M42" s="177"/>
      <c r="N42" s="177"/>
      <c r="O42" s="177"/>
      <c r="P42" s="177"/>
      <c r="Q42" s="177"/>
      <c r="R42" s="177"/>
      <c r="S42" s="177"/>
    </row>
    <row r="44" spans="1:24" x14ac:dyDescent="0.25">
      <c r="B44" t="s">
        <v>158</v>
      </c>
      <c r="E44" t="s">
        <v>160</v>
      </c>
      <c r="H44" t="s">
        <v>168</v>
      </c>
      <c r="K44" t="s">
        <v>169</v>
      </c>
      <c r="N44" t="s">
        <v>170</v>
      </c>
      <c r="Q44" t="s">
        <v>159</v>
      </c>
    </row>
    <row r="45" spans="1:24" x14ac:dyDescent="0.25">
      <c r="A45" s="2" t="s">
        <v>426</v>
      </c>
      <c r="B45" s="2" t="s">
        <v>542</v>
      </c>
      <c r="C45" s="2" t="s">
        <v>543</v>
      </c>
      <c r="D45" s="2" t="s">
        <v>544</v>
      </c>
      <c r="E45" s="2" t="s">
        <v>542</v>
      </c>
      <c r="F45" s="2" t="s">
        <v>543</v>
      </c>
      <c r="G45" s="2" t="s">
        <v>544</v>
      </c>
      <c r="H45" s="2" t="s">
        <v>542</v>
      </c>
      <c r="I45" s="2" t="s">
        <v>543</v>
      </c>
      <c r="J45" s="2" t="s">
        <v>544</v>
      </c>
      <c r="K45" s="2" t="s">
        <v>542</v>
      </c>
      <c r="L45" s="2" t="s">
        <v>543</v>
      </c>
      <c r="M45" s="2" t="s">
        <v>544</v>
      </c>
      <c r="N45" s="2" t="s">
        <v>542</v>
      </c>
      <c r="O45" s="2" t="s">
        <v>543</v>
      </c>
      <c r="P45" s="2" t="s">
        <v>544</v>
      </c>
      <c r="Q45" s="2" t="s">
        <v>542</v>
      </c>
      <c r="R45" s="2" t="s">
        <v>543</v>
      </c>
      <c r="S45" s="2" t="s">
        <v>544</v>
      </c>
    </row>
    <row r="46" spans="1:24" x14ac:dyDescent="0.25">
      <c r="A46" t="s">
        <v>162</v>
      </c>
      <c r="B46" s="8">
        <v>6302.880000000001</v>
      </c>
      <c r="C46">
        <v>3.907357945727306</v>
      </c>
      <c r="D46">
        <v>2.6593183496416941</v>
      </c>
      <c r="E46" s="8">
        <v>6007.9800000000005</v>
      </c>
      <c r="F46">
        <v>3.2356645466472864</v>
      </c>
      <c r="G46">
        <v>2.1250753492834837</v>
      </c>
      <c r="H46" s="8">
        <v>6310.3350000000009</v>
      </c>
      <c r="I46">
        <v>4.1073482547081595</v>
      </c>
      <c r="J46">
        <v>2.7905670746503617</v>
      </c>
      <c r="K46" s="8">
        <v>5519.7000000000007</v>
      </c>
      <c r="L46">
        <v>4.5122480419339102</v>
      </c>
      <c r="M46">
        <v>2.7771032220973537</v>
      </c>
      <c r="N46" s="8">
        <v>4316.88</v>
      </c>
      <c r="O46">
        <v>4.0924679743790708</v>
      </c>
      <c r="P46">
        <v>2.9548979174493257</v>
      </c>
      <c r="Q46" s="8">
        <v>5792.0999999999995</v>
      </c>
      <c r="R46">
        <v>3.5466697053154874</v>
      </c>
      <c r="S46">
        <v>4.6073413486290402</v>
      </c>
    </row>
    <row r="47" spans="1:24" x14ac:dyDescent="0.25">
      <c r="A47" t="s">
        <v>162</v>
      </c>
      <c r="B47" s="8">
        <v>4496.2199999999984</v>
      </c>
      <c r="C47">
        <v>3.8384305695925538</v>
      </c>
      <c r="D47">
        <v>2.9703912003362012</v>
      </c>
      <c r="E47" s="8">
        <v>5698.6200000000008</v>
      </c>
      <c r="F47">
        <v>3.1538851957177636</v>
      </c>
      <c r="G47">
        <v>2.9964713678573047</v>
      </c>
      <c r="H47" s="8">
        <v>5983.6800000000012</v>
      </c>
      <c r="I47">
        <v>4.3746184467706239</v>
      </c>
      <c r="J47">
        <v>2.6451571805343961</v>
      </c>
      <c r="K47" s="8">
        <v>5217.8999999999996</v>
      </c>
      <c r="L47">
        <v>4.6028551939075166</v>
      </c>
      <c r="M47">
        <v>3.3052648662094288</v>
      </c>
      <c r="N47" s="8">
        <v>3674.5199999999995</v>
      </c>
      <c r="O47">
        <v>4.3539102316171991</v>
      </c>
      <c r="P47">
        <v>3.3903762961019748</v>
      </c>
      <c r="Q47" s="8">
        <v>5849.7000000000007</v>
      </c>
      <c r="R47">
        <v>3.4878638293288273</v>
      </c>
      <c r="S47">
        <v>3.5410559381965672</v>
      </c>
    </row>
    <row r="48" spans="1:24" x14ac:dyDescent="0.25">
      <c r="A48" t="s">
        <v>162</v>
      </c>
      <c r="B48" s="8">
        <v>6131.7000000000016</v>
      </c>
      <c r="C48">
        <v>3.5192754529445462</v>
      </c>
      <c r="D48">
        <v>2.007306132359302</v>
      </c>
      <c r="E48" s="8">
        <v>5998.77</v>
      </c>
      <c r="F48">
        <v>3.27785267233538</v>
      </c>
      <c r="G48">
        <v>2.8551300326980082</v>
      </c>
      <c r="H48" s="8">
        <v>3530.9999999999991</v>
      </c>
      <c r="I48">
        <v>4.3750442678995434</v>
      </c>
      <c r="J48">
        <v>2.1968232393047162</v>
      </c>
      <c r="K48" s="8">
        <v>5496.7800000000016</v>
      </c>
      <c r="L48">
        <v>4.4556834952285662</v>
      </c>
      <c r="M48">
        <v>2.5742700272537822</v>
      </c>
      <c r="N48" s="8">
        <v>4063.38</v>
      </c>
      <c r="O48">
        <v>4.0773745038852809</v>
      </c>
      <c r="P48">
        <v>3.7809585033355164</v>
      </c>
      <c r="Q48" s="8">
        <v>5857.56</v>
      </c>
      <c r="R48">
        <v>3.5488201099560257</v>
      </c>
      <c r="S48">
        <v>2.5058333065833285</v>
      </c>
    </row>
    <row r="49" spans="1:19" x14ac:dyDescent="0.25">
      <c r="A49" t="s">
        <v>163</v>
      </c>
      <c r="B49" s="8">
        <v>3073.3799999999997</v>
      </c>
      <c r="C49">
        <v>3.2385587332422734</v>
      </c>
      <c r="D49">
        <v>2.6738540993157294</v>
      </c>
      <c r="E49" s="8">
        <v>3595.1399999999994</v>
      </c>
      <c r="F49">
        <v>2.9087920871930013</v>
      </c>
      <c r="G49">
        <v>2.6769861971821873</v>
      </c>
      <c r="H49" s="8">
        <v>3107.6400000000003</v>
      </c>
      <c r="I49">
        <v>3.6883078133383007</v>
      </c>
      <c r="J49">
        <v>1.6605937352836091</v>
      </c>
      <c r="K49" s="8">
        <v>2165.46</v>
      </c>
      <c r="L49">
        <v>3.7264945196239081</v>
      </c>
      <c r="M49">
        <v>3.3227521003405123</v>
      </c>
      <c r="N49" s="8">
        <v>2340.6599999999994</v>
      </c>
      <c r="O49">
        <v>3.9210150366995471</v>
      </c>
      <c r="P49">
        <v>1.9390503012169187</v>
      </c>
      <c r="Q49" s="8">
        <v>3224.3400000000011</v>
      </c>
      <c r="R49">
        <v>3.7796076035237012</v>
      </c>
      <c r="S49">
        <v>1.7493515368356396</v>
      </c>
    </row>
    <row r="50" spans="1:19" x14ac:dyDescent="0.25">
      <c r="A50" t="s">
        <v>163</v>
      </c>
      <c r="B50" s="8">
        <v>2695.7999999999997</v>
      </c>
      <c r="C50">
        <v>3.2523154405242813</v>
      </c>
      <c r="D50">
        <v>2.4567807637559049</v>
      </c>
      <c r="E50" s="8">
        <v>2888.94</v>
      </c>
      <c r="F50">
        <v>2.8010746895594769</v>
      </c>
      <c r="G50">
        <v>2.5733492413098693</v>
      </c>
      <c r="H50" s="8">
        <v>2503.2600000000016</v>
      </c>
      <c r="I50">
        <v>3.8892037806599182</v>
      </c>
      <c r="J50">
        <v>2.0863074809804405</v>
      </c>
      <c r="K50" s="8">
        <v>3066.4199999999992</v>
      </c>
      <c r="L50">
        <v>3.7149703249979091</v>
      </c>
      <c r="M50">
        <v>3.4962206748505382</v>
      </c>
      <c r="N50" s="8">
        <v>2359.3199999999993</v>
      </c>
      <c r="O50">
        <v>3.9206424807163431</v>
      </c>
      <c r="P50">
        <v>3.0821958311146664</v>
      </c>
      <c r="Q50" s="8">
        <v>3308.0400000000004</v>
      </c>
      <c r="R50">
        <v>3.7356862144760914</v>
      </c>
      <c r="S50">
        <v>1.8503748298297693</v>
      </c>
    </row>
    <row r="51" spans="1:19" x14ac:dyDescent="0.25">
      <c r="A51" t="s">
        <v>163</v>
      </c>
      <c r="B51" s="8">
        <v>2812.8600000000006</v>
      </c>
      <c r="C51">
        <v>3.1734392223034336</v>
      </c>
      <c r="D51">
        <v>2.4405106565963623</v>
      </c>
      <c r="E51" s="8">
        <v>2827.1400000000003</v>
      </c>
      <c r="F51">
        <v>2.8974915138796793</v>
      </c>
      <c r="G51">
        <v>2.797933078492969</v>
      </c>
      <c r="H51" s="8">
        <v>3120.1799999999994</v>
      </c>
      <c r="I51">
        <v>3.9896553441861093</v>
      </c>
      <c r="J51">
        <v>2.0062581510142685</v>
      </c>
      <c r="K51" s="8">
        <v>2743.98</v>
      </c>
      <c r="L51">
        <v>3.8053211896098049</v>
      </c>
      <c r="M51">
        <v>3.6020094479061164</v>
      </c>
      <c r="N51" s="8">
        <v>2623.5000000000005</v>
      </c>
      <c r="O51">
        <v>3.9090323541413721</v>
      </c>
      <c r="P51">
        <v>2.7073838829347237</v>
      </c>
      <c r="Q51" s="8">
        <v>3301.74</v>
      </c>
      <c r="R51">
        <v>3.7339735499223594</v>
      </c>
      <c r="S51">
        <v>1.7287836552919642</v>
      </c>
    </row>
    <row r="52" spans="1:19" x14ac:dyDescent="0.25">
      <c r="A52" t="s">
        <v>164</v>
      </c>
      <c r="B52" s="8">
        <v>1854.96</v>
      </c>
      <c r="C52">
        <v>3.5505238077287977</v>
      </c>
      <c r="D52">
        <v>1.2865329600334865</v>
      </c>
      <c r="E52" s="8">
        <v>1648.5000000000005</v>
      </c>
      <c r="F52">
        <v>3.853469471680623</v>
      </c>
      <c r="G52">
        <v>6.7244813296304367</v>
      </c>
      <c r="H52" s="8">
        <v>1903.44</v>
      </c>
      <c r="I52">
        <v>4.0830382155230343</v>
      </c>
      <c r="J52">
        <v>1.6926157679796312</v>
      </c>
      <c r="K52" s="8">
        <v>1556.8799999999997</v>
      </c>
      <c r="L52">
        <v>4.3054096996182505</v>
      </c>
      <c r="M52">
        <v>1.3901211671740914</v>
      </c>
      <c r="N52" s="8">
        <v>848.34</v>
      </c>
      <c r="O52">
        <v>4.1781178827278094</v>
      </c>
      <c r="P52">
        <v>1.8960450333593362</v>
      </c>
      <c r="Q52" s="8">
        <v>2199.7800000000002</v>
      </c>
      <c r="R52">
        <v>3.9860331167737471</v>
      </c>
      <c r="S52">
        <v>0.8594985247268121</v>
      </c>
    </row>
    <row r="53" spans="1:19" x14ac:dyDescent="0.25">
      <c r="A53" t="s">
        <v>164</v>
      </c>
      <c r="B53" s="8">
        <v>1911.06</v>
      </c>
      <c r="C53">
        <v>3.3284662798616882</v>
      </c>
      <c r="D53">
        <v>1.1231855220892644</v>
      </c>
      <c r="E53" s="8">
        <v>2153.64</v>
      </c>
      <c r="F53">
        <v>3.8123552052912855</v>
      </c>
      <c r="G53">
        <v>4.9681229571473793</v>
      </c>
      <c r="H53" s="8">
        <v>1398.4199999999998</v>
      </c>
      <c r="I53">
        <v>4.1438353405376951</v>
      </c>
      <c r="J53">
        <v>2.0412237204981971</v>
      </c>
      <c r="K53" s="8">
        <v>642.6</v>
      </c>
      <c r="L53">
        <v>4.2780548630129527</v>
      </c>
      <c r="M53">
        <v>1.4006275985694523</v>
      </c>
      <c r="N53" s="8">
        <v>1173.7200000000003</v>
      </c>
      <c r="O53">
        <v>4.1568012041669791</v>
      </c>
      <c r="P53">
        <v>1.9144813159075436</v>
      </c>
      <c r="Q53" s="8">
        <v>1976.5199999999993</v>
      </c>
      <c r="R53">
        <v>3.9866377021062349</v>
      </c>
      <c r="S53">
        <v>0.82932061539065005</v>
      </c>
    </row>
    <row r="54" spans="1:19" x14ac:dyDescent="0.25">
      <c r="A54" t="s">
        <v>164</v>
      </c>
      <c r="B54" s="8">
        <v>834.7800000000002</v>
      </c>
      <c r="C54">
        <v>3.8199972427025606</v>
      </c>
      <c r="D54">
        <v>0.81954121782123401</v>
      </c>
      <c r="E54" s="8">
        <v>1821.180000000001</v>
      </c>
      <c r="F54">
        <v>3.6227572179078895</v>
      </c>
      <c r="G54">
        <v>3.6212411265353031</v>
      </c>
      <c r="H54" s="8">
        <v>1894.3199999999997</v>
      </c>
      <c r="I54">
        <v>3.9895607594029459</v>
      </c>
      <c r="J54">
        <v>1.9243062464676026</v>
      </c>
      <c r="K54" s="8">
        <v>1035.3000000000002</v>
      </c>
      <c r="L54">
        <v>4.1773302971901192</v>
      </c>
      <c r="M54">
        <v>1.2697731719287741</v>
      </c>
      <c r="N54" s="8">
        <v>1341.18</v>
      </c>
      <c r="O54">
        <v>4.0397484142295559</v>
      </c>
      <c r="P54">
        <v>1.7757783501319893</v>
      </c>
      <c r="Q54" s="8">
        <v>1880.6099999999997</v>
      </c>
      <c r="R54">
        <v>3.9863366880033775</v>
      </c>
      <c r="S54">
        <v>0.85727176348721201</v>
      </c>
    </row>
    <row r="55" spans="1:19" ht="15.75" thickBot="1" x14ac:dyDescent="0.3">
      <c r="A55" t="s">
        <v>158</v>
      </c>
    </row>
    <row r="56" spans="1:19" x14ac:dyDescent="0.25">
      <c r="A56" s="201"/>
      <c r="B56" s="201" t="s">
        <v>542</v>
      </c>
      <c r="C56" s="201" t="s">
        <v>543</v>
      </c>
      <c r="D56" s="201" t="s">
        <v>544</v>
      </c>
    </row>
    <row r="57" spans="1:19" x14ac:dyDescent="0.25">
      <c r="A57" t="s">
        <v>542</v>
      </c>
      <c r="B57">
        <v>1</v>
      </c>
    </row>
    <row r="58" spans="1:19" x14ac:dyDescent="0.25">
      <c r="A58" t="s">
        <v>543</v>
      </c>
      <c r="B58">
        <v>0.32628915889060967</v>
      </c>
      <c r="C58">
        <v>1</v>
      </c>
    </row>
    <row r="59" spans="1:19" ht="15.75" thickBot="1" x14ac:dyDescent="0.3">
      <c r="A59" s="202" t="s">
        <v>544</v>
      </c>
      <c r="B59" s="202">
        <v>0.64126096180768355</v>
      </c>
      <c r="C59" s="202">
        <v>-5.9318911441027689E-2</v>
      </c>
      <c r="D59" s="202">
        <v>1</v>
      </c>
    </row>
    <row r="60" spans="1:19" x14ac:dyDescent="0.25">
      <c r="A60" t="s">
        <v>160</v>
      </c>
    </row>
    <row r="61" spans="1:19" x14ac:dyDescent="0.25">
      <c r="A61" t="s">
        <v>542</v>
      </c>
      <c r="B61">
        <v>1</v>
      </c>
    </row>
    <row r="62" spans="1:19" x14ac:dyDescent="0.25">
      <c r="A62" t="s">
        <v>543</v>
      </c>
      <c r="B62">
        <v>-0.39008773276489622</v>
      </c>
      <c r="C62">
        <v>1</v>
      </c>
    </row>
    <row r="63" spans="1:19" ht="15.75" thickBot="1" x14ac:dyDescent="0.3">
      <c r="A63" s="202" t="s">
        <v>544</v>
      </c>
      <c r="B63" s="202">
        <v>-0.63007752761099234</v>
      </c>
      <c r="C63" s="202">
        <v>0.82069062833658624</v>
      </c>
      <c r="D63" s="202">
        <v>1</v>
      </c>
    </row>
    <row r="64" spans="1:19" x14ac:dyDescent="0.25">
      <c r="A64" t="s">
        <v>168</v>
      </c>
    </row>
    <row r="65" spans="1:4" x14ac:dyDescent="0.25">
      <c r="A65" t="s">
        <v>542</v>
      </c>
      <c r="B65">
        <v>1</v>
      </c>
    </row>
    <row r="66" spans="1:4" x14ac:dyDescent="0.25">
      <c r="A66" t="s">
        <v>543</v>
      </c>
      <c r="B66">
        <v>0.38631924835451431</v>
      </c>
      <c r="C66">
        <v>1</v>
      </c>
    </row>
    <row r="67" spans="1:4" ht="15.75" thickBot="1" x14ac:dyDescent="0.3">
      <c r="A67" s="202" t="s">
        <v>544</v>
      </c>
      <c r="B67" s="202">
        <v>0.85377751162713045</v>
      </c>
      <c r="C67" s="202">
        <v>0.59831979398890223</v>
      </c>
      <c r="D67" s="202">
        <v>1</v>
      </c>
    </row>
    <row r="68" spans="1:4" x14ac:dyDescent="0.25">
      <c r="A68" t="s">
        <v>169</v>
      </c>
    </row>
    <row r="69" spans="1:4" x14ac:dyDescent="0.25">
      <c r="A69" t="s">
        <v>542</v>
      </c>
      <c r="B69">
        <v>1</v>
      </c>
    </row>
    <row r="70" spans="1:4" x14ac:dyDescent="0.25">
      <c r="A70" t="s">
        <v>543</v>
      </c>
      <c r="B70">
        <v>0.4700073447222462</v>
      </c>
      <c r="C70">
        <v>1</v>
      </c>
    </row>
    <row r="71" spans="1:4" ht="15.75" thickBot="1" x14ac:dyDescent="0.3">
      <c r="A71" s="202" t="s">
        <v>544</v>
      </c>
      <c r="B71" s="202">
        <v>0.55789741995260111</v>
      </c>
      <c r="C71" s="202">
        <v>-0.38735221708064949</v>
      </c>
      <c r="D71" s="202">
        <v>1</v>
      </c>
    </row>
    <row r="72" spans="1:4" x14ac:dyDescent="0.25">
      <c r="A72" t="s">
        <v>170</v>
      </c>
    </row>
    <row r="73" spans="1:4" x14ac:dyDescent="0.25">
      <c r="A73" t="s">
        <v>542</v>
      </c>
      <c r="B73">
        <v>1</v>
      </c>
    </row>
    <row r="74" spans="1:4" x14ac:dyDescent="0.25">
      <c r="A74" t="s">
        <v>543</v>
      </c>
      <c r="B74">
        <v>0.10139569766077836</v>
      </c>
      <c r="C74">
        <v>1</v>
      </c>
    </row>
    <row r="75" spans="1:4" ht="15.75" thickBot="1" x14ac:dyDescent="0.3">
      <c r="A75" s="202" t="s">
        <v>544</v>
      </c>
      <c r="B75" s="202">
        <v>0.85180560639017855</v>
      </c>
      <c r="C75" s="202">
        <v>0.15920403391086974</v>
      </c>
      <c r="D75" s="202">
        <v>1</v>
      </c>
    </row>
    <row r="76" spans="1:4" x14ac:dyDescent="0.25">
      <c r="A76" t="s">
        <v>159</v>
      </c>
    </row>
    <row r="77" spans="1:4" x14ac:dyDescent="0.25">
      <c r="A77" t="s">
        <v>542</v>
      </c>
      <c r="B77">
        <v>1</v>
      </c>
    </row>
    <row r="78" spans="1:4" x14ac:dyDescent="0.25">
      <c r="A78" t="s">
        <v>543</v>
      </c>
      <c r="B78">
        <v>-0.97182234629796582</v>
      </c>
      <c r="C78">
        <v>1</v>
      </c>
    </row>
    <row r="79" spans="1:4" ht="15.75" thickBot="1" x14ac:dyDescent="0.3">
      <c r="A79" s="202" t="s">
        <v>544</v>
      </c>
      <c r="B79" s="202">
        <v>0.90940060649650323</v>
      </c>
      <c r="C79" s="202">
        <v>-0.89269855655666441</v>
      </c>
      <c r="D79" s="202">
        <v>1</v>
      </c>
    </row>
    <row r="81" spans="1:19" ht="21" x14ac:dyDescent="0.35">
      <c r="A81" s="176" t="s">
        <v>549</v>
      </c>
      <c r="B81" s="176"/>
      <c r="C81" s="176"/>
      <c r="D81" s="176"/>
      <c r="E81" s="176"/>
      <c r="F81" s="176"/>
      <c r="G81" s="176"/>
      <c r="H81" s="176"/>
      <c r="I81" s="176"/>
      <c r="J81" s="176"/>
      <c r="K81" s="176"/>
      <c r="L81" s="176"/>
      <c r="M81" s="176"/>
      <c r="N81" s="176"/>
      <c r="O81" s="176"/>
      <c r="P81" s="176"/>
      <c r="Q81" s="176"/>
      <c r="R81" s="176"/>
      <c r="S81" s="176"/>
    </row>
    <row r="82" spans="1:19" x14ac:dyDescent="0.25">
      <c r="A82" s="204" t="s">
        <v>161</v>
      </c>
      <c r="B82" s="177"/>
    </row>
    <row r="128" spans="1:1" x14ac:dyDescent="0.25">
      <c r="A128" s="204" t="s">
        <v>19</v>
      </c>
    </row>
    <row r="174" spans="1:1" x14ac:dyDescent="0.25">
      <c r="A174" t="s">
        <v>550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Hydrocarbon</vt:lpstr>
      <vt:lpstr>Physicochemicals</vt:lpstr>
      <vt:lpstr>PLFA</vt:lpstr>
      <vt:lpstr>Respiration</vt:lpstr>
      <vt:lpstr>Correlation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Emmanuel</dc:creator>
  <cp:lastModifiedBy>Emmanuel Atai [Researcher, SWEE]</cp:lastModifiedBy>
  <dcterms:created xsi:type="dcterms:W3CDTF">2015-06-05T18:17:20Z</dcterms:created>
  <dcterms:modified xsi:type="dcterms:W3CDTF">2023-05-22T10:09:31Z</dcterms:modified>
</cp:coreProperties>
</file>