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filterPrivacy="1" codeName="ThisWorkbook"/>
  <xr:revisionPtr revIDLastSave="792" documentId="8_{51EE63A8-54CC-4EF7-B40F-26D3DD01D866}" xr6:coauthVersionLast="47" xr6:coauthVersionMax="47" xr10:uidLastSave="{E91FB2C5-68A3-477A-8777-6860555D89B1}"/>
  <bookViews>
    <workbookView xWindow="-120" yWindow="-120" windowWidth="29040" windowHeight="15840" tabRatio="594" xr2:uid="{00000000-000D-0000-FFFF-FFFF00000000}"/>
  </bookViews>
  <sheets>
    <sheet name="Figure 3 " sheetId="102" r:id="rId1"/>
    <sheet name="Figure 4" sheetId="86" r:id="rId2"/>
    <sheet name="Figure 5" sheetId="131" r:id="rId3"/>
    <sheet name="Figure 6" sheetId="130" r:id="rId4"/>
    <sheet name="Figure 7" sheetId="128" r:id="rId5"/>
    <sheet name="Figure 8" sheetId="92" r:id="rId6"/>
    <sheet name="Figure 9" sheetId="94" r:id="rId7"/>
    <sheet name="Figure 10" sheetId="93" r:id="rId8"/>
    <sheet name="Figure 11" sheetId="127" r:id="rId9"/>
    <sheet name="Table 2" sheetId="126" r:id="rId10"/>
    <sheet name="Figure 12" sheetId="95" r:id="rId11"/>
    <sheet name="Figure 13" sheetId="125" r:id="rId12"/>
    <sheet name="Figure 14" sheetId="124" r:id="rId13"/>
    <sheet name="Table 3 " sheetId="112" r:id="rId14"/>
    <sheet name="Figure 15" sheetId="111" r:id="rId15"/>
  </sheets>
  <externalReferences>
    <externalReference r:id="rId16"/>
    <externalReference r:id="rId17"/>
  </externalReferences>
  <definedNames>
    <definedName name="_xlnm.Print_Area" localSheetId="12">'Figure 14'!#REF!</definedName>
    <definedName name="_xlnm.Print_Area" localSheetId="13">'Table 3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3" i="131" l="1"/>
  <c r="BL3" i="131"/>
  <c r="BK3" i="131"/>
  <c r="BJ3" i="131"/>
  <c r="BI3" i="131"/>
  <c r="BH3" i="131"/>
  <c r="BG3" i="131"/>
  <c r="BF3" i="131"/>
  <c r="BE3" i="131"/>
  <c r="BD3" i="131"/>
  <c r="BC3" i="131"/>
  <c r="BB3" i="131"/>
  <c r="AV3" i="131"/>
  <c r="AU3" i="131"/>
  <c r="AS3" i="131"/>
  <c r="AR3" i="131"/>
  <c r="AP3" i="131"/>
  <c r="AT3" i="131" s="1"/>
  <c r="AN3" i="131"/>
  <c r="AM3" i="131"/>
  <c r="AL3" i="131"/>
  <c r="AK3" i="131"/>
  <c r="AJ3" i="131"/>
  <c r="AH3" i="131"/>
  <c r="AE3" i="131"/>
  <c r="AD3" i="131"/>
  <c r="AC3" i="131"/>
  <c r="AB3" i="131"/>
  <c r="Z3" i="131"/>
  <c r="AF3" i="131" s="1"/>
  <c r="W3" i="131"/>
  <c r="U3" i="131"/>
  <c r="T3" i="131"/>
  <c r="X3" i="131" s="1"/>
  <c r="R3" i="131"/>
  <c r="V3" i="131" s="1"/>
  <c r="P3" i="131"/>
  <c r="O3" i="131"/>
  <c r="N3" i="131"/>
  <c r="M3" i="131"/>
  <c r="L3" i="131"/>
  <c r="J3" i="131"/>
  <c r="H3" i="131"/>
  <c r="G3" i="131"/>
  <c r="E3" i="131"/>
  <c r="D3" i="131"/>
  <c r="B3" i="131"/>
  <c r="F3" i="131" s="1"/>
  <c r="D30" i="127"/>
  <c r="D29" i="127"/>
  <c r="D28" i="127"/>
  <c r="D27" i="127"/>
  <c r="D26" i="127"/>
  <c r="D25" i="127"/>
  <c r="D24" i="127"/>
  <c r="D23" i="127"/>
  <c r="D21" i="127"/>
  <c r="D20" i="127"/>
  <c r="D19" i="127"/>
  <c r="D18" i="127"/>
  <c r="D17" i="127"/>
  <c r="D16" i="127"/>
  <c r="D15" i="127"/>
  <c r="D14" i="127"/>
  <c r="W1303" i="124"/>
  <c r="R1303" i="124"/>
  <c r="M1303" i="124"/>
  <c r="H1303" i="124"/>
  <c r="C1303" i="124"/>
  <c r="W1302" i="124"/>
  <c r="R1302" i="124"/>
  <c r="M1302" i="124"/>
  <c r="H1302" i="124"/>
  <c r="C1302" i="124"/>
  <c r="W1301" i="124"/>
  <c r="R1301" i="124"/>
  <c r="M1301" i="124"/>
  <c r="H1301" i="124"/>
  <c r="C1301" i="124"/>
  <c r="W1300" i="124"/>
  <c r="R1300" i="124"/>
  <c r="M1300" i="124"/>
  <c r="H1300" i="124"/>
  <c r="C1300" i="124"/>
  <c r="W1299" i="124"/>
  <c r="R1299" i="124"/>
  <c r="M1299" i="124"/>
  <c r="H1299" i="124"/>
  <c r="C1299" i="124"/>
  <c r="W1298" i="124"/>
  <c r="R1298" i="124"/>
  <c r="M1298" i="124"/>
  <c r="H1298" i="124"/>
  <c r="C1298" i="124"/>
  <c r="W1297" i="124"/>
  <c r="R1297" i="124"/>
  <c r="M1297" i="124"/>
  <c r="H1297" i="124"/>
  <c r="C1297" i="124"/>
  <c r="W1296" i="124"/>
  <c r="R1296" i="124"/>
  <c r="M1296" i="124"/>
  <c r="H1296" i="124"/>
  <c r="C1296" i="124"/>
  <c r="W1295" i="124"/>
  <c r="R1295" i="124"/>
  <c r="M1295" i="124"/>
  <c r="H1295" i="124"/>
  <c r="C1295" i="124"/>
  <c r="W1294" i="124"/>
  <c r="R1294" i="124"/>
  <c r="M1294" i="124"/>
  <c r="H1294" i="124"/>
  <c r="C1294" i="124"/>
  <c r="W1293" i="124"/>
  <c r="R1293" i="124"/>
  <c r="M1293" i="124"/>
  <c r="H1293" i="124"/>
  <c r="C1293" i="124"/>
  <c r="W1292" i="124"/>
  <c r="R1292" i="124"/>
  <c r="M1292" i="124"/>
  <c r="H1292" i="124"/>
  <c r="C1292" i="124"/>
  <c r="W1291" i="124"/>
  <c r="R1291" i="124"/>
  <c r="M1291" i="124"/>
  <c r="H1291" i="124"/>
  <c r="C1291" i="124"/>
  <c r="W1290" i="124"/>
  <c r="R1290" i="124"/>
  <c r="M1290" i="124"/>
  <c r="H1290" i="124"/>
  <c r="C1290" i="124"/>
  <c r="W1289" i="124"/>
  <c r="R1289" i="124"/>
  <c r="M1289" i="124"/>
  <c r="H1289" i="124"/>
  <c r="C1289" i="124"/>
  <c r="W1288" i="124"/>
  <c r="R1288" i="124"/>
  <c r="M1288" i="124"/>
  <c r="H1288" i="124"/>
  <c r="C1288" i="124"/>
  <c r="W1287" i="124"/>
  <c r="R1287" i="124"/>
  <c r="M1287" i="124"/>
  <c r="H1287" i="124"/>
  <c r="C1287" i="124"/>
  <c r="W1286" i="124"/>
  <c r="R1286" i="124"/>
  <c r="M1286" i="124"/>
  <c r="H1286" i="124"/>
  <c r="C1286" i="124"/>
  <c r="W1285" i="124"/>
  <c r="R1285" i="124"/>
  <c r="M1285" i="124"/>
  <c r="H1285" i="124"/>
  <c r="C1285" i="124"/>
  <c r="W1284" i="124"/>
  <c r="R1284" i="124"/>
  <c r="M1284" i="124"/>
  <c r="H1284" i="124"/>
  <c r="C1284" i="124"/>
  <c r="W1283" i="124"/>
  <c r="R1283" i="124"/>
  <c r="M1283" i="124"/>
  <c r="H1283" i="124"/>
  <c r="C1283" i="124"/>
  <c r="W1282" i="124"/>
  <c r="R1282" i="124"/>
  <c r="M1282" i="124"/>
  <c r="H1282" i="124"/>
  <c r="C1282" i="124"/>
  <c r="W1281" i="124"/>
  <c r="R1281" i="124"/>
  <c r="M1281" i="124"/>
  <c r="H1281" i="124"/>
  <c r="C1281" i="124"/>
  <c r="W1280" i="124"/>
  <c r="R1280" i="124"/>
  <c r="M1280" i="124"/>
  <c r="H1280" i="124"/>
  <c r="C1280" i="124"/>
  <c r="W1279" i="124"/>
  <c r="R1279" i="124"/>
  <c r="M1279" i="124"/>
  <c r="H1279" i="124"/>
  <c r="C1279" i="124"/>
  <c r="W1278" i="124"/>
  <c r="R1278" i="124"/>
  <c r="M1278" i="124"/>
  <c r="H1278" i="124"/>
  <c r="C1278" i="124"/>
  <c r="W1277" i="124"/>
  <c r="R1277" i="124"/>
  <c r="M1277" i="124"/>
  <c r="H1277" i="124"/>
  <c r="C1277" i="124"/>
  <c r="W1276" i="124"/>
  <c r="R1276" i="124"/>
  <c r="M1276" i="124"/>
  <c r="H1276" i="124"/>
  <c r="C1276" i="124"/>
  <c r="W1275" i="124"/>
  <c r="R1275" i="124"/>
  <c r="M1275" i="124"/>
  <c r="H1275" i="124"/>
  <c r="C1275" i="124"/>
  <c r="W1274" i="124"/>
  <c r="R1274" i="124"/>
  <c r="M1274" i="124"/>
  <c r="H1274" i="124"/>
  <c r="C1274" i="124"/>
  <c r="W1273" i="124"/>
  <c r="R1273" i="124"/>
  <c r="M1273" i="124"/>
  <c r="H1273" i="124"/>
  <c r="C1273" i="124"/>
  <c r="W1272" i="124"/>
  <c r="R1272" i="124"/>
  <c r="M1272" i="124"/>
  <c r="H1272" i="124"/>
  <c r="C1272" i="124"/>
  <c r="W1271" i="124"/>
  <c r="R1271" i="124"/>
  <c r="M1271" i="124"/>
  <c r="H1271" i="124"/>
  <c r="C1271" i="124"/>
  <c r="W1270" i="124"/>
  <c r="R1270" i="124"/>
  <c r="M1270" i="124"/>
  <c r="H1270" i="124"/>
  <c r="C1270" i="124"/>
  <c r="W1269" i="124"/>
  <c r="R1269" i="124"/>
  <c r="M1269" i="124"/>
  <c r="H1269" i="124"/>
  <c r="C1269" i="124"/>
  <c r="W1268" i="124"/>
  <c r="R1268" i="124"/>
  <c r="M1268" i="124"/>
  <c r="H1268" i="124"/>
  <c r="C1268" i="124"/>
  <c r="W1267" i="124"/>
  <c r="R1267" i="124"/>
  <c r="M1267" i="124"/>
  <c r="H1267" i="124"/>
  <c r="C1267" i="124"/>
  <c r="W1266" i="124"/>
  <c r="R1266" i="124"/>
  <c r="M1266" i="124"/>
  <c r="H1266" i="124"/>
  <c r="C1266" i="124"/>
  <c r="W1265" i="124"/>
  <c r="R1265" i="124"/>
  <c r="M1265" i="124"/>
  <c r="H1265" i="124"/>
  <c r="C1265" i="124"/>
  <c r="W1264" i="124"/>
  <c r="R1264" i="124"/>
  <c r="M1264" i="124"/>
  <c r="H1264" i="124"/>
  <c r="C1264" i="124"/>
  <c r="W1263" i="124"/>
  <c r="R1263" i="124"/>
  <c r="M1263" i="124"/>
  <c r="H1263" i="124"/>
  <c r="C1263" i="124"/>
  <c r="W1262" i="124"/>
  <c r="R1262" i="124"/>
  <c r="M1262" i="124"/>
  <c r="H1262" i="124"/>
  <c r="C1262" i="124"/>
  <c r="W1261" i="124"/>
  <c r="R1261" i="124"/>
  <c r="M1261" i="124"/>
  <c r="H1261" i="124"/>
  <c r="C1261" i="124"/>
  <c r="W1260" i="124"/>
  <c r="R1260" i="124"/>
  <c r="M1260" i="124"/>
  <c r="H1260" i="124"/>
  <c r="C1260" i="124"/>
  <c r="W1259" i="124"/>
  <c r="R1259" i="124"/>
  <c r="M1259" i="124"/>
  <c r="H1259" i="124"/>
  <c r="C1259" i="124"/>
  <c r="W1258" i="124"/>
  <c r="R1258" i="124"/>
  <c r="M1258" i="124"/>
  <c r="H1258" i="124"/>
  <c r="C1258" i="124"/>
  <c r="W1257" i="124"/>
  <c r="R1257" i="124"/>
  <c r="M1257" i="124"/>
  <c r="H1257" i="124"/>
  <c r="C1257" i="124"/>
  <c r="W1256" i="124"/>
  <c r="R1256" i="124"/>
  <c r="M1256" i="124"/>
  <c r="H1256" i="124"/>
  <c r="C1256" i="124"/>
  <c r="W1255" i="124"/>
  <c r="R1255" i="124"/>
  <c r="M1255" i="124"/>
  <c r="H1255" i="124"/>
  <c r="C1255" i="124"/>
  <c r="W1254" i="124"/>
  <c r="R1254" i="124"/>
  <c r="M1254" i="124"/>
  <c r="H1254" i="124"/>
  <c r="C1254" i="124"/>
  <c r="W1253" i="124"/>
  <c r="R1253" i="124"/>
  <c r="M1253" i="124"/>
  <c r="H1253" i="124"/>
  <c r="C1253" i="124"/>
  <c r="W1252" i="124"/>
  <c r="R1252" i="124"/>
  <c r="M1252" i="124"/>
  <c r="H1252" i="124"/>
  <c r="C1252" i="124"/>
  <c r="W1251" i="124"/>
  <c r="R1251" i="124"/>
  <c r="M1251" i="124"/>
  <c r="H1251" i="124"/>
  <c r="C1251" i="124"/>
  <c r="W1250" i="124"/>
  <c r="R1250" i="124"/>
  <c r="M1250" i="124"/>
  <c r="H1250" i="124"/>
  <c r="C1250" i="124"/>
  <c r="W1249" i="124"/>
  <c r="R1249" i="124"/>
  <c r="M1249" i="124"/>
  <c r="H1249" i="124"/>
  <c r="C1249" i="124"/>
  <c r="W1248" i="124"/>
  <c r="R1248" i="124"/>
  <c r="M1248" i="124"/>
  <c r="H1248" i="124"/>
  <c r="C1248" i="124"/>
  <c r="W1247" i="124"/>
  <c r="R1247" i="124"/>
  <c r="M1247" i="124"/>
  <c r="H1247" i="124"/>
  <c r="C1247" i="124"/>
  <c r="W1246" i="124"/>
  <c r="R1246" i="124"/>
  <c r="M1246" i="124"/>
  <c r="H1246" i="124"/>
  <c r="C1246" i="124"/>
  <c r="W1245" i="124"/>
  <c r="R1245" i="124"/>
  <c r="M1245" i="124"/>
  <c r="H1245" i="124"/>
  <c r="C1245" i="124"/>
  <c r="W1244" i="124"/>
  <c r="R1244" i="124"/>
  <c r="M1244" i="124"/>
  <c r="H1244" i="124"/>
  <c r="C1244" i="124"/>
  <c r="W1243" i="124"/>
  <c r="R1243" i="124"/>
  <c r="M1243" i="124"/>
  <c r="H1243" i="124"/>
  <c r="C1243" i="124"/>
  <c r="W1242" i="124"/>
  <c r="R1242" i="124"/>
  <c r="M1242" i="124"/>
  <c r="H1242" i="124"/>
  <c r="C1242" i="124"/>
  <c r="W1241" i="124"/>
  <c r="R1241" i="124"/>
  <c r="M1241" i="124"/>
  <c r="H1241" i="124"/>
  <c r="C1241" i="124"/>
  <c r="W1240" i="124"/>
  <c r="R1240" i="124"/>
  <c r="M1240" i="124"/>
  <c r="H1240" i="124"/>
  <c r="C1240" i="124"/>
  <c r="W1239" i="124"/>
  <c r="R1239" i="124"/>
  <c r="M1239" i="124"/>
  <c r="H1239" i="124"/>
  <c r="C1239" i="124"/>
  <c r="W1238" i="124"/>
  <c r="R1238" i="124"/>
  <c r="M1238" i="124"/>
  <c r="H1238" i="124"/>
  <c r="C1238" i="124"/>
  <c r="W1237" i="124"/>
  <c r="R1237" i="124"/>
  <c r="M1237" i="124"/>
  <c r="H1237" i="124"/>
  <c r="C1237" i="124"/>
  <c r="W1236" i="124"/>
  <c r="R1236" i="124"/>
  <c r="M1236" i="124"/>
  <c r="H1236" i="124"/>
  <c r="C1236" i="124"/>
  <c r="W1235" i="124"/>
  <c r="R1235" i="124"/>
  <c r="M1235" i="124"/>
  <c r="H1235" i="124"/>
  <c r="C1235" i="124"/>
  <c r="W1234" i="124"/>
  <c r="R1234" i="124"/>
  <c r="M1234" i="124"/>
  <c r="H1234" i="124"/>
  <c r="C1234" i="124"/>
  <c r="W1233" i="124"/>
  <c r="R1233" i="124"/>
  <c r="M1233" i="124"/>
  <c r="H1233" i="124"/>
  <c r="C1233" i="124"/>
  <c r="W1232" i="124"/>
  <c r="R1232" i="124"/>
  <c r="M1232" i="124"/>
  <c r="H1232" i="124"/>
  <c r="C1232" i="124"/>
  <c r="W1231" i="124"/>
  <c r="R1231" i="124"/>
  <c r="M1231" i="124"/>
  <c r="H1231" i="124"/>
  <c r="C1231" i="124"/>
  <c r="W1230" i="124"/>
  <c r="R1230" i="124"/>
  <c r="M1230" i="124"/>
  <c r="H1230" i="124"/>
  <c r="C1230" i="124"/>
  <c r="W1229" i="124"/>
  <c r="R1229" i="124"/>
  <c r="M1229" i="124"/>
  <c r="H1229" i="124"/>
  <c r="C1229" i="124"/>
  <c r="W1228" i="124"/>
  <c r="R1228" i="124"/>
  <c r="M1228" i="124"/>
  <c r="H1228" i="124"/>
  <c r="C1228" i="124"/>
  <c r="W1227" i="124"/>
  <c r="R1227" i="124"/>
  <c r="M1227" i="124"/>
  <c r="H1227" i="124"/>
  <c r="C1227" i="124"/>
  <c r="W1226" i="124"/>
  <c r="R1226" i="124"/>
  <c r="M1226" i="124"/>
  <c r="H1226" i="124"/>
  <c r="C1226" i="124"/>
  <c r="W1225" i="124"/>
  <c r="R1225" i="124"/>
  <c r="M1225" i="124"/>
  <c r="H1225" i="124"/>
  <c r="C1225" i="124"/>
  <c r="W1224" i="124"/>
  <c r="R1224" i="124"/>
  <c r="M1224" i="124"/>
  <c r="H1224" i="124"/>
  <c r="C1224" i="124"/>
  <c r="W1223" i="124"/>
  <c r="R1223" i="124"/>
  <c r="M1223" i="124"/>
  <c r="H1223" i="124"/>
  <c r="C1223" i="124"/>
  <c r="W1222" i="124"/>
  <c r="R1222" i="124"/>
  <c r="M1222" i="124"/>
  <c r="H1222" i="124"/>
  <c r="C1222" i="124"/>
  <c r="W1221" i="124"/>
  <c r="R1221" i="124"/>
  <c r="M1221" i="124"/>
  <c r="H1221" i="124"/>
  <c r="C1221" i="124"/>
  <c r="W1220" i="124"/>
  <c r="R1220" i="124"/>
  <c r="M1220" i="124"/>
  <c r="H1220" i="124"/>
  <c r="C1220" i="124"/>
  <c r="W1219" i="124"/>
  <c r="R1219" i="124"/>
  <c r="M1219" i="124"/>
  <c r="H1219" i="124"/>
  <c r="C1219" i="124"/>
  <c r="W1218" i="124"/>
  <c r="R1218" i="124"/>
  <c r="M1218" i="124"/>
  <c r="H1218" i="124"/>
  <c r="C1218" i="124"/>
  <c r="W1217" i="124"/>
  <c r="R1217" i="124"/>
  <c r="M1217" i="124"/>
  <c r="H1217" i="124"/>
  <c r="C1217" i="124"/>
  <c r="W1216" i="124"/>
  <c r="R1216" i="124"/>
  <c r="M1216" i="124"/>
  <c r="H1216" i="124"/>
  <c r="C1216" i="124"/>
  <c r="W1215" i="124"/>
  <c r="R1215" i="124"/>
  <c r="M1215" i="124"/>
  <c r="H1215" i="124"/>
  <c r="C1215" i="124"/>
  <c r="W1214" i="124"/>
  <c r="R1214" i="124"/>
  <c r="M1214" i="124"/>
  <c r="H1214" i="124"/>
  <c r="C1214" i="124"/>
  <c r="W1213" i="124"/>
  <c r="R1213" i="124"/>
  <c r="M1213" i="124"/>
  <c r="H1213" i="124"/>
  <c r="C1213" i="124"/>
  <c r="W1212" i="124"/>
  <c r="R1212" i="124"/>
  <c r="M1212" i="124"/>
  <c r="H1212" i="124"/>
  <c r="C1212" i="124"/>
  <c r="W1211" i="124"/>
  <c r="R1211" i="124"/>
  <c r="M1211" i="124"/>
  <c r="H1211" i="124"/>
  <c r="C1211" i="124"/>
  <c r="W1210" i="124"/>
  <c r="R1210" i="124"/>
  <c r="M1210" i="124"/>
  <c r="H1210" i="124"/>
  <c r="C1210" i="124"/>
  <c r="W1209" i="124"/>
  <c r="R1209" i="124"/>
  <c r="M1209" i="124"/>
  <c r="H1209" i="124"/>
  <c r="C1209" i="124"/>
  <c r="W1208" i="124"/>
  <c r="R1208" i="124"/>
  <c r="M1208" i="124"/>
  <c r="H1208" i="124"/>
  <c r="C1208" i="124"/>
  <c r="W1207" i="124"/>
  <c r="R1207" i="124"/>
  <c r="M1207" i="124"/>
  <c r="H1207" i="124"/>
  <c r="C1207" i="124"/>
  <c r="W1206" i="124"/>
  <c r="R1206" i="124"/>
  <c r="M1206" i="124"/>
  <c r="H1206" i="124"/>
  <c r="C1206" i="124"/>
  <c r="W1205" i="124"/>
  <c r="R1205" i="124"/>
  <c r="M1205" i="124"/>
  <c r="H1205" i="124"/>
  <c r="C1205" i="124"/>
  <c r="W1204" i="124"/>
  <c r="R1204" i="124"/>
  <c r="M1204" i="124"/>
  <c r="H1204" i="124"/>
  <c r="C1204" i="124"/>
  <c r="W1203" i="124"/>
  <c r="R1203" i="124"/>
  <c r="M1203" i="124"/>
  <c r="H1203" i="124"/>
  <c r="C1203" i="124"/>
  <c r="W1202" i="124"/>
  <c r="R1202" i="124"/>
  <c r="M1202" i="124"/>
  <c r="H1202" i="124"/>
  <c r="C1202" i="124"/>
  <c r="W1201" i="124"/>
  <c r="R1201" i="124"/>
  <c r="M1201" i="124"/>
  <c r="H1201" i="124"/>
  <c r="C1201" i="124"/>
  <c r="W1200" i="124"/>
  <c r="R1200" i="124"/>
  <c r="M1200" i="124"/>
  <c r="H1200" i="124"/>
  <c r="C1200" i="124"/>
  <c r="W1199" i="124"/>
  <c r="R1199" i="124"/>
  <c r="M1199" i="124"/>
  <c r="H1199" i="124"/>
  <c r="C1199" i="124"/>
  <c r="W1198" i="124"/>
  <c r="R1198" i="124"/>
  <c r="M1198" i="124"/>
  <c r="H1198" i="124"/>
  <c r="C1198" i="124"/>
  <c r="W1197" i="124"/>
  <c r="R1197" i="124"/>
  <c r="M1197" i="124"/>
  <c r="H1197" i="124"/>
  <c r="C1197" i="124"/>
  <c r="W1196" i="124"/>
  <c r="R1196" i="124"/>
  <c r="M1196" i="124"/>
  <c r="H1196" i="124"/>
  <c r="C1196" i="124"/>
  <c r="W1195" i="124"/>
  <c r="R1195" i="124"/>
  <c r="M1195" i="124"/>
  <c r="H1195" i="124"/>
  <c r="C1195" i="124"/>
  <c r="W1194" i="124"/>
  <c r="R1194" i="124"/>
  <c r="M1194" i="124"/>
  <c r="H1194" i="124"/>
  <c r="C1194" i="124"/>
  <c r="W1193" i="124"/>
  <c r="R1193" i="124"/>
  <c r="M1193" i="124"/>
  <c r="H1193" i="124"/>
  <c r="C1193" i="124"/>
  <c r="W1192" i="124"/>
  <c r="R1192" i="124"/>
  <c r="M1192" i="124"/>
  <c r="H1192" i="124"/>
  <c r="C1192" i="124"/>
  <c r="W1191" i="124"/>
  <c r="R1191" i="124"/>
  <c r="M1191" i="124"/>
  <c r="H1191" i="124"/>
  <c r="C1191" i="124"/>
  <c r="W1190" i="124"/>
  <c r="R1190" i="124"/>
  <c r="M1190" i="124"/>
  <c r="H1190" i="124"/>
  <c r="C1190" i="124"/>
  <c r="W1189" i="124"/>
  <c r="R1189" i="124"/>
  <c r="M1189" i="124"/>
  <c r="H1189" i="124"/>
  <c r="C1189" i="124"/>
  <c r="W1188" i="124"/>
  <c r="R1188" i="124"/>
  <c r="M1188" i="124"/>
  <c r="H1188" i="124"/>
  <c r="C1188" i="124"/>
  <c r="W1187" i="124"/>
  <c r="R1187" i="124"/>
  <c r="M1187" i="124"/>
  <c r="H1187" i="124"/>
  <c r="C1187" i="124"/>
  <c r="W1186" i="124"/>
  <c r="R1186" i="124"/>
  <c r="M1186" i="124"/>
  <c r="H1186" i="124"/>
  <c r="C1186" i="124"/>
  <c r="W1185" i="124"/>
  <c r="R1185" i="124"/>
  <c r="M1185" i="124"/>
  <c r="H1185" i="124"/>
  <c r="C1185" i="124"/>
  <c r="W1184" i="124"/>
  <c r="R1184" i="124"/>
  <c r="M1184" i="124"/>
  <c r="H1184" i="124"/>
  <c r="C1184" i="124"/>
  <c r="W1183" i="124"/>
  <c r="R1183" i="124"/>
  <c r="M1183" i="124"/>
  <c r="H1183" i="124"/>
  <c r="C1183" i="124"/>
  <c r="W1182" i="124"/>
  <c r="R1182" i="124"/>
  <c r="M1182" i="124"/>
  <c r="H1182" i="124"/>
  <c r="C1182" i="124"/>
  <c r="W1181" i="124"/>
  <c r="R1181" i="124"/>
  <c r="M1181" i="124"/>
  <c r="H1181" i="124"/>
  <c r="C1181" i="124"/>
  <c r="W1180" i="124"/>
  <c r="R1180" i="124"/>
  <c r="M1180" i="124"/>
  <c r="H1180" i="124"/>
  <c r="C1180" i="124"/>
  <c r="W1179" i="124"/>
  <c r="R1179" i="124"/>
  <c r="M1179" i="124"/>
  <c r="H1179" i="124"/>
  <c r="C1179" i="124"/>
  <c r="W1178" i="124"/>
  <c r="R1178" i="124"/>
  <c r="M1178" i="124"/>
  <c r="H1178" i="124"/>
  <c r="C1178" i="124"/>
  <c r="W1177" i="124"/>
  <c r="R1177" i="124"/>
  <c r="M1177" i="124"/>
  <c r="H1177" i="124"/>
  <c r="C1177" i="124"/>
  <c r="W1176" i="124"/>
  <c r="R1176" i="124"/>
  <c r="M1176" i="124"/>
  <c r="H1176" i="124"/>
  <c r="C1176" i="124"/>
  <c r="W1175" i="124"/>
  <c r="R1175" i="124"/>
  <c r="M1175" i="124"/>
  <c r="H1175" i="124"/>
  <c r="C1175" i="124"/>
  <c r="W1174" i="124"/>
  <c r="R1174" i="124"/>
  <c r="M1174" i="124"/>
  <c r="H1174" i="124"/>
  <c r="C1174" i="124"/>
  <c r="W1173" i="124"/>
  <c r="R1173" i="124"/>
  <c r="M1173" i="124"/>
  <c r="H1173" i="124"/>
  <c r="C1173" i="124"/>
  <c r="W1172" i="124"/>
  <c r="R1172" i="124"/>
  <c r="M1172" i="124"/>
  <c r="H1172" i="124"/>
  <c r="C1172" i="124"/>
  <c r="W1171" i="124"/>
  <c r="R1171" i="124"/>
  <c r="M1171" i="124"/>
  <c r="H1171" i="124"/>
  <c r="C1171" i="124"/>
  <c r="W1170" i="124"/>
  <c r="R1170" i="124"/>
  <c r="M1170" i="124"/>
  <c r="H1170" i="124"/>
  <c r="C1170" i="124"/>
  <c r="W1169" i="124"/>
  <c r="R1169" i="124"/>
  <c r="M1169" i="124"/>
  <c r="H1169" i="124"/>
  <c r="C1169" i="124"/>
  <c r="W1168" i="124"/>
  <c r="R1168" i="124"/>
  <c r="M1168" i="124"/>
  <c r="H1168" i="124"/>
  <c r="C1168" i="124"/>
  <c r="W1167" i="124"/>
  <c r="R1167" i="124"/>
  <c r="M1167" i="124"/>
  <c r="H1167" i="124"/>
  <c r="C1167" i="124"/>
  <c r="W1166" i="124"/>
  <c r="R1166" i="124"/>
  <c r="M1166" i="124"/>
  <c r="H1166" i="124"/>
  <c r="C1166" i="124"/>
  <c r="W1165" i="124"/>
  <c r="R1165" i="124"/>
  <c r="M1165" i="124"/>
  <c r="H1165" i="124"/>
  <c r="C1165" i="124"/>
  <c r="W1164" i="124"/>
  <c r="R1164" i="124"/>
  <c r="M1164" i="124"/>
  <c r="H1164" i="124"/>
  <c r="C1164" i="124"/>
  <c r="W1163" i="124"/>
  <c r="R1163" i="124"/>
  <c r="M1163" i="124"/>
  <c r="H1163" i="124"/>
  <c r="C1163" i="124"/>
  <c r="W1162" i="124"/>
  <c r="R1162" i="124"/>
  <c r="M1162" i="124"/>
  <c r="H1162" i="124"/>
  <c r="C1162" i="124"/>
  <c r="W1161" i="124"/>
  <c r="R1161" i="124"/>
  <c r="M1161" i="124"/>
  <c r="H1161" i="124"/>
  <c r="C1161" i="124"/>
  <c r="W1160" i="124"/>
  <c r="R1160" i="124"/>
  <c r="M1160" i="124"/>
  <c r="H1160" i="124"/>
  <c r="C1160" i="124"/>
  <c r="W1159" i="124"/>
  <c r="R1159" i="124"/>
  <c r="M1159" i="124"/>
  <c r="H1159" i="124"/>
  <c r="C1159" i="124"/>
  <c r="W1158" i="124"/>
  <c r="R1158" i="124"/>
  <c r="M1158" i="124"/>
  <c r="H1158" i="124"/>
  <c r="C1158" i="124"/>
  <c r="W1157" i="124"/>
  <c r="R1157" i="124"/>
  <c r="M1157" i="124"/>
  <c r="H1157" i="124"/>
  <c r="C1157" i="124"/>
  <c r="W1156" i="124"/>
  <c r="R1156" i="124"/>
  <c r="M1156" i="124"/>
  <c r="H1156" i="124"/>
  <c r="C1156" i="124"/>
  <c r="W1155" i="124"/>
  <c r="R1155" i="124"/>
  <c r="M1155" i="124"/>
  <c r="H1155" i="124"/>
  <c r="C1155" i="124"/>
  <c r="W1154" i="124"/>
  <c r="R1154" i="124"/>
  <c r="M1154" i="124"/>
  <c r="H1154" i="124"/>
  <c r="C1154" i="124"/>
  <c r="W1153" i="124"/>
  <c r="R1153" i="124"/>
  <c r="M1153" i="124"/>
  <c r="H1153" i="124"/>
  <c r="C1153" i="124"/>
  <c r="W1152" i="124"/>
  <c r="R1152" i="124"/>
  <c r="M1152" i="124"/>
  <c r="H1152" i="124"/>
  <c r="C1152" i="124"/>
  <c r="W1151" i="124"/>
  <c r="R1151" i="124"/>
  <c r="M1151" i="124"/>
  <c r="H1151" i="124"/>
  <c r="C1151" i="124"/>
  <c r="W1150" i="124"/>
  <c r="R1150" i="124"/>
  <c r="M1150" i="124"/>
  <c r="H1150" i="124"/>
  <c r="C1150" i="124"/>
  <c r="W1149" i="124"/>
  <c r="R1149" i="124"/>
  <c r="M1149" i="124"/>
  <c r="H1149" i="124"/>
  <c r="C1149" i="124"/>
  <c r="W1148" i="124"/>
  <c r="R1148" i="124"/>
  <c r="M1148" i="124"/>
  <c r="H1148" i="124"/>
  <c r="C1148" i="124"/>
  <c r="W1147" i="124"/>
  <c r="R1147" i="124"/>
  <c r="M1147" i="124"/>
  <c r="H1147" i="124"/>
  <c r="C1147" i="124"/>
  <c r="W1146" i="124"/>
  <c r="R1146" i="124"/>
  <c r="M1146" i="124"/>
  <c r="H1146" i="124"/>
  <c r="C1146" i="124"/>
  <c r="W1145" i="124"/>
  <c r="R1145" i="124"/>
  <c r="M1145" i="124"/>
  <c r="H1145" i="124"/>
  <c r="C1145" i="124"/>
  <c r="W1144" i="124"/>
  <c r="R1144" i="124"/>
  <c r="M1144" i="124"/>
  <c r="H1144" i="124"/>
  <c r="C1144" i="124"/>
  <c r="W1143" i="124"/>
  <c r="R1143" i="124"/>
  <c r="M1143" i="124"/>
  <c r="H1143" i="124"/>
  <c r="C1143" i="124"/>
  <c r="W1142" i="124"/>
  <c r="R1142" i="124"/>
  <c r="M1142" i="124"/>
  <c r="H1142" i="124"/>
  <c r="C1142" i="124"/>
  <c r="W1141" i="124"/>
  <c r="R1141" i="124"/>
  <c r="M1141" i="124"/>
  <c r="H1141" i="124"/>
  <c r="C1141" i="124"/>
  <c r="W1140" i="124"/>
  <c r="R1140" i="124"/>
  <c r="M1140" i="124"/>
  <c r="H1140" i="124"/>
  <c r="C1140" i="124"/>
  <c r="W1139" i="124"/>
  <c r="R1139" i="124"/>
  <c r="M1139" i="124"/>
  <c r="H1139" i="124"/>
  <c r="C1139" i="124"/>
  <c r="W1138" i="124"/>
  <c r="R1138" i="124"/>
  <c r="M1138" i="124"/>
  <c r="H1138" i="124"/>
  <c r="C1138" i="124"/>
  <c r="W1137" i="124"/>
  <c r="R1137" i="124"/>
  <c r="M1137" i="124"/>
  <c r="H1137" i="124"/>
  <c r="C1137" i="124"/>
  <c r="W1136" i="124"/>
  <c r="R1136" i="124"/>
  <c r="M1136" i="124"/>
  <c r="H1136" i="124"/>
  <c r="C1136" i="124"/>
  <c r="W1135" i="124"/>
  <c r="R1135" i="124"/>
  <c r="M1135" i="124"/>
  <c r="H1135" i="124"/>
  <c r="C1135" i="124"/>
  <c r="W1134" i="124"/>
  <c r="R1134" i="124"/>
  <c r="M1134" i="124"/>
  <c r="H1134" i="124"/>
  <c r="C1134" i="124"/>
  <c r="W1133" i="124"/>
  <c r="R1133" i="124"/>
  <c r="M1133" i="124"/>
  <c r="H1133" i="124"/>
  <c r="C1133" i="124"/>
  <c r="W1132" i="124"/>
  <c r="R1132" i="124"/>
  <c r="M1132" i="124"/>
  <c r="H1132" i="124"/>
  <c r="C1132" i="124"/>
  <c r="W1131" i="124"/>
  <c r="R1131" i="124"/>
  <c r="M1131" i="124"/>
  <c r="H1131" i="124"/>
  <c r="C1131" i="124"/>
  <c r="W1130" i="124"/>
  <c r="R1130" i="124"/>
  <c r="M1130" i="124"/>
  <c r="H1130" i="124"/>
  <c r="C1130" i="124"/>
  <c r="W1129" i="124"/>
  <c r="R1129" i="124"/>
  <c r="M1129" i="124"/>
  <c r="H1129" i="124"/>
  <c r="C1129" i="124"/>
  <c r="W1128" i="124"/>
  <c r="R1128" i="124"/>
  <c r="M1128" i="124"/>
  <c r="H1128" i="124"/>
  <c r="C1128" i="124"/>
  <c r="W1127" i="124"/>
  <c r="R1127" i="124"/>
  <c r="M1127" i="124"/>
  <c r="H1127" i="124"/>
  <c r="C1127" i="124"/>
  <c r="W1126" i="124"/>
  <c r="R1126" i="124"/>
  <c r="M1126" i="124"/>
  <c r="H1126" i="124"/>
  <c r="C1126" i="124"/>
  <c r="W1125" i="124"/>
  <c r="R1125" i="124"/>
  <c r="M1125" i="124"/>
  <c r="H1125" i="124"/>
  <c r="C1125" i="124"/>
  <c r="W1124" i="124"/>
  <c r="R1124" i="124"/>
  <c r="M1124" i="124"/>
  <c r="H1124" i="124"/>
  <c r="C1124" i="124"/>
  <c r="W1123" i="124"/>
  <c r="R1123" i="124"/>
  <c r="M1123" i="124"/>
  <c r="H1123" i="124"/>
  <c r="C1123" i="124"/>
  <c r="W1122" i="124"/>
  <c r="R1122" i="124"/>
  <c r="M1122" i="124"/>
  <c r="H1122" i="124"/>
  <c r="C1122" i="124"/>
  <c r="W1121" i="124"/>
  <c r="R1121" i="124"/>
  <c r="M1121" i="124"/>
  <c r="H1121" i="124"/>
  <c r="C1121" i="124"/>
  <c r="W1120" i="124"/>
  <c r="R1120" i="124"/>
  <c r="M1120" i="124"/>
  <c r="H1120" i="124"/>
  <c r="C1120" i="124"/>
  <c r="W1119" i="124"/>
  <c r="R1119" i="124"/>
  <c r="M1119" i="124"/>
  <c r="H1119" i="124"/>
  <c r="C1119" i="124"/>
  <c r="W1118" i="124"/>
  <c r="R1118" i="124"/>
  <c r="M1118" i="124"/>
  <c r="H1118" i="124"/>
  <c r="C1118" i="124"/>
  <c r="W1117" i="124"/>
  <c r="R1117" i="124"/>
  <c r="M1117" i="124"/>
  <c r="H1117" i="124"/>
  <c r="C1117" i="124"/>
  <c r="W1116" i="124"/>
  <c r="R1116" i="124"/>
  <c r="M1116" i="124"/>
  <c r="H1116" i="124"/>
  <c r="C1116" i="124"/>
  <c r="W1115" i="124"/>
  <c r="R1115" i="124"/>
  <c r="M1115" i="124"/>
  <c r="H1115" i="124"/>
  <c r="C1115" i="124"/>
  <c r="W1114" i="124"/>
  <c r="R1114" i="124"/>
  <c r="M1114" i="124"/>
  <c r="H1114" i="124"/>
  <c r="C1114" i="124"/>
  <c r="W1113" i="124"/>
  <c r="R1113" i="124"/>
  <c r="M1113" i="124"/>
  <c r="H1113" i="124"/>
  <c r="C1113" i="124"/>
  <c r="W1112" i="124"/>
  <c r="R1112" i="124"/>
  <c r="M1112" i="124"/>
  <c r="H1112" i="124"/>
  <c r="C1112" i="124"/>
  <c r="W1111" i="124"/>
  <c r="R1111" i="124"/>
  <c r="M1111" i="124"/>
  <c r="H1111" i="124"/>
  <c r="C1111" i="124"/>
  <c r="W1110" i="124"/>
  <c r="R1110" i="124"/>
  <c r="M1110" i="124"/>
  <c r="H1110" i="124"/>
  <c r="C1110" i="124"/>
  <c r="W1109" i="124"/>
  <c r="R1109" i="124"/>
  <c r="M1109" i="124"/>
  <c r="H1109" i="124"/>
  <c r="C1109" i="124"/>
  <c r="W1108" i="124"/>
  <c r="R1108" i="124"/>
  <c r="M1108" i="124"/>
  <c r="H1108" i="124"/>
  <c r="C1108" i="124"/>
  <c r="W1107" i="124"/>
  <c r="R1107" i="124"/>
  <c r="M1107" i="124"/>
  <c r="H1107" i="124"/>
  <c r="C1107" i="124"/>
  <c r="W1106" i="124"/>
  <c r="R1106" i="124"/>
  <c r="M1106" i="124"/>
  <c r="H1106" i="124"/>
  <c r="C1106" i="124"/>
  <c r="W1105" i="124"/>
  <c r="R1105" i="124"/>
  <c r="M1105" i="124"/>
  <c r="H1105" i="124"/>
  <c r="C1105" i="124"/>
  <c r="W1104" i="124"/>
  <c r="R1104" i="124"/>
  <c r="M1104" i="124"/>
  <c r="H1104" i="124"/>
  <c r="C1104" i="124"/>
  <c r="W1103" i="124"/>
  <c r="R1103" i="124"/>
  <c r="M1103" i="124"/>
  <c r="H1103" i="124"/>
  <c r="C1103" i="124"/>
  <c r="W1102" i="124"/>
  <c r="R1102" i="124"/>
  <c r="M1102" i="124"/>
  <c r="H1102" i="124"/>
  <c r="C1102" i="124"/>
  <c r="W1101" i="124"/>
  <c r="R1101" i="124"/>
  <c r="M1101" i="124"/>
  <c r="H1101" i="124"/>
  <c r="C1101" i="124"/>
  <c r="W1100" i="124"/>
  <c r="R1100" i="124"/>
  <c r="M1100" i="124"/>
  <c r="H1100" i="124"/>
  <c r="C1100" i="124"/>
  <c r="W1099" i="124"/>
  <c r="R1099" i="124"/>
  <c r="M1099" i="124"/>
  <c r="H1099" i="124"/>
  <c r="C1099" i="124"/>
  <c r="W1098" i="124"/>
  <c r="R1098" i="124"/>
  <c r="M1098" i="124"/>
  <c r="H1098" i="124"/>
  <c r="C1098" i="124"/>
  <c r="W1097" i="124"/>
  <c r="R1097" i="124"/>
  <c r="M1097" i="124"/>
  <c r="H1097" i="124"/>
  <c r="C1097" i="124"/>
  <c r="W1096" i="124"/>
  <c r="R1096" i="124"/>
  <c r="M1096" i="124"/>
  <c r="H1096" i="124"/>
  <c r="C1096" i="124"/>
  <c r="W1095" i="124"/>
  <c r="R1095" i="124"/>
  <c r="M1095" i="124"/>
  <c r="H1095" i="124"/>
  <c r="C1095" i="124"/>
  <c r="W1094" i="124"/>
  <c r="R1094" i="124"/>
  <c r="M1094" i="124"/>
  <c r="H1094" i="124"/>
  <c r="C1094" i="124"/>
  <c r="W1093" i="124"/>
  <c r="R1093" i="124"/>
  <c r="M1093" i="124"/>
  <c r="H1093" i="124"/>
  <c r="C1093" i="124"/>
  <c r="W1092" i="124"/>
  <c r="R1092" i="124"/>
  <c r="M1092" i="124"/>
  <c r="H1092" i="124"/>
  <c r="C1092" i="124"/>
  <c r="W1091" i="124"/>
  <c r="R1091" i="124"/>
  <c r="M1091" i="124"/>
  <c r="H1091" i="124"/>
  <c r="C1091" i="124"/>
  <c r="W1090" i="124"/>
  <c r="R1090" i="124"/>
  <c r="M1090" i="124"/>
  <c r="H1090" i="124"/>
  <c r="C1090" i="124"/>
  <c r="W1089" i="124"/>
  <c r="R1089" i="124"/>
  <c r="M1089" i="124"/>
  <c r="H1089" i="124"/>
  <c r="C1089" i="124"/>
  <c r="W1088" i="124"/>
  <c r="R1088" i="124"/>
  <c r="M1088" i="124"/>
  <c r="H1088" i="124"/>
  <c r="C1088" i="124"/>
  <c r="W1087" i="124"/>
  <c r="R1087" i="124"/>
  <c r="M1087" i="124"/>
  <c r="H1087" i="124"/>
  <c r="C1087" i="124"/>
  <c r="W1086" i="124"/>
  <c r="R1086" i="124"/>
  <c r="M1086" i="124"/>
  <c r="H1086" i="124"/>
  <c r="C1086" i="124"/>
  <c r="W1085" i="124"/>
  <c r="R1085" i="124"/>
  <c r="M1085" i="124"/>
  <c r="H1085" i="124"/>
  <c r="C1085" i="124"/>
  <c r="W1084" i="124"/>
  <c r="R1084" i="124"/>
  <c r="M1084" i="124"/>
  <c r="H1084" i="124"/>
  <c r="C1084" i="124"/>
  <c r="W1083" i="124"/>
  <c r="R1083" i="124"/>
  <c r="M1083" i="124"/>
  <c r="H1083" i="124"/>
  <c r="C1083" i="124"/>
  <c r="W1082" i="124"/>
  <c r="R1082" i="124"/>
  <c r="M1082" i="124"/>
  <c r="H1082" i="124"/>
  <c r="C1082" i="124"/>
  <c r="W1081" i="124"/>
  <c r="R1081" i="124"/>
  <c r="M1081" i="124"/>
  <c r="H1081" i="124"/>
  <c r="C1081" i="124"/>
  <c r="W1080" i="124"/>
  <c r="R1080" i="124"/>
  <c r="M1080" i="124"/>
  <c r="H1080" i="124"/>
  <c r="C1080" i="124"/>
  <c r="W1079" i="124"/>
  <c r="R1079" i="124"/>
  <c r="M1079" i="124"/>
  <c r="H1079" i="124"/>
  <c r="C1079" i="124"/>
  <c r="W1078" i="124"/>
  <c r="R1078" i="124"/>
  <c r="M1078" i="124"/>
  <c r="H1078" i="124"/>
  <c r="C1078" i="124"/>
  <c r="W1077" i="124"/>
  <c r="R1077" i="124"/>
  <c r="M1077" i="124"/>
  <c r="H1077" i="124"/>
  <c r="C1077" i="124"/>
  <c r="W1076" i="124"/>
  <c r="R1076" i="124"/>
  <c r="M1076" i="124"/>
  <c r="H1076" i="124"/>
  <c r="C1076" i="124"/>
  <c r="W1075" i="124"/>
  <c r="R1075" i="124"/>
  <c r="M1075" i="124"/>
  <c r="H1075" i="124"/>
  <c r="C1075" i="124"/>
  <c r="W1074" i="124"/>
  <c r="R1074" i="124"/>
  <c r="M1074" i="124"/>
  <c r="H1074" i="124"/>
  <c r="C1074" i="124"/>
  <c r="W1073" i="124"/>
  <c r="R1073" i="124"/>
  <c r="M1073" i="124"/>
  <c r="H1073" i="124"/>
  <c r="C1073" i="124"/>
  <c r="W1072" i="124"/>
  <c r="R1072" i="124"/>
  <c r="M1072" i="124"/>
  <c r="H1072" i="124"/>
  <c r="C1072" i="124"/>
  <c r="W1071" i="124"/>
  <c r="R1071" i="124"/>
  <c r="M1071" i="124"/>
  <c r="H1071" i="124"/>
  <c r="C1071" i="124"/>
  <c r="W1070" i="124"/>
  <c r="R1070" i="124"/>
  <c r="M1070" i="124"/>
  <c r="H1070" i="124"/>
  <c r="C1070" i="124"/>
  <c r="W1069" i="124"/>
  <c r="R1069" i="124"/>
  <c r="M1069" i="124"/>
  <c r="H1069" i="124"/>
  <c r="C1069" i="124"/>
  <c r="W1068" i="124"/>
  <c r="R1068" i="124"/>
  <c r="M1068" i="124"/>
  <c r="H1068" i="124"/>
  <c r="C1068" i="124"/>
  <c r="W1067" i="124"/>
  <c r="R1067" i="124"/>
  <c r="M1067" i="124"/>
  <c r="H1067" i="124"/>
  <c r="C1067" i="124"/>
  <c r="W1066" i="124"/>
  <c r="R1066" i="124"/>
  <c r="M1066" i="124"/>
  <c r="H1066" i="124"/>
  <c r="C1066" i="124"/>
  <c r="W1065" i="124"/>
  <c r="R1065" i="124"/>
  <c r="M1065" i="124"/>
  <c r="H1065" i="124"/>
  <c r="C1065" i="124"/>
  <c r="W1064" i="124"/>
  <c r="R1064" i="124"/>
  <c r="M1064" i="124"/>
  <c r="H1064" i="124"/>
  <c r="C1064" i="124"/>
  <c r="W1063" i="124"/>
  <c r="R1063" i="124"/>
  <c r="M1063" i="124"/>
  <c r="H1063" i="124"/>
  <c r="C1063" i="124"/>
  <c r="W1062" i="124"/>
  <c r="R1062" i="124"/>
  <c r="M1062" i="124"/>
  <c r="H1062" i="124"/>
  <c r="C1062" i="124"/>
  <c r="W1061" i="124"/>
  <c r="R1061" i="124"/>
  <c r="M1061" i="124"/>
  <c r="H1061" i="124"/>
  <c r="C1061" i="124"/>
  <c r="W1060" i="124"/>
  <c r="R1060" i="124"/>
  <c r="M1060" i="124"/>
  <c r="H1060" i="124"/>
  <c r="C1060" i="124"/>
  <c r="W1059" i="124"/>
  <c r="R1059" i="124"/>
  <c r="M1059" i="124"/>
  <c r="H1059" i="124"/>
  <c r="C1059" i="124"/>
  <c r="W1058" i="124"/>
  <c r="R1058" i="124"/>
  <c r="M1058" i="124"/>
  <c r="H1058" i="124"/>
  <c r="C1058" i="124"/>
  <c r="W1057" i="124"/>
  <c r="R1057" i="124"/>
  <c r="M1057" i="124"/>
  <c r="H1057" i="124"/>
  <c r="C1057" i="124"/>
  <c r="W1056" i="124"/>
  <c r="R1056" i="124"/>
  <c r="M1056" i="124"/>
  <c r="H1056" i="124"/>
  <c r="C1056" i="124"/>
  <c r="W1055" i="124"/>
  <c r="R1055" i="124"/>
  <c r="M1055" i="124"/>
  <c r="H1055" i="124"/>
  <c r="C1055" i="124"/>
  <c r="W1054" i="124"/>
  <c r="R1054" i="124"/>
  <c r="M1054" i="124"/>
  <c r="H1054" i="124"/>
  <c r="C1054" i="124"/>
  <c r="W1053" i="124"/>
  <c r="R1053" i="124"/>
  <c r="M1053" i="124"/>
  <c r="H1053" i="124"/>
  <c r="C1053" i="124"/>
  <c r="W1052" i="124"/>
  <c r="R1052" i="124"/>
  <c r="M1052" i="124"/>
  <c r="H1052" i="124"/>
  <c r="C1052" i="124"/>
  <c r="W1051" i="124"/>
  <c r="R1051" i="124"/>
  <c r="M1051" i="124"/>
  <c r="H1051" i="124"/>
  <c r="C1051" i="124"/>
  <c r="W1050" i="124"/>
  <c r="R1050" i="124"/>
  <c r="M1050" i="124"/>
  <c r="H1050" i="124"/>
  <c r="C1050" i="124"/>
  <c r="W1049" i="124"/>
  <c r="R1049" i="124"/>
  <c r="M1049" i="124"/>
  <c r="H1049" i="124"/>
  <c r="C1049" i="124"/>
  <c r="W1048" i="124"/>
  <c r="R1048" i="124"/>
  <c r="M1048" i="124"/>
  <c r="H1048" i="124"/>
  <c r="C1048" i="124"/>
  <c r="W1047" i="124"/>
  <c r="R1047" i="124"/>
  <c r="M1047" i="124"/>
  <c r="H1047" i="124"/>
  <c r="C1047" i="124"/>
  <c r="W1046" i="124"/>
  <c r="R1046" i="124"/>
  <c r="M1046" i="124"/>
  <c r="H1046" i="124"/>
  <c r="C1046" i="124"/>
  <c r="W1045" i="124"/>
  <c r="R1045" i="124"/>
  <c r="M1045" i="124"/>
  <c r="H1045" i="124"/>
  <c r="C1045" i="124"/>
  <c r="W1044" i="124"/>
  <c r="R1044" i="124"/>
  <c r="M1044" i="124"/>
  <c r="H1044" i="124"/>
  <c r="C1044" i="124"/>
  <c r="W1043" i="124"/>
  <c r="R1043" i="124"/>
  <c r="M1043" i="124"/>
  <c r="H1043" i="124"/>
  <c r="C1043" i="124"/>
  <c r="W1042" i="124"/>
  <c r="R1042" i="124"/>
  <c r="M1042" i="124"/>
  <c r="H1042" i="124"/>
  <c r="C1042" i="124"/>
  <c r="W1041" i="124"/>
  <c r="R1041" i="124"/>
  <c r="M1041" i="124"/>
  <c r="H1041" i="124"/>
  <c r="C1041" i="124"/>
  <c r="W1040" i="124"/>
  <c r="R1040" i="124"/>
  <c r="M1040" i="124"/>
  <c r="H1040" i="124"/>
  <c r="C1040" i="124"/>
  <c r="W1039" i="124"/>
  <c r="R1039" i="124"/>
  <c r="M1039" i="124"/>
  <c r="H1039" i="124"/>
  <c r="C1039" i="124"/>
  <c r="W1038" i="124"/>
  <c r="R1038" i="124"/>
  <c r="M1038" i="124"/>
  <c r="H1038" i="124"/>
  <c r="C1038" i="124"/>
  <c r="W1037" i="124"/>
  <c r="R1037" i="124"/>
  <c r="M1037" i="124"/>
  <c r="H1037" i="124"/>
  <c r="C1037" i="124"/>
  <c r="W1036" i="124"/>
  <c r="R1036" i="124"/>
  <c r="M1036" i="124"/>
  <c r="H1036" i="124"/>
  <c r="C1036" i="124"/>
  <c r="W1035" i="124"/>
  <c r="R1035" i="124"/>
  <c r="M1035" i="124"/>
  <c r="H1035" i="124"/>
  <c r="C1035" i="124"/>
  <c r="W1034" i="124"/>
  <c r="R1034" i="124"/>
  <c r="M1034" i="124"/>
  <c r="H1034" i="124"/>
  <c r="C1034" i="124"/>
  <c r="W1033" i="124"/>
  <c r="R1033" i="124"/>
  <c r="M1033" i="124"/>
  <c r="H1033" i="124"/>
  <c r="C1033" i="124"/>
  <c r="W1032" i="124"/>
  <c r="R1032" i="124"/>
  <c r="M1032" i="124"/>
  <c r="H1032" i="124"/>
  <c r="C1032" i="124"/>
  <c r="W1031" i="124"/>
  <c r="R1031" i="124"/>
  <c r="M1031" i="124"/>
  <c r="H1031" i="124"/>
  <c r="C1031" i="124"/>
  <c r="W1030" i="124"/>
  <c r="R1030" i="124"/>
  <c r="M1030" i="124"/>
  <c r="H1030" i="124"/>
  <c r="C1030" i="124"/>
  <c r="W1029" i="124"/>
  <c r="R1029" i="124"/>
  <c r="M1029" i="124"/>
  <c r="H1029" i="124"/>
  <c r="C1029" i="124"/>
  <c r="W1028" i="124"/>
  <c r="R1028" i="124"/>
  <c r="M1028" i="124"/>
  <c r="H1028" i="124"/>
  <c r="C1028" i="124"/>
  <c r="W1027" i="124"/>
  <c r="R1027" i="124"/>
  <c r="M1027" i="124"/>
  <c r="H1027" i="124"/>
  <c r="C1027" i="124"/>
  <c r="W1026" i="124"/>
  <c r="R1026" i="124"/>
  <c r="M1026" i="124"/>
  <c r="H1026" i="124"/>
  <c r="C1026" i="124"/>
  <c r="W1025" i="124"/>
  <c r="R1025" i="124"/>
  <c r="M1025" i="124"/>
  <c r="H1025" i="124"/>
  <c r="C1025" i="124"/>
  <c r="W1024" i="124"/>
  <c r="R1024" i="124"/>
  <c r="M1024" i="124"/>
  <c r="H1024" i="124"/>
  <c r="C1024" i="124"/>
  <c r="W1023" i="124"/>
  <c r="R1023" i="124"/>
  <c r="M1023" i="124"/>
  <c r="H1023" i="124"/>
  <c r="C1023" i="124"/>
  <c r="W1022" i="124"/>
  <c r="R1022" i="124"/>
  <c r="M1022" i="124"/>
  <c r="H1022" i="124"/>
  <c r="C1022" i="124"/>
  <c r="W1021" i="124"/>
  <c r="R1021" i="124"/>
  <c r="M1021" i="124"/>
  <c r="H1021" i="124"/>
  <c r="C1021" i="124"/>
  <c r="W1020" i="124"/>
  <c r="R1020" i="124"/>
  <c r="M1020" i="124"/>
  <c r="H1020" i="124"/>
  <c r="C1020" i="124"/>
  <c r="W1019" i="124"/>
  <c r="R1019" i="124"/>
  <c r="M1019" i="124"/>
  <c r="H1019" i="124"/>
  <c r="C1019" i="124"/>
  <c r="W1018" i="124"/>
  <c r="R1018" i="124"/>
  <c r="M1018" i="124"/>
  <c r="H1018" i="124"/>
  <c r="C1018" i="124"/>
  <c r="W1017" i="124"/>
  <c r="R1017" i="124"/>
  <c r="M1017" i="124"/>
  <c r="H1017" i="124"/>
  <c r="C1017" i="124"/>
  <c r="W1016" i="124"/>
  <c r="R1016" i="124"/>
  <c r="M1016" i="124"/>
  <c r="H1016" i="124"/>
  <c r="C1016" i="124"/>
  <c r="W1015" i="124"/>
  <c r="R1015" i="124"/>
  <c r="M1015" i="124"/>
  <c r="H1015" i="124"/>
  <c r="C1015" i="124"/>
  <c r="W1014" i="124"/>
  <c r="R1014" i="124"/>
  <c r="M1014" i="124"/>
  <c r="H1014" i="124"/>
  <c r="C1014" i="124"/>
  <c r="W1013" i="124"/>
  <c r="R1013" i="124"/>
  <c r="M1013" i="124"/>
  <c r="H1013" i="124"/>
  <c r="C1013" i="124"/>
  <c r="W1012" i="124"/>
  <c r="R1012" i="124"/>
  <c r="M1012" i="124"/>
  <c r="H1012" i="124"/>
  <c r="C1012" i="124"/>
  <c r="W1011" i="124"/>
  <c r="R1011" i="124"/>
  <c r="M1011" i="124"/>
  <c r="H1011" i="124"/>
  <c r="C1011" i="124"/>
  <c r="W1010" i="124"/>
  <c r="R1010" i="124"/>
  <c r="M1010" i="124"/>
  <c r="H1010" i="124"/>
  <c r="C1010" i="124"/>
  <c r="W1009" i="124"/>
  <c r="R1009" i="124"/>
  <c r="M1009" i="124"/>
  <c r="H1009" i="124"/>
  <c r="C1009" i="124"/>
  <c r="W1008" i="124"/>
  <c r="R1008" i="124"/>
  <c r="M1008" i="124"/>
  <c r="H1008" i="124"/>
  <c r="C1008" i="124"/>
  <c r="W1007" i="124"/>
  <c r="R1007" i="124"/>
  <c r="M1007" i="124"/>
  <c r="H1007" i="124"/>
  <c r="C1007" i="124"/>
  <c r="W1006" i="124"/>
  <c r="R1006" i="124"/>
  <c r="M1006" i="124"/>
  <c r="H1006" i="124"/>
  <c r="C1006" i="124"/>
  <c r="W1005" i="124"/>
  <c r="R1005" i="124"/>
  <c r="M1005" i="124"/>
  <c r="H1005" i="124"/>
  <c r="C1005" i="124"/>
  <c r="W1004" i="124"/>
  <c r="R1004" i="124"/>
  <c r="M1004" i="124"/>
  <c r="H1004" i="124"/>
  <c r="C1004" i="124"/>
  <c r="W1003" i="124"/>
  <c r="R1003" i="124"/>
  <c r="M1003" i="124"/>
  <c r="H1003" i="124"/>
  <c r="C1003" i="124"/>
  <c r="W1002" i="124"/>
  <c r="R1002" i="124"/>
  <c r="M1002" i="124"/>
  <c r="H1002" i="124"/>
  <c r="C1002" i="124"/>
  <c r="W1001" i="124"/>
  <c r="R1001" i="124"/>
  <c r="M1001" i="124"/>
  <c r="H1001" i="124"/>
  <c r="C1001" i="124"/>
  <c r="W1000" i="124"/>
  <c r="R1000" i="124"/>
  <c r="M1000" i="124"/>
  <c r="H1000" i="124"/>
  <c r="C1000" i="124"/>
  <c r="W999" i="124"/>
  <c r="R999" i="124"/>
  <c r="M999" i="124"/>
  <c r="H999" i="124"/>
  <c r="C999" i="124"/>
  <c r="W998" i="124"/>
  <c r="R998" i="124"/>
  <c r="M998" i="124"/>
  <c r="H998" i="124"/>
  <c r="C998" i="124"/>
  <c r="W997" i="124"/>
  <c r="R997" i="124"/>
  <c r="M997" i="124"/>
  <c r="H997" i="124"/>
  <c r="C997" i="124"/>
  <c r="W996" i="124"/>
  <c r="R996" i="124"/>
  <c r="M996" i="124"/>
  <c r="H996" i="124"/>
  <c r="C996" i="124"/>
  <c r="W995" i="124"/>
  <c r="R995" i="124"/>
  <c r="M995" i="124"/>
  <c r="H995" i="124"/>
  <c r="C995" i="124"/>
  <c r="W994" i="124"/>
  <c r="R994" i="124"/>
  <c r="M994" i="124"/>
  <c r="H994" i="124"/>
  <c r="C994" i="124"/>
  <c r="W993" i="124"/>
  <c r="R993" i="124"/>
  <c r="M993" i="124"/>
  <c r="H993" i="124"/>
  <c r="C993" i="124"/>
  <c r="W992" i="124"/>
  <c r="R992" i="124"/>
  <c r="M992" i="124"/>
  <c r="H992" i="124"/>
  <c r="C992" i="124"/>
  <c r="W991" i="124"/>
  <c r="R991" i="124"/>
  <c r="M991" i="124"/>
  <c r="H991" i="124"/>
  <c r="C991" i="124"/>
  <c r="W990" i="124"/>
  <c r="R990" i="124"/>
  <c r="M990" i="124"/>
  <c r="H990" i="124"/>
  <c r="C990" i="124"/>
  <c r="W989" i="124"/>
  <c r="R989" i="124"/>
  <c r="M989" i="124"/>
  <c r="H989" i="124"/>
  <c r="C989" i="124"/>
  <c r="W988" i="124"/>
  <c r="R988" i="124"/>
  <c r="M988" i="124"/>
  <c r="H988" i="124"/>
  <c r="C988" i="124"/>
  <c r="W987" i="124"/>
  <c r="R987" i="124"/>
  <c r="M987" i="124"/>
  <c r="H987" i="124"/>
  <c r="C987" i="124"/>
  <c r="W986" i="124"/>
  <c r="R986" i="124"/>
  <c r="M986" i="124"/>
  <c r="H986" i="124"/>
  <c r="C986" i="124"/>
  <c r="W985" i="124"/>
  <c r="R985" i="124"/>
  <c r="M985" i="124"/>
  <c r="H985" i="124"/>
  <c r="C985" i="124"/>
  <c r="W984" i="124"/>
  <c r="R984" i="124"/>
  <c r="M984" i="124"/>
  <c r="H984" i="124"/>
  <c r="C984" i="124"/>
  <c r="W983" i="124"/>
  <c r="R983" i="124"/>
  <c r="M983" i="124"/>
  <c r="H983" i="124"/>
  <c r="C983" i="124"/>
  <c r="W982" i="124"/>
  <c r="R982" i="124"/>
  <c r="M982" i="124"/>
  <c r="H982" i="124"/>
  <c r="C982" i="124"/>
  <c r="W981" i="124"/>
  <c r="R981" i="124"/>
  <c r="M981" i="124"/>
  <c r="H981" i="124"/>
  <c r="C981" i="124"/>
  <c r="W980" i="124"/>
  <c r="R980" i="124"/>
  <c r="M980" i="124"/>
  <c r="H980" i="124"/>
  <c r="C980" i="124"/>
  <c r="W979" i="124"/>
  <c r="R979" i="124"/>
  <c r="M979" i="124"/>
  <c r="H979" i="124"/>
  <c r="C979" i="124"/>
  <c r="W978" i="124"/>
  <c r="R978" i="124"/>
  <c r="M978" i="124"/>
  <c r="H978" i="124"/>
  <c r="C978" i="124"/>
  <c r="W977" i="124"/>
  <c r="R977" i="124"/>
  <c r="M977" i="124"/>
  <c r="H977" i="124"/>
  <c r="C977" i="124"/>
  <c r="W976" i="124"/>
  <c r="R976" i="124"/>
  <c r="M976" i="124"/>
  <c r="H976" i="124"/>
  <c r="C976" i="124"/>
  <c r="W975" i="124"/>
  <c r="R975" i="124"/>
  <c r="M975" i="124"/>
  <c r="H975" i="124"/>
  <c r="C975" i="124"/>
  <c r="W974" i="124"/>
  <c r="R974" i="124"/>
  <c r="M974" i="124"/>
  <c r="H974" i="124"/>
  <c r="C974" i="124"/>
  <c r="W973" i="124"/>
  <c r="R973" i="124"/>
  <c r="M973" i="124"/>
  <c r="H973" i="124"/>
  <c r="C973" i="124"/>
  <c r="W972" i="124"/>
  <c r="R972" i="124"/>
  <c r="M972" i="124"/>
  <c r="H972" i="124"/>
  <c r="C972" i="124"/>
  <c r="W971" i="124"/>
  <c r="R971" i="124"/>
  <c r="M971" i="124"/>
  <c r="H971" i="124"/>
  <c r="C971" i="124"/>
  <c r="W970" i="124"/>
  <c r="R970" i="124"/>
  <c r="M970" i="124"/>
  <c r="H970" i="124"/>
  <c r="C970" i="124"/>
  <c r="W969" i="124"/>
  <c r="R969" i="124"/>
  <c r="M969" i="124"/>
  <c r="H969" i="124"/>
  <c r="C969" i="124"/>
  <c r="W968" i="124"/>
  <c r="R968" i="124"/>
  <c r="M968" i="124"/>
  <c r="H968" i="124"/>
  <c r="C968" i="124"/>
  <c r="W967" i="124"/>
  <c r="R967" i="124"/>
  <c r="M967" i="124"/>
  <c r="H967" i="124"/>
  <c r="C967" i="124"/>
  <c r="W966" i="124"/>
  <c r="R966" i="124"/>
  <c r="M966" i="124"/>
  <c r="H966" i="124"/>
  <c r="C966" i="124"/>
  <c r="W965" i="124"/>
  <c r="R965" i="124"/>
  <c r="M965" i="124"/>
  <c r="H965" i="124"/>
  <c r="C965" i="124"/>
  <c r="W964" i="124"/>
  <c r="R964" i="124"/>
  <c r="M964" i="124"/>
  <c r="H964" i="124"/>
  <c r="C964" i="124"/>
  <c r="W963" i="124"/>
  <c r="R963" i="124"/>
  <c r="M963" i="124"/>
  <c r="H963" i="124"/>
  <c r="C963" i="124"/>
  <c r="W962" i="124"/>
  <c r="R962" i="124"/>
  <c r="M962" i="124"/>
  <c r="H962" i="124"/>
  <c r="C962" i="124"/>
  <c r="W961" i="124"/>
  <c r="R961" i="124"/>
  <c r="M961" i="124"/>
  <c r="H961" i="124"/>
  <c r="C961" i="124"/>
  <c r="W960" i="124"/>
  <c r="R960" i="124"/>
  <c r="M960" i="124"/>
  <c r="H960" i="124"/>
  <c r="C960" i="124"/>
  <c r="W959" i="124"/>
  <c r="R959" i="124"/>
  <c r="M959" i="124"/>
  <c r="H959" i="124"/>
  <c r="C959" i="124"/>
  <c r="W958" i="124"/>
  <c r="R958" i="124"/>
  <c r="M958" i="124"/>
  <c r="H958" i="124"/>
  <c r="C958" i="124"/>
  <c r="W957" i="124"/>
  <c r="R957" i="124"/>
  <c r="M957" i="124"/>
  <c r="H957" i="124"/>
  <c r="C957" i="124"/>
  <c r="W956" i="124"/>
  <c r="R956" i="124"/>
  <c r="M956" i="124"/>
  <c r="H956" i="124"/>
  <c r="C956" i="124"/>
  <c r="W955" i="124"/>
  <c r="R955" i="124"/>
  <c r="M955" i="124"/>
  <c r="H955" i="124"/>
  <c r="C955" i="124"/>
  <c r="W954" i="124"/>
  <c r="R954" i="124"/>
  <c r="M954" i="124"/>
  <c r="H954" i="124"/>
  <c r="C954" i="124"/>
  <c r="W953" i="124"/>
  <c r="R953" i="124"/>
  <c r="M953" i="124"/>
  <c r="H953" i="124"/>
  <c r="C953" i="124"/>
  <c r="W952" i="124"/>
  <c r="R952" i="124"/>
  <c r="M952" i="124"/>
  <c r="H952" i="124"/>
  <c r="C952" i="124"/>
  <c r="W951" i="124"/>
  <c r="R951" i="124"/>
  <c r="M951" i="124"/>
  <c r="H951" i="124"/>
  <c r="C951" i="124"/>
  <c r="W950" i="124"/>
  <c r="R950" i="124"/>
  <c r="M950" i="124"/>
  <c r="H950" i="124"/>
  <c r="C950" i="124"/>
  <c r="W949" i="124"/>
  <c r="R949" i="124"/>
  <c r="M949" i="124"/>
  <c r="H949" i="124"/>
  <c r="C949" i="124"/>
  <c r="W948" i="124"/>
  <c r="R948" i="124"/>
  <c r="M948" i="124"/>
  <c r="H948" i="124"/>
  <c r="C948" i="124"/>
  <c r="W947" i="124"/>
  <c r="R947" i="124"/>
  <c r="M947" i="124"/>
  <c r="H947" i="124"/>
  <c r="C947" i="124"/>
  <c r="W946" i="124"/>
  <c r="R946" i="124"/>
  <c r="M946" i="124"/>
  <c r="H946" i="124"/>
  <c r="C946" i="124"/>
  <c r="W945" i="124"/>
  <c r="R945" i="124"/>
  <c r="M945" i="124"/>
  <c r="H945" i="124"/>
  <c r="C945" i="124"/>
  <c r="W944" i="124"/>
  <c r="R944" i="124"/>
  <c r="M944" i="124"/>
  <c r="H944" i="124"/>
  <c r="C944" i="124"/>
  <c r="W943" i="124"/>
  <c r="R943" i="124"/>
  <c r="M943" i="124"/>
  <c r="H943" i="124"/>
  <c r="C943" i="124"/>
  <c r="W942" i="124"/>
  <c r="R942" i="124"/>
  <c r="M942" i="124"/>
  <c r="H942" i="124"/>
  <c r="C942" i="124"/>
  <c r="W941" i="124"/>
  <c r="R941" i="124"/>
  <c r="M941" i="124"/>
  <c r="H941" i="124"/>
  <c r="C941" i="124"/>
  <c r="W940" i="124"/>
  <c r="R940" i="124"/>
  <c r="M940" i="124"/>
  <c r="H940" i="124"/>
  <c r="C940" i="124"/>
  <c r="W939" i="124"/>
  <c r="R939" i="124"/>
  <c r="M939" i="124"/>
  <c r="H939" i="124"/>
  <c r="C939" i="124"/>
  <c r="W938" i="124"/>
  <c r="R938" i="124"/>
  <c r="M938" i="124"/>
  <c r="H938" i="124"/>
  <c r="C938" i="124"/>
  <c r="W937" i="124"/>
  <c r="R937" i="124"/>
  <c r="M937" i="124"/>
  <c r="H937" i="124"/>
  <c r="C937" i="124"/>
  <c r="W936" i="124"/>
  <c r="R936" i="124"/>
  <c r="M936" i="124"/>
  <c r="H936" i="124"/>
  <c r="C936" i="124"/>
  <c r="W935" i="124"/>
  <c r="R935" i="124"/>
  <c r="M935" i="124"/>
  <c r="H935" i="124"/>
  <c r="C935" i="124"/>
  <c r="W934" i="124"/>
  <c r="R934" i="124"/>
  <c r="M934" i="124"/>
  <c r="H934" i="124"/>
  <c r="C934" i="124"/>
  <c r="W933" i="124"/>
  <c r="R933" i="124"/>
  <c r="M933" i="124"/>
  <c r="H933" i="124"/>
  <c r="C933" i="124"/>
  <c r="W932" i="124"/>
  <c r="R932" i="124"/>
  <c r="M932" i="124"/>
  <c r="H932" i="124"/>
  <c r="C932" i="124"/>
  <c r="W931" i="124"/>
  <c r="R931" i="124"/>
  <c r="M931" i="124"/>
  <c r="H931" i="124"/>
  <c r="C931" i="124"/>
  <c r="W930" i="124"/>
  <c r="R930" i="124"/>
  <c r="M930" i="124"/>
  <c r="H930" i="124"/>
  <c r="C930" i="124"/>
  <c r="W929" i="124"/>
  <c r="R929" i="124"/>
  <c r="M929" i="124"/>
  <c r="H929" i="124"/>
  <c r="C929" i="124"/>
  <c r="W928" i="124"/>
  <c r="R928" i="124"/>
  <c r="M928" i="124"/>
  <c r="H928" i="124"/>
  <c r="C928" i="124"/>
  <c r="W927" i="124"/>
  <c r="R927" i="124"/>
  <c r="M927" i="124"/>
  <c r="H927" i="124"/>
  <c r="C927" i="124"/>
  <c r="W926" i="124"/>
  <c r="R926" i="124"/>
  <c r="M926" i="124"/>
  <c r="H926" i="124"/>
  <c r="C926" i="124"/>
  <c r="W925" i="124"/>
  <c r="R925" i="124"/>
  <c r="M925" i="124"/>
  <c r="H925" i="124"/>
  <c r="C925" i="124"/>
  <c r="W924" i="124"/>
  <c r="R924" i="124"/>
  <c r="M924" i="124"/>
  <c r="H924" i="124"/>
  <c r="C924" i="124"/>
  <c r="W923" i="124"/>
  <c r="R923" i="124"/>
  <c r="M923" i="124"/>
  <c r="H923" i="124"/>
  <c r="C923" i="124"/>
  <c r="W922" i="124"/>
  <c r="R922" i="124"/>
  <c r="M922" i="124"/>
  <c r="H922" i="124"/>
  <c r="C922" i="124"/>
  <c r="W921" i="124"/>
  <c r="R921" i="124"/>
  <c r="M921" i="124"/>
  <c r="H921" i="124"/>
  <c r="C921" i="124"/>
  <c r="W920" i="124"/>
  <c r="R920" i="124"/>
  <c r="M920" i="124"/>
  <c r="H920" i="124"/>
  <c r="C920" i="124"/>
  <c r="W919" i="124"/>
  <c r="R919" i="124"/>
  <c r="M919" i="124"/>
  <c r="H919" i="124"/>
  <c r="C919" i="124"/>
  <c r="W918" i="124"/>
  <c r="R918" i="124"/>
  <c r="M918" i="124"/>
  <c r="H918" i="124"/>
  <c r="C918" i="124"/>
  <c r="W917" i="124"/>
  <c r="R917" i="124"/>
  <c r="M917" i="124"/>
  <c r="H917" i="124"/>
  <c r="C917" i="124"/>
  <c r="W916" i="124"/>
  <c r="R916" i="124"/>
  <c r="M916" i="124"/>
  <c r="H916" i="124"/>
  <c r="C916" i="124"/>
  <c r="W915" i="124"/>
  <c r="R915" i="124"/>
  <c r="M915" i="124"/>
  <c r="H915" i="124"/>
  <c r="C915" i="124"/>
  <c r="W914" i="124"/>
  <c r="R914" i="124"/>
  <c r="M914" i="124"/>
  <c r="H914" i="124"/>
  <c r="C914" i="124"/>
  <c r="W913" i="124"/>
  <c r="R913" i="124"/>
  <c r="M913" i="124"/>
  <c r="H913" i="124"/>
  <c r="C913" i="124"/>
  <c r="W912" i="124"/>
  <c r="R912" i="124"/>
  <c r="M912" i="124"/>
  <c r="H912" i="124"/>
  <c r="C912" i="124"/>
  <c r="W911" i="124"/>
  <c r="R911" i="124"/>
  <c r="M911" i="124"/>
  <c r="H911" i="124"/>
  <c r="C911" i="124"/>
  <c r="W910" i="124"/>
  <c r="R910" i="124"/>
  <c r="M910" i="124"/>
  <c r="H910" i="124"/>
  <c r="C910" i="124"/>
  <c r="W909" i="124"/>
  <c r="R909" i="124"/>
  <c r="M909" i="124"/>
  <c r="H909" i="124"/>
  <c r="C909" i="124"/>
  <c r="W908" i="124"/>
  <c r="R908" i="124"/>
  <c r="M908" i="124"/>
  <c r="H908" i="124"/>
  <c r="C908" i="124"/>
  <c r="W907" i="124"/>
  <c r="R907" i="124"/>
  <c r="M907" i="124"/>
  <c r="H907" i="124"/>
  <c r="C907" i="124"/>
  <c r="W906" i="124"/>
  <c r="R906" i="124"/>
  <c r="M906" i="124"/>
  <c r="H906" i="124"/>
  <c r="C906" i="124"/>
  <c r="W905" i="124"/>
  <c r="R905" i="124"/>
  <c r="M905" i="124"/>
  <c r="H905" i="124"/>
  <c r="C905" i="124"/>
  <c r="W904" i="124"/>
  <c r="R904" i="124"/>
  <c r="M904" i="124"/>
  <c r="H904" i="124"/>
  <c r="C904" i="124"/>
  <c r="W903" i="124"/>
  <c r="R903" i="124"/>
  <c r="M903" i="124"/>
  <c r="H903" i="124"/>
  <c r="C903" i="124"/>
  <c r="W902" i="124"/>
  <c r="R902" i="124"/>
  <c r="M902" i="124"/>
  <c r="H902" i="124"/>
  <c r="C902" i="124"/>
  <c r="W901" i="124"/>
  <c r="R901" i="124"/>
  <c r="M901" i="124"/>
  <c r="H901" i="124"/>
  <c r="C901" i="124"/>
  <c r="W900" i="124"/>
  <c r="R900" i="124"/>
  <c r="M900" i="124"/>
  <c r="H900" i="124"/>
  <c r="C900" i="124"/>
  <c r="W899" i="124"/>
  <c r="R899" i="124"/>
  <c r="M899" i="124"/>
  <c r="H899" i="124"/>
  <c r="C899" i="124"/>
  <c r="W898" i="124"/>
  <c r="R898" i="124"/>
  <c r="M898" i="124"/>
  <c r="H898" i="124"/>
  <c r="C898" i="124"/>
  <c r="W897" i="124"/>
  <c r="R897" i="124"/>
  <c r="M897" i="124"/>
  <c r="H897" i="124"/>
  <c r="C897" i="124"/>
  <c r="W896" i="124"/>
  <c r="R896" i="124"/>
  <c r="M896" i="124"/>
  <c r="H896" i="124"/>
  <c r="C896" i="124"/>
  <c r="W895" i="124"/>
  <c r="R895" i="124"/>
  <c r="M895" i="124"/>
  <c r="H895" i="124"/>
  <c r="C895" i="124"/>
  <c r="W894" i="124"/>
  <c r="R894" i="124"/>
  <c r="M894" i="124"/>
  <c r="H894" i="124"/>
  <c r="C894" i="124"/>
  <c r="W893" i="124"/>
  <c r="R893" i="124"/>
  <c r="M893" i="124"/>
  <c r="H893" i="124"/>
  <c r="C893" i="124"/>
  <c r="W892" i="124"/>
  <c r="R892" i="124"/>
  <c r="M892" i="124"/>
  <c r="H892" i="124"/>
  <c r="C892" i="124"/>
  <c r="W891" i="124"/>
  <c r="R891" i="124"/>
  <c r="M891" i="124"/>
  <c r="H891" i="124"/>
  <c r="C891" i="124"/>
  <c r="W890" i="124"/>
  <c r="R890" i="124"/>
  <c r="M890" i="124"/>
  <c r="H890" i="124"/>
  <c r="C890" i="124"/>
  <c r="W889" i="124"/>
  <c r="R889" i="124"/>
  <c r="M889" i="124"/>
  <c r="H889" i="124"/>
  <c r="C889" i="124"/>
  <c r="W888" i="124"/>
  <c r="R888" i="124"/>
  <c r="M888" i="124"/>
  <c r="H888" i="124"/>
  <c r="C888" i="124"/>
  <c r="W887" i="124"/>
  <c r="R887" i="124"/>
  <c r="M887" i="124"/>
  <c r="H887" i="124"/>
  <c r="C887" i="124"/>
  <c r="W886" i="124"/>
  <c r="R886" i="124"/>
  <c r="M886" i="124"/>
  <c r="H886" i="124"/>
  <c r="C886" i="124"/>
  <c r="W885" i="124"/>
  <c r="R885" i="124"/>
  <c r="M885" i="124"/>
  <c r="H885" i="124"/>
  <c r="C885" i="124"/>
  <c r="W884" i="124"/>
  <c r="R884" i="124"/>
  <c r="M884" i="124"/>
  <c r="H884" i="124"/>
  <c r="C884" i="124"/>
  <c r="W883" i="124"/>
  <c r="R883" i="124"/>
  <c r="M883" i="124"/>
  <c r="H883" i="124"/>
  <c r="C883" i="124"/>
  <c r="W882" i="124"/>
  <c r="R882" i="124"/>
  <c r="M882" i="124"/>
  <c r="H882" i="124"/>
  <c r="C882" i="124"/>
  <c r="W881" i="124"/>
  <c r="R881" i="124"/>
  <c r="M881" i="124"/>
  <c r="H881" i="124"/>
  <c r="C881" i="124"/>
  <c r="W880" i="124"/>
  <c r="R880" i="124"/>
  <c r="M880" i="124"/>
  <c r="H880" i="124"/>
  <c r="C880" i="124"/>
  <c r="W879" i="124"/>
  <c r="R879" i="124"/>
  <c r="M879" i="124"/>
  <c r="H879" i="124"/>
  <c r="C879" i="124"/>
  <c r="W878" i="124"/>
  <c r="R878" i="124"/>
  <c r="M878" i="124"/>
  <c r="H878" i="124"/>
  <c r="C878" i="124"/>
  <c r="W877" i="124"/>
  <c r="R877" i="124"/>
  <c r="M877" i="124"/>
  <c r="H877" i="124"/>
  <c r="C877" i="124"/>
  <c r="W876" i="124"/>
  <c r="R876" i="124"/>
  <c r="M876" i="124"/>
  <c r="H876" i="124"/>
  <c r="C876" i="124"/>
  <c r="W875" i="124"/>
  <c r="R875" i="124"/>
  <c r="M875" i="124"/>
  <c r="H875" i="124"/>
  <c r="C875" i="124"/>
  <c r="W874" i="124"/>
  <c r="R874" i="124"/>
  <c r="M874" i="124"/>
  <c r="H874" i="124"/>
  <c r="C874" i="124"/>
  <c r="W873" i="124"/>
  <c r="R873" i="124"/>
  <c r="M873" i="124"/>
  <c r="H873" i="124"/>
  <c r="C873" i="124"/>
  <c r="W872" i="124"/>
  <c r="R872" i="124"/>
  <c r="M872" i="124"/>
  <c r="H872" i="124"/>
  <c r="C872" i="124"/>
  <c r="W871" i="124"/>
  <c r="R871" i="124"/>
  <c r="M871" i="124"/>
  <c r="H871" i="124"/>
  <c r="C871" i="124"/>
  <c r="W870" i="124"/>
  <c r="R870" i="124"/>
  <c r="M870" i="124"/>
  <c r="H870" i="124"/>
  <c r="C870" i="124"/>
  <c r="W869" i="124"/>
  <c r="R869" i="124"/>
  <c r="M869" i="124"/>
  <c r="H869" i="124"/>
  <c r="C869" i="124"/>
  <c r="W868" i="124"/>
  <c r="R868" i="124"/>
  <c r="M868" i="124"/>
  <c r="H868" i="124"/>
  <c r="C868" i="124"/>
  <c r="W867" i="124"/>
  <c r="R867" i="124"/>
  <c r="M867" i="124"/>
  <c r="H867" i="124"/>
  <c r="C867" i="124"/>
  <c r="W866" i="124"/>
  <c r="R866" i="124"/>
  <c r="M866" i="124"/>
  <c r="H866" i="124"/>
  <c r="C866" i="124"/>
  <c r="W865" i="124"/>
  <c r="R865" i="124"/>
  <c r="M865" i="124"/>
  <c r="H865" i="124"/>
  <c r="C865" i="124"/>
  <c r="W864" i="124"/>
  <c r="R864" i="124"/>
  <c r="M864" i="124"/>
  <c r="H864" i="124"/>
  <c r="C864" i="124"/>
  <c r="W863" i="124"/>
  <c r="R863" i="124"/>
  <c r="M863" i="124"/>
  <c r="H863" i="124"/>
  <c r="C863" i="124"/>
  <c r="W862" i="124"/>
  <c r="R862" i="124"/>
  <c r="M862" i="124"/>
  <c r="H862" i="124"/>
  <c r="C862" i="124"/>
  <c r="W861" i="124"/>
  <c r="R861" i="124"/>
  <c r="M861" i="124"/>
  <c r="H861" i="124"/>
  <c r="C861" i="124"/>
  <c r="W860" i="124"/>
  <c r="R860" i="124"/>
  <c r="M860" i="124"/>
  <c r="H860" i="124"/>
  <c r="C860" i="124"/>
  <c r="W859" i="124"/>
  <c r="R859" i="124"/>
  <c r="M859" i="124"/>
  <c r="H859" i="124"/>
  <c r="C859" i="124"/>
  <c r="W858" i="124"/>
  <c r="R858" i="124"/>
  <c r="M858" i="124"/>
  <c r="H858" i="124"/>
  <c r="C858" i="124"/>
  <c r="W857" i="124"/>
  <c r="R857" i="124"/>
  <c r="M857" i="124"/>
  <c r="H857" i="124"/>
  <c r="C857" i="124"/>
  <c r="W856" i="124"/>
  <c r="R856" i="124"/>
  <c r="M856" i="124"/>
  <c r="H856" i="124"/>
  <c r="C856" i="124"/>
  <c r="W855" i="124"/>
  <c r="R855" i="124"/>
  <c r="M855" i="124"/>
  <c r="H855" i="124"/>
  <c r="C855" i="124"/>
  <c r="W854" i="124"/>
  <c r="R854" i="124"/>
  <c r="M854" i="124"/>
  <c r="H854" i="124"/>
  <c r="C854" i="124"/>
  <c r="W853" i="124"/>
  <c r="R853" i="124"/>
  <c r="M853" i="124"/>
  <c r="H853" i="124"/>
  <c r="C853" i="124"/>
  <c r="W852" i="124"/>
  <c r="R852" i="124"/>
  <c r="M852" i="124"/>
  <c r="H852" i="124"/>
  <c r="C852" i="124"/>
  <c r="W851" i="124"/>
  <c r="R851" i="124"/>
  <c r="M851" i="124"/>
  <c r="H851" i="124"/>
  <c r="C851" i="124"/>
  <c r="W850" i="124"/>
  <c r="R850" i="124"/>
  <c r="M850" i="124"/>
  <c r="H850" i="124"/>
  <c r="C850" i="124"/>
  <c r="W849" i="124"/>
  <c r="R849" i="124"/>
  <c r="M849" i="124"/>
  <c r="H849" i="124"/>
  <c r="C849" i="124"/>
  <c r="W848" i="124"/>
  <c r="R848" i="124"/>
  <c r="M848" i="124"/>
  <c r="H848" i="124"/>
  <c r="C848" i="124"/>
  <c r="W847" i="124"/>
  <c r="R847" i="124"/>
  <c r="M847" i="124"/>
  <c r="H847" i="124"/>
  <c r="C847" i="124"/>
  <c r="W846" i="124"/>
  <c r="R846" i="124"/>
  <c r="M846" i="124"/>
  <c r="H846" i="124"/>
  <c r="C846" i="124"/>
  <c r="W845" i="124"/>
  <c r="R845" i="124"/>
  <c r="M845" i="124"/>
  <c r="H845" i="124"/>
  <c r="C845" i="124"/>
  <c r="W844" i="124"/>
  <c r="R844" i="124"/>
  <c r="M844" i="124"/>
  <c r="H844" i="124"/>
  <c r="C844" i="124"/>
  <c r="W843" i="124"/>
  <c r="R843" i="124"/>
  <c r="M843" i="124"/>
  <c r="H843" i="124"/>
  <c r="C843" i="124"/>
  <c r="W842" i="124"/>
  <c r="R842" i="124"/>
  <c r="M842" i="124"/>
  <c r="H842" i="124"/>
  <c r="C842" i="124"/>
  <c r="W841" i="124"/>
  <c r="R841" i="124"/>
  <c r="M841" i="124"/>
  <c r="H841" i="124"/>
  <c r="C841" i="124"/>
  <c r="W840" i="124"/>
  <c r="R840" i="124"/>
  <c r="M840" i="124"/>
  <c r="H840" i="124"/>
  <c r="C840" i="124"/>
  <c r="W839" i="124"/>
  <c r="R839" i="124"/>
  <c r="M839" i="124"/>
  <c r="H839" i="124"/>
  <c r="C839" i="124"/>
  <c r="W838" i="124"/>
  <c r="R838" i="124"/>
  <c r="M838" i="124"/>
  <c r="H838" i="124"/>
  <c r="C838" i="124"/>
  <c r="W837" i="124"/>
  <c r="R837" i="124"/>
  <c r="M837" i="124"/>
  <c r="H837" i="124"/>
  <c r="C837" i="124"/>
  <c r="W836" i="124"/>
  <c r="R836" i="124"/>
  <c r="M836" i="124"/>
  <c r="H836" i="124"/>
  <c r="C836" i="124"/>
  <c r="W835" i="124"/>
  <c r="R835" i="124"/>
  <c r="M835" i="124"/>
  <c r="H835" i="124"/>
  <c r="C835" i="124"/>
  <c r="W834" i="124"/>
  <c r="R834" i="124"/>
  <c r="M834" i="124"/>
  <c r="H834" i="124"/>
  <c r="C834" i="124"/>
  <c r="W833" i="124"/>
  <c r="R833" i="124"/>
  <c r="M833" i="124"/>
  <c r="H833" i="124"/>
  <c r="C833" i="124"/>
  <c r="W832" i="124"/>
  <c r="R832" i="124"/>
  <c r="M832" i="124"/>
  <c r="H832" i="124"/>
  <c r="C832" i="124"/>
  <c r="W831" i="124"/>
  <c r="R831" i="124"/>
  <c r="M831" i="124"/>
  <c r="H831" i="124"/>
  <c r="C831" i="124"/>
  <c r="W830" i="124"/>
  <c r="R830" i="124"/>
  <c r="M830" i="124"/>
  <c r="H830" i="124"/>
  <c r="C830" i="124"/>
  <c r="W829" i="124"/>
  <c r="R829" i="124"/>
  <c r="M829" i="124"/>
  <c r="H829" i="124"/>
  <c r="C829" i="124"/>
  <c r="W828" i="124"/>
  <c r="R828" i="124"/>
  <c r="M828" i="124"/>
  <c r="H828" i="124"/>
  <c r="C828" i="124"/>
  <c r="W827" i="124"/>
  <c r="R827" i="124"/>
  <c r="M827" i="124"/>
  <c r="H827" i="124"/>
  <c r="C827" i="124"/>
  <c r="W826" i="124"/>
  <c r="R826" i="124"/>
  <c r="M826" i="124"/>
  <c r="H826" i="124"/>
  <c r="C826" i="124"/>
  <c r="W825" i="124"/>
  <c r="R825" i="124"/>
  <c r="M825" i="124"/>
  <c r="H825" i="124"/>
  <c r="C825" i="124"/>
  <c r="W824" i="124"/>
  <c r="R824" i="124"/>
  <c r="M824" i="124"/>
  <c r="H824" i="124"/>
  <c r="C824" i="124"/>
  <c r="W823" i="124"/>
  <c r="R823" i="124"/>
  <c r="M823" i="124"/>
  <c r="H823" i="124"/>
  <c r="C823" i="124"/>
  <c r="W822" i="124"/>
  <c r="R822" i="124"/>
  <c r="M822" i="124"/>
  <c r="H822" i="124"/>
  <c r="C822" i="124"/>
  <c r="W821" i="124"/>
  <c r="R821" i="124"/>
  <c r="M821" i="124"/>
  <c r="H821" i="124"/>
  <c r="C821" i="124"/>
  <c r="W820" i="124"/>
  <c r="R820" i="124"/>
  <c r="M820" i="124"/>
  <c r="H820" i="124"/>
  <c r="C820" i="124"/>
  <c r="W819" i="124"/>
  <c r="R819" i="124"/>
  <c r="M819" i="124"/>
  <c r="H819" i="124"/>
  <c r="C819" i="124"/>
  <c r="W818" i="124"/>
  <c r="R818" i="124"/>
  <c r="M818" i="124"/>
  <c r="H818" i="124"/>
  <c r="C818" i="124"/>
  <c r="W817" i="124"/>
  <c r="R817" i="124"/>
  <c r="M817" i="124"/>
  <c r="H817" i="124"/>
  <c r="C817" i="124"/>
  <c r="W816" i="124"/>
  <c r="R816" i="124"/>
  <c r="M816" i="124"/>
  <c r="H816" i="124"/>
  <c r="C816" i="124"/>
  <c r="W815" i="124"/>
  <c r="R815" i="124"/>
  <c r="M815" i="124"/>
  <c r="H815" i="124"/>
  <c r="C815" i="124"/>
  <c r="W814" i="124"/>
  <c r="R814" i="124"/>
  <c r="M814" i="124"/>
  <c r="H814" i="124"/>
  <c r="C814" i="124"/>
  <c r="W813" i="124"/>
  <c r="R813" i="124"/>
  <c r="M813" i="124"/>
  <c r="H813" i="124"/>
  <c r="C813" i="124"/>
  <c r="W812" i="124"/>
  <c r="R812" i="124"/>
  <c r="M812" i="124"/>
  <c r="H812" i="124"/>
  <c r="C812" i="124"/>
  <c r="W811" i="124"/>
  <c r="R811" i="124"/>
  <c r="M811" i="124"/>
  <c r="H811" i="124"/>
  <c r="C811" i="124"/>
  <c r="W810" i="124"/>
  <c r="R810" i="124"/>
  <c r="M810" i="124"/>
  <c r="H810" i="124"/>
  <c r="C810" i="124"/>
  <c r="W809" i="124"/>
  <c r="R809" i="124"/>
  <c r="M809" i="124"/>
  <c r="H809" i="124"/>
  <c r="C809" i="124"/>
  <c r="W808" i="124"/>
  <c r="R808" i="124"/>
  <c r="M808" i="124"/>
  <c r="H808" i="124"/>
  <c r="C808" i="124"/>
  <c r="W807" i="124"/>
  <c r="R807" i="124"/>
  <c r="M807" i="124"/>
  <c r="H807" i="124"/>
  <c r="C807" i="124"/>
  <c r="W806" i="124"/>
  <c r="R806" i="124"/>
  <c r="M806" i="124"/>
  <c r="H806" i="124"/>
  <c r="C806" i="124"/>
  <c r="W805" i="124"/>
  <c r="R805" i="124"/>
  <c r="M805" i="124"/>
  <c r="H805" i="124"/>
  <c r="C805" i="124"/>
  <c r="W804" i="124"/>
  <c r="R804" i="124"/>
  <c r="M804" i="124"/>
  <c r="H804" i="124"/>
  <c r="C804" i="124"/>
  <c r="W803" i="124"/>
  <c r="R803" i="124"/>
  <c r="M803" i="124"/>
  <c r="H803" i="124"/>
  <c r="C803" i="124"/>
  <c r="W802" i="124"/>
  <c r="R802" i="124"/>
  <c r="M802" i="124"/>
  <c r="H802" i="124"/>
  <c r="C802" i="124"/>
  <c r="W801" i="124"/>
  <c r="R801" i="124"/>
  <c r="M801" i="124"/>
  <c r="H801" i="124"/>
  <c r="C801" i="124"/>
  <c r="W800" i="124"/>
  <c r="R800" i="124"/>
  <c r="M800" i="124"/>
  <c r="H800" i="124"/>
  <c r="C800" i="124"/>
  <c r="W799" i="124"/>
  <c r="R799" i="124"/>
  <c r="M799" i="124"/>
  <c r="H799" i="124"/>
  <c r="C799" i="124"/>
  <c r="W798" i="124"/>
  <c r="R798" i="124"/>
  <c r="M798" i="124"/>
  <c r="H798" i="124"/>
  <c r="C798" i="124"/>
  <c r="W797" i="124"/>
  <c r="R797" i="124"/>
  <c r="M797" i="124"/>
  <c r="H797" i="124"/>
  <c r="C797" i="124"/>
  <c r="W796" i="124"/>
  <c r="R796" i="124"/>
  <c r="M796" i="124"/>
  <c r="H796" i="124"/>
  <c r="C796" i="124"/>
  <c r="W795" i="124"/>
  <c r="R795" i="124"/>
  <c r="M795" i="124"/>
  <c r="H795" i="124"/>
  <c r="C795" i="124"/>
  <c r="W794" i="124"/>
  <c r="R794" i="124"/>
  <c r="M794" i="124"/>
  <c r="H794" i="124"/>
  <c r="C794" i="124"/>
  <c r="W793" i="124"/>
  <c r="R793" i="124"/>
  <c r="M793" i="124"/>
  <c r="H793" i="124"/>
  <c r="C793" i="124"/>
  <c r="W792" i="124"/>
  <c r="R792" i="124"/>
  <c r="M792" i="124"/>
  <c r="H792" i="124"/>
  <c r="C792" i="124"/>
  <c r="W791" i="124"/>
  <c r="R791" i="124"/>
  <c r="M791" i="124"/>
  <c r="H791" i="124"/>
  <c r="C791" i="124"/>
  <c r="W790" i="124"/>
  <c r="R790" i="124"/>
  <c r="M790" i="124"/>
  <c r="H790" i="124"/>
  <c r="C790" i="124"/>
  <c r="W789" i="124"/>
  <c r="R789" i="124"/>
  <c r="M789" i="124"/>
  <c r="H789" i="124"/>
  <c r="C789" i="124"/>
  <c r="W788" i="124"/>
  <c r="R788" i="124"/>
  <c r="M788" i="124"/>
  <c r="H788" i="124"/>
  <c r="C788" i="124"/>
  <c r="W787" i="124"/>
  <c r="R787" i="124"/>
  <c r="M787" i="124"/>
  <c r="H787" i="124"/>
  <c r="C787" i="124"/>
  <c r="W786" i="124"/>
  <c r="R786" i="124"/>
  <c r="M786" i="124"/>
  <c r="H786" i="124"/>
  <c r="C786" i="124"/>
  <c r="W785" i="124"/>
  <c r="R785" i="124"/>
  <c r="M785" i="124"/>
  <c r="H785" i="124"/>
  <c r="C785" i="124"/>
  <c r="W784" i="124"/>
  <c r="R784" i="124"/>
  <c r="M784" i="124"/>
  <c r="H784" i="124"/>
  <c r="C784" i="124"/>
  <c r="W783" i="124"/>
  <c r="R783" i="124"/>
  <c r="M783" i="124"/>
  <c r="H783" i="124"/>
  <c r="C783" i="124"/>
  <c r="W782" i="124"/>
  <c r="R782" i="124"/>
  <c r="M782" i="124"/>
  <c r="H782" i="124"/>
  <c r="C782" i="124"/>
  <c r="W781" i="124"/>
  <c r="R781" i="124"/>
  <c r="M781" i="124"/>
  <c r="H781" i="124"/>
  <c r="C781" i="124"/>
  <c r="W780" i="124"/>
  <c r="R780" i="124"/>
  <c r="M780" i="124"/>
  <c r="H780" i="124"/>
  <c r="C780" i="124"/>
  <c r="W779" i="124"/>
  <c r="R779" i="124"/>
  <c r="M779" i="124"/>
  <c r="H779" i="124"/>
  <c r="C779" i="124"/>
  <c r="W778" i="124"/>
  <c r="R778" i="124"/>
  <c r="M778" i="124"/>
  <c r="H778" i="124"/>
  <c r="C778" i="124"/>
  <c r="W777" i="124"/>
  <c r="R777" i="124"/>
  <c r="M777" i="124"/>
  <c r="H777" i="124"/>
  <c r="C777" i="124"/>
  <c r="W776" i="124"/>
  <c r="R776" i="124"/>
  <c r="M776" i="124"/>
  <c r="H776" i="124"/>
  <c r="C776" i="124"/>
  <c r="W775" i="124"/>
  <c r="R775" i="124"/>
  <c r="M775" i="124"/>
  <c r="H775" i="124"/>
  <c r="C775" i="124"/>
  <c r="W774" i="124"/>
  <c r="R774" i="124"/>
  <c r="M774" i="124"/>
  <c r="H774" i="124"/>
  <c r="C774" i="124"/>
  <c r="W773" i="124"/>
  <c r="R773" i="124"/>
  <c r="M773" i="124"/>
  <c r="H773" i="124"/>
  <c r="C773" i="124"/>
  <c r="W772" i="124"/>
  <c r="R772" i="124"/>
  <c r="M772" i="124"/>
  <c r="H772" i="124"/>
  <c r="C772" i="124"/>
  <c r="W771" i="124"/>
  <c r="R771" i="124"/>
  <c r="M771" i="124"/>
  <c r="H771" i="124"/>
  <c r="C771" i="124"/>
  <c r="W770" i="124"/>
  <c r="R770" i="124"/>
  <c r="M770" i="124"/>
  <c r="H770" i="124"/>
  <c r="C770" i="124"/>
  <c r="W769" i="124"/>
  <c r="R769" i="124"/>
  <c r="M769" i="124"/>
  <c r="H769" i="124"/>
  <c r="C769" i="124"/>
  <c r="W768" i="124"/>
  <c r="R768" i="124"/>
  <c r="M768" i="124"/>
  <c r="H768" i="124"/>
  <c r="C768" i="124"/>
  <c r="W767" i="124"/>
  <c r="R767" i="124"/>
  <c r="M767" i="124"/>
  <c r="H767" i="124"/>
  <c r="C767" i="124"/>
  <c r="W766" i="124"/>
  <c r="R766" i="124"/>
  <c r="M766" i="124"/>
  <c r="H766" i="124"/>
  <c r="C766" i="124"/>
  <c r="W765" i="124"/>
  <c r="R765" i="124"/>
  <c r="M765" i="124"/>
  <c r="H765" i="124"/>
  <c r="C765" i="124"/>
  <c r="W764" i="124"/>
  <c r="R764" i="124"/>
  <c r="M764" i="124"/>
  <c r="H764" i="124"/>
  <c r="C764" i="124"/>
  <c r="W763" i="124"/>
  <c r="R763" i="124"/>
  <c r="M763" i="124"/>
  <c r="H763" i="124"/>
  <c r="C763" i="124"/>
  <c r="W762" i="124"/>
  <c r="R762" i="124"/>
  <c r="M762" i="124"/>
  <c r="H762" i="124"/>
  <c r="C762" i="124"/>
  <c r="W761" i="124"/>
  <c r="R761" i="124"/>
  <c r="M761" i="124"/>
  <c r="H761" i="124"/>
  <c r="C761" i="124"/>
  <c r="W760" i="124"/>
  <c r="R760" i="124"/>
  <c r="M760" i="124"/>
  <c r="H760" i="124"/>
  <c r="C760" i="124"/>
  <c r="W759" i="124"/>
  <c r="R759" i="124"/>
  <c r="M759" i="124"/>
  <c r="H759" i="124"/>
  <c r="C759" i="124"/>
  <c r="W758" i="124"/>
  <c r="R758" i="124"/>
  <c r="M758" i="124"/>
  <c r="H758" i="124"/>
  <c r="C758" i="124"/>
  <c r="W757" i="124"/>
  <c r="R757" i="124"/>
  <c r="M757" i="124"/>
  <c r="H757" i="124"/>
  <c r="C757" i="124"/>
  <c r="W756" i="124"/>
  <c r="R756" i="124"/>
  <c r="M756" i="124"/>
  <c r="H756" i="124"/>
  <c r="C756" i="124"/>
  <c r="W755" i="124"/>
  <c r="R755" i="124"/>
  <c r="M755" i="124"/>
  <c r="H755" i="124"/>
  <c r="C755" i="124"/>
  <c r="W754" i="124"/>
  <c r="R754" i="124"/>
  <c r="M754" i="124"/>
  <c r="H754" i="124"/>
  <c r="C754" i="124"/>
  <c r="W753" i="124"/>
  <c r="R753" i="124"/>
  <c r="M753" i="124"/>
  <c r="H753" i="124"/>
  <c r="C753" i="124"/>
  <c r="W752" i="124"/>
  <c r="R752" i="124"/>
  <c r="M752" i="124"/>
  <c r="H752" i="124"/>
  <c r="C752" i="124"/>
  <c r="W751" i="124"/>
  <c r="R751" i="124"/>
  <c r="M751" i="124"/>
  <c r="H751" i="124"/>
  <c r="C751" i="124"/>
  <c r="W750" i="124"/>
  <c r="R750" i="124"/>
  <c r="M750" i="124"/>
  <c r="H750" i="124"/>
  <c r="C750" i="124"/>
  <c r="W749" i="124"/>
  <c r="R749" i="124"/>
  <c r="M749" i="124"/>
  <c r="H749" i="124"/>
  <c r="C749" i="124"/>
  <c r="W748" i="124"/>
  <c r="R748" i="124"/>
  <c r="M748" i="124"/>
  <c r="H748" i="124"/>
  <c r="C748" i="124"/>
  <c r="W747" i="124"/>
  <c r="R747" i="124"/>
  <c r="M747" i="124"/>
  <c r="H747" i="124"/>
  <c r="C747" i="124"/>
  <c r="W746" i="124"/>
  <c r="R746" i="124"/>
  <c r="M746" i="124"/>
  <c r="H746" i="124"/>
  <c r="C746" i="124"/>
  <c r="W745" i="124"/>
  <c r="R745" i="124"/>
  <c r="M745" i="124"/>
  <c r="H745" i="124"/>
  <c r="C745" i="124"/>
  <c r="W744" i="124"/>
  <c r="R744" i="124"/>
  <c r="M744" i="124"/>
  <c r="H744" i="124"/>
  <c r="C744" i="124"/>
  <c r="W743" i="124"/>
  <c r="R743" i="124"/>
  <c r="M743" i="124"/>
  <c r="H743" i="124"/>
  <c r="C743" i="124"/>
  <c r="W742" i="124"/>
  <c r="R742" i="124"/>
  <c r="M742" i="124"/>
  <c r="H742" i="124"/>
  <c r="C742" i="124"/>
  <c r="W741" i="124"/>
  <c r="R741" i="124"/>
  <c r="M741" i="124"/>
  <c r="H741" i="124"/>
  <c r="C741" i="124"/>
  <c r="W740" i="124"/>
  <c r="R740" i="124"/>
  <c r="M740" i="124"/>
  <c r="H740" i="124"/>
  <c r="C740" i="124"/>
  <c r="W739" i="124"/>
  <c r="R739" i="124"/>
  <c r="M739" i="124"/>
  <c r="H739" i="124"/>
  <c r="C739" i="124"/>
  <c r="W738" i="124"/>
  <c r="R738" i="124"/>
  <c r="M738" i="124"/>
  <c r="H738" i="124"/>
  <c r="C738" i="124"/>
  <c r="W737" i="124"/>
  <c r="R737" i="124"/>
  <c r="M737" i="124"/>
  <c r="H737" i="124"/>
  <c r="C737" i="124"/>
  <c r="W736" i="124"/>
  <c r="R736" i="124"/>
  <c r="M736" i="124"/>
  <c r="H736" i="124"/>
  <c r="C736" i="124"/>
  <c r="W735" i="124"/>
  <c r="R735" i="124"/>
  <c r="M735" i="124"/>
  <c r="H735" i="124"/>
  <c r="C735" i="124"/>
  <c r="W734" i="124"/>
  <c r="R734" i="124"/>
  <c r="M734" i="124"/>
  <c r="H734" i="124"/>
  <c r="C734" i="124"/>
  <c r="W733" i="124"/>
  <c r="R733" i="124"/>
  <c r="M733" i="124"/>
  <c r="H733" i="124"/>
  <c r="C733" i="124"/>
  <c r="W732" i="124"/>
  <c r="R732" i="124"/>
  <c r="M732" i="124"/>
  <c r="H732" i="124"/>
  <c r="C732" i="124"/>
  <c r="W731" i="124"/>
  <c r="R731" i="124"/>
  <c r="M731" i="124"/>
  <c r="H731" i="124"/>
  <c r="C731" i="124"/>
  <c r="W730" i="124"/>
  <c r="R730" i="124"/>
  <c r="M730" i="124"/>
  <c r="H730" i="124"/>
  <c r="C730" i="124"/>
  <c r="W729" i="124"/>
  <c r="R729" i="124"/>
  <c r="M729" i="124"/>
  <c r="H729" i="124"/>
  <c r="C729" i="124"/>
  <c r="W728" i="124"/>
  <c r="R728" i="124"/>
  <c r="M728" i="124"/>
  <c r="H728" i="124"/>
  <c r="C728" i="124"/>
  <c r="W727" i="124"/>
  <c r="R727" i="124"/>
  <c r="M727" i="124"/>
  <c r="H727" i="124"/>
  <c r="C727" i="124"/>
  <c r="W726" i="124"/>
  <c r="R726" i="124"/>
  <c r="M726" i="124"/>
  <c r="H726" i="124"/>
  <c r="C726" i="124"/>
  <c r="W725" i="124"/>
  <c r="R725" i="124"/>
  <c r="M725" i="124"/>
  <c r="H725" i="124"/>
  <c r="C725" i="124"/>
  <c r="W724" i="124"/>
  <c r="R724" i="124"/>
  <c r="M724" i="124"/>
  <c r="H724" i="124"/>
  <c r="C724" i="124"/>
  <c r="W723" i="124"/>
  <c r="R723" i="124"/>
  <c r="M723" i="124"/>
  <c r="H723" i="124"/>
  <c r="C723" i="124"/>
  <c r="W722" i="124"/>
  <c r="R722" i="124"/>
  <c r="M722" i="124"/>
  <c r="H722" i="124"/>
  <c r="C722" i="124"/>
  <c r="W721" i="124"/>
  <c r="R721" i="124"/>
  <c r="M721" i="124"/>
  <c r="H721" i="124"/>
  <c r="C721" i="124"/>
  <c r="W720" i="124"/>
  <c r="R720" i="124"/>
  <c r="M720" i="124"/>
  <c r="H720" i="124"/>
  <c r="C720" i="124"/>
  <c r="W719" i="124"/>
  <c r="R719" i="124"/>
  <c r="M719" i="124"/>
  <c r="H719" i="124"/>
  <c r="C719" i="124"/>
  <c r="W718" i="124"/>
  <c r="R718" i="124"/>
  <c r="M718" i="124"/>
  <c r="H718" i="124"/>
  <c r="C718" i="124"/>
  <c r="W717" i="124"/>
  <c r="R717" i="124"/>
  <c r="M717" i="124"/>
  <c r="H717" i="124"/>
  <c r="C717" i="124"/>
  <c r="W716" i="124"/>
  <c r="R716" i="124"/>
  <c r="M716" i="124"/>
  <c r="H716" i="124"/>
  <c r="C716" i="124"/>
  <c r="W715" i="124"/>
  <c r="R715" i="124"/>
  <c r="M715" i="124"/>
  <c r="H715" i="124"/>
  <c r="C715" i="124"/>
  <c r="W714" i="124"/>
  <c r="R714" i="124"/>
  <c r="M714" i="124"/>
  <c r="H714" i="124"/>
  <c r="C714" i="124"/>
  <c r="W713" i="124"/>
  <c r="R713" i="124"/>
  <c r="M713" i="124"/>
  <c r="H713" i="124"/>
  <c r="C713" i="124"/>
  <c r="W712" i="124"/>
  <c r="R712" i="124"/>
  <c r="M712" i="124"/>
  <c r="H712" i="124"/>
  <c r="C712" i="124"/>
  <c r="W711" i="124"/>
  <c r="R711" i="124"/>
  <c r="M711" i="124"/>
  <c r="H711" i="124"/>
  <c r="C711" i="124"/>
  <c r="W710" i="124"/>
  <c r="R710" i="124"/>
  <c r="M710" i="124"/>
  <c r="H710" i="124"/>
  <c r="C710" i="124"/>
  <c r="W709" i="124"/>
  <c r="R709" i="124"/>
  <c r="M709" i="124"/>
  <c r="H709" i="124"/>
  <c r="C709" i="124"/>
  <c r="W708" i="124"/>
  <c r="R708" i="124"/>
  <c r="M708" i="124"/>
  <c r="H708" i="124"/>
  <c r="C708" i="124"/>
  <c r="W707" i="124"/>
  <c r="R707" i="124"/>
  <c r="M707" i="124"/>
  <c r="H707" i="124"/>
  <c r="C707" i="124"/>
  <c r="W706" i="124"/>
  <c r="R706" i="124"/>
  <c r="M706" i="124"/>
  <c r="H706" i="124"/>
  <c r="C706" i="124"/>
  <c r="W705" i="124"/>
  <c r="R705" i="124"/>
  <c r="M705" i="124"/>
  <c r="H705" i="124"/>
  <c r="C705" i="124"/>
  <c r="W704" i="124"/>
  <c r="R704" i="124"/>
  <c r="M704" i="124"/>
  <c r="H704" i="124"/>
  <c r="C704" i="124"/>
  <c r="W703" i="124"/>
  <c r="R703" i="124"/>
  <c r="M703" i="124"/>
  <c r="H703" i="124"/>
  <c r="C703" i="124"/>
  <c r="W702" i="124"/>
  <c r="R702" i="124"/>
  <c r="M702" i="124"/>
  <c r="H702" i="124"/>
  <c r="C702" i="124"/>
  <c r="W701" i="124"/>
  <c r="R701" i="124"/>
  <c r="M701" i="124"/>
  <c r="H701" i="124"/>
  <c r="C701" i="124"/>
  <c r="W700" i="124"/>
  <c r="R700" i="124"/>
  <c r="M700" i="124"/>
  <c r="H700" i="124"/>
  <c r="C700" i="124"/>
  <c r="W699" i="124"/>
  <c r="R699" i="124"/>
  <c r="M699" i="124"/>
  <c r="H699" i="124"/>
  <c r="C699" i="124"/>
  <c r="W698" i="124"/>
  <c r="R698" i="124"/>
  <c r="M698" i="124"/>
  <c r="H698" i="124"/>
  <c r="C698" i="124"/>
  <c r="W697" i="124"/>
  <c r="R697" i="124"/>
  <c r="M697" i="124"/>
  <c r="H697" i="124"/>
  <c r="C697" i="124"/>
  <c r="W696" i="124"/>
  <c r="R696" i="124"/>
  <c r="M696" i="124"/>
  <c r="H696" i="124"/>
  <c r="C696" i="124"/>
  <c r="W695" i="124"/>
  <c r="R695" i="124"/>
  <c r="M695" i="124"/>
  <c r="H695" i="124"/>
  <c r="C695" i="124"/>
  <c r="W694" i="124"/>
  <c r="R694" i="124"/>
  <c r="M694" i="124"/>
  <c r="H694" i="124"/>
  <c r="C694" i="124"/>
  <c r="W693" i="124"/>
  <c r="R693" i="124"/>
  <c r="M693" i="124"/>
  <c r="H693" i="124"/>
  <c r="C693" i="124"/>
  <c r="W692" i="124"/>
  <c r="R692" i="124"/>
  <c r="M692" i="124"/>
  <c r="H692" i="124"/>
  <c r="C692" i="124"/>
  <c r="W691" i="124"/>
  <c r="R691" i="124"/>
  <c r="M691" i="124"/>
  <c r="H691" i="124"/>
  <c r="C691" i="124"/>
  <c r="W690" i="124"/>
  <c r="R690" i="124"/>
  <c r="M690" i="124"/>
  <c r="H690" i="124"/>
  <c r="C690" i="124"/>
  <c r="W689" i="124"/>
  <c r="R689" i="124"/>
  <c r="M689" i="124"/>
  <c r="H689" i="124"/>
  <c r="C689" i="124"/>
  <c r="W688" i="124"/>
  <c r="R688" i="124"/>
  <c r="M688" i="124"/>
  <c r="H688" i="124"/>
  <c r="C688" i="124"/>
  <c r="W687" i="124"/>
  <c r="R687" i="124"/>
  <c r="M687" i="124"/>
  <c r="H687" i="124"/>
  <c r="C687" i="124"/>
  <c r="W686" i="124"/>
  <c r="R686" i="124"/>
  <c r="M686" i="124"/>
  <c r="H686" i="124"/>
  <c r="C686" i="124"/>
  <c r="W685" i="124"/>
  <c r="R685" i="124"/>
  <c r="M685" i="124"/>
  <c r="H685" i="124"/>
  <c r="C685" i="124"/>
  <c r="W684" i="124"/>
  <c r="R684" i="124"/>
  <c r="M684" i="124"/>
  <c r="H684" i="124"/>
  <c r="C684" i="124"/>
  <c r="W683" i="124"/>
  <c r="R683" i="124"/>
  <c r="M683" i="124"/>
  <c r="H683" i="124"/>
  <c r="C683" i="124"/>
  <c r="W682" i="124"/>
  <c r="R682" i="124"/>
  <c r="M682" i="124"/>
  <c r="H682" i="124"/>
  <c r="C682" i="124"/>
  <c r="W681" i="124"/>
  <c r="R681" i="124"/>
  <c r="M681" i="124"/>
  <c r="H681" i="124"/>
  <c r="C681" i="124"/>
  <c r="W680" i="124"/>
  <c r="R680" i="124"/>
  <c r="M680" i="124"/>
  <c r="H680" i="124"/>
  <c r="C680" i="124"/>
  <c r="W679" i="124"/>
  <c r="R679" i="124"/>
  <c r="M679" i="124"/>
  <c r="H679" i="124"/>
  <c r="C679" i="124"/>
  <c r="W678" i="124"/>
  <c r="R678" i="124"/>
  <c r="M678" i="124"/>
  <c r="H678" i="124"/>
  <c r="C678" i="124"/>
  <c r="W677" i="124"/>
  <c r="R677" i="124"/>
  <c r="M677" i="124"/>
  <c r="H677" i="124"/>
  <c r="C677" i="124"/>
  <c r="W676" i="124"/>
  <c r="R676" i="124"/>
  <c r="M676" i="124"/>
  <c r="H676" i="124"/>
  <c r="C676" i="124"/>
  <c r="W675" i="124"/>
  <c r="R675" i="124"/>
  <c r="M675" i="124"/>
  <c r="H675" i="124"/>
  <c r="C675" i="124"/>
  <c r="W674" i="124"/>
  <c r="R674" i="124"/>
  <c r="M674" i="124"/>
  <c r="H674" i="124"/>
  <c r="C674" i="124"/>
  <c r="W673" i="124"/>
  <c r="R673" i="124"/>
  <c r="M673" i="124"/>
  <c r="H673" i="124"/>
  <c r="C673" i="124"/>
  <c r="W672" i="124"/>
  <c r="R672" i="124"/>
  <c r="M672" i="124"/>
  <c r="H672" i="124"/>
  <c r="C672" i="124"/>
  <c r="W671" i="124"/>
  <c r="R671" i="124"/>
  <c r="M671" i="124"/>
  <c r="H671" i="124"/>
  <c r="C671" i="124"/>
  <c r="W670" i="124"/>
  <c r="R670" i="124"/>
  <c r="M670" i="124"/>
  <c r="H670" i="124"/>
  <c r="C670" i="124"/>
  <c r="W669" i="124"/>
  <c r="R669" i="124"/>
  <c r="M669" i="124"/>
  <c r="H669" i="124"/>
  <c r="C669" i="124"/>
  <c r="W668" i="124"/>
  <c r="R668" i="124"/>
  <c r="M668" i="124"/>
  <c r="H668" i="124"/>
  <c r="C668" i="124"/>
  <c r="W667" i="124"/>
  <c r="R667" i="124"/>
  <c r="M667" i="124"/>
  <c r="H667" i="124"/>
  <c r="C667" i="124"/>
  <c r="W666" i="124"/>
  <c r="R666" i="124"/>
  <c r="M666" i="124"/>
  <c r="H666" i="124"/>
  <c r="C666" i="124"/>
  <c r="W665" i="124"/>
  <c r="R665" i="124"/>
  <c r="M665" i="124"/>
  <c r="H665" i="124"/>
  <c r="C665" i="124"/>
  <c r="W664" i="124"/>
  <c r="R664" i="124"/>
  <c r="M664" i="124"/>
  <c r="H664" i="124"/>
  <c r="C664" i="124"/>
  <c r="W663" i="124"/>
  <c r="R663" i="124"/>
  <c r="M663" i="124"/>
  <c r="H663" i="124"/>
  <c r="C663" i="124"/>
  <c r="W662" i="124"/>
  <c r="R662" i="124"/>
  <c r="M662" i="124"/>
  <c r="H662" i="124"/>
  <c r="C662" i="124"/>
  <c r="W661" i="124"/>
  <c r="R661" i="124"/>
  <c r="M661" i="124"/>
  <c r="H661" i="124"/>
  <c r="C661" i="124"/>
  <c r="W660" i="124"/>
  <c r="R660" i="124"/>
  <c r="M660" i="124"/>
  <c r="H660" i="124"/>
  <c r="C660" i="124"/>
  <c r="W659" i="124"/>
  <c r="R659" i="124"/>
  <c r="M659" i="124"/>
  <c r="H659" i="124"/>
  <c r="C659" i="124"/>
  <c r="W658" i="124"/>
  <c r="R658" i="124"/>
  <c r="M658" i="124"/>
  <c r="H658" i="124"/>
  <c r="C658" i="124"/>
  <c r="W657" i="124"/>
  <c r="R657" i="124"/>
  <c r="M657" i="124"/>
  <c r="H657" i="124"/>
  <c r="C657" i="124"/>
  <c r="W656" i="124"/>
  <c r="R656" i="124"/>
  <c r="M656" i="124"/>
  <c r="H656" i="124"/>
  <c r="C656" i="124"/>
  <c r="W655" i="124"/>
  <c r="R655" i="124"/>
  <c r="M655" i="124"/>
  <c r="H655" i="124"/>
  <c r="C655" i="124"/>
  <c r="W654" i="124"/>
  <c r="R654" i="124"/>
  <c r="M654" i="124"/>
  <c r="H654" i="124"/>
  <c r="C654" i="124"/>
  <c r="W653" i="124"/>
  <c r="R653" i="124"/>
  <c r="M653" i="124"/>
  <c r="H653" i="124"/>
  <c r="C653" i="124"/>
  <c r="W652" i="124"/>
  <c r="R652" i="124"/>
  <c r="M652" i="124"/>
  <c r="H652" i="124"/>
  <c r="C652" i="124"/>
  <c r="W651" i="124"/>
  <c r="R651" i="124"/>
  <c r="M651" i="124"/>
  <c r="H651" i="124"/>
  <c r="C651" i="124"/>
  <c r="W650" i="124"/>
  <c r="R650" i="124"/>
  <c r="M650" i="124"/>
  <c r="H650" i="124"/>
  <c r="C650" i="124"/>
  <c r="W649" i="124"/>
  <c r="R649" i="124"/>
  <c r="M649" i="124"/>
  <c r="H649" i="124"/>
  <c r="C649" i="124"/>
  <c r="W648" i="124"/>
  <c r="R648" i="124"/>
  <c r="M648" i="124"/>
  <c r="H648" i="124"/>
  <c r="C648" i="124"/>
  <c r="W647" i="124"/>
  <c r="R647" i="124"/>
  <c r="M647" i="124"/>
  <c r="H647" i="124"/>
  <c r="C647" i="124"/>
  <c r="W646" i="124"/>
  <c r="R646" i="124"/>
  <c r="M646" i="124"/>
  <c r="H646" i="124"/>
  <c r="C646" i="124"/>
  <c r="W645" i="124"/>
  <c r="R645" i="124"/>
  <c r="M645" i="124"/>
  <c r="H645" i="124"/>
  <c r="C645" i="124"/>
  <c r="W644" i="124"/>
  <c r="R644" i="124"/>
  <c r="M644" i="124"/>
  <c r="H644" i="124"/>
  <c r="C644" i="124"/>
  <c r="W643" i="124"/>
  <c r="R643" i="124"/>
  <c r="M643" i="124"/>
  <c r="H643" i="124"/>
  <c r="C643" i="124"/>
  <c r="W642" i="124"/>
  <c r="R642" i="124"/>
  <c r="M642" i="124"/>
  <c r="H642" i="124"/>
  <c r="C642" i="124"/>
  <c r="W641" i="124"/>
  <c r="R641" i="124"/>
  <c r="M641" i="124"/>
  <c r="H641" i="124"/>
  <c r="C641" i="124"/>
  <c r="W640" i="124"/>
  <c r="R640" i="124"/>
  <c r="M640" i="124"/>
  <c r="H640" i="124"/>
  <c r="C640" i="124"/>
  <c r="W639" i="124"/>
  <c r="R639" i="124"/>
  <c r="M639" i="124"/>
  <c r="H639" i="124"/>
  <c r="C639" i="124"/>
  <c r="W638" i="124"/>
  <c r="R638" i="124"/>
  <c r="M638" i="124"/>
  <c r="H638" i="124"/>
  <c r="C638" i="124"/>
  <c r="W637" i="124"/>
  <c r="R637" i="124"/>
  <c r="M637" i="124"/>
  <c r="H637" i="124"/>
  <c r="C637" i="124"/>
  <c r="W636" i="124"/>
  <c r="R636" i="124"/>
  <c r="M636" i="124"/>
  <c r="H636" i="124"/>
  <c r="C636" i="124"/>
  <c r="W635" i="124"/>
  <c r="R635" i="124"/>
  <c r="M635" i="124"/>
  <c r="H635" i="124"/>
  <c r="C635" i="124"/>
  <c r="W634" i="124"/>
  <c r="R634" i="124"/>
  <c r="M634" i="124"/>
  <c r="H634" i="124"/>
  <c r="C634" i="124"/>
  <c r="W633" i="124"/>
  <c r="R633" i="124"/>
  <c r="M633" i="124"/>
  <c r="H633" i="124"/>
  <c r="C633" i="124"/>
  <c r="W632" i="124"/>
  <c r="R632" i="124"/>
  <c r="M632" i="124"/>
  <c r="H632" i="124"/>
  <c r="C632" i="124"/>
  <c r="W631" i="124"/>
  <c r="R631" i="124"/>
  <c r="M631" i="124"/>
  <c r="H631" i="124"/>
  <c r="C631" i="124"/>
  <c r="W630" i="124"/>
  <c r="R630" i="124"/>
  <c r="M630" i="124"/>
  <c r="H630" i="124"/>
  <c r="C630" i="124"/>
  <c r="W629" i="124"/>
  <c r="R629" i="124"/>
  <c r="M629" i="124"/>
  <c r="H629" i="124"/>
  <c r="C629" i="124"/>
  <c r="W628" i="124"/>
  <c r="R628" i="124"/>
  <c r="M628" i="124"/>
  <c r="H628" i="124"/>
  <c r="C628" i="124"/>
  <c r="W627" i="124"/>
  <c r="R627" i="124"/>
  <c r="M627" i="124"/>
  <c r="H627" i="124"/>
  <c r="C627" i="124"/>
  <c r="W626" i="124"/>
  <c r="R626" i="124"/>
  <c r="M626" i="124"/>
  <c r="H626" i="124"/>
  <c r="C626" i="124"/>
  <c r="W625" i="124"/>
  <c r="R625" i="124"/>
  <c r="M625" i="124"/>
  <c r="H625" i="124"/>
  <c r="C625" i="124"/>
  <c r="W624" i="124"/>
  <c r="R624" i="124"/>
  <c r="M624" i="124"/>
  <c r="H624" i="124"/>
  <c r="C624" i="124"/>
  <c r="W623" i="124"/>
  <c r="R623" i="124"/>
  <c r="M623" i="124"/>
  <c r="H623" i="124"/>
  <c r="C623" i="124"/>
  <c r="W622" i="124"/>
  <c r="R622" i="124"/>
  <c r="M622" i="124"/>
  <c r="H622" i="124"/>
  <c r="C622" i="124"/>
  <c r="W621" i="124"/>
  <c r="R621" i="124"/>
  <c r="M621" i="124"/>
  <c r="H621" i="124"/>
  <c r="C621" i="124"/>
  <c r="W620" i="124"/>
  <c r="R620" i="124"/>
  <c r="M620" i="124"/>
  <c r="H620" i="124"/>
  <c r="C620" i="124"/>
  <c r="W619" i="124"/>
  <c r="R619" i="124"/>
  <c r="M619" i="124"/>
  <c r="H619" i="124"/>
  <c r="C619" i="124"/>
  <c r="W618" i="124"/>
  <c r="R618" i="124"/>
  <c r="M618" i="124"/>
  <c r="H618" i="124"/>
  <c r="C618" i="124"/>
  <c r="W617" i="124"/>
  <c r="R617" i="124"/>
  <c r="M617" i="124"/>
  <c r="H617" i="124"/>
  <c r="C617" i="124"/>
  <c r="W616" i="124"/>
  <c r="R616" i="124"/>
  <c r="M616" i="124"/>
  <c r="H616" i="124"/>
  <c r="C616" i="124"/>
  <c r="W615" i="124"/>
  <c r="R615" i="124"/>
  <c r="M615" i="124"/>
  <c r="H615" i="124"/>
  <c r="C615" i="124"/>
  <c r="W614" i="124"/>
  <c r="R614" i="124"/>
  <c r="M614" i="124"/>
  <c r="H614" i="124"/>
  <c r="C614" i="124"/>
  <c r="W613" i="124"/>
  <c r="R613" i="124"/>
  <c r="M613" i="124"/>
  <c r="H613" i="124"/>
  <c r="C613" i="124"/>
  <c r="W612" i="124"/>
  <c r="R612" i="124"/>
  <c r="M612" i="124"/>
  <c r="H612" i="124"/>
  <c r="C612" i="124"/>
  <c r="W611" i="124"/>
  <c r="R611" i="124"/>
  <c r="M611" i="124"/>
  <c r="H611" i="124"/>
  <c r="C611" i="124"/>
  <c r="W610" i="124"/>
  <c r="R610" i="124"/>
  <c r="M610" i="124"/>
  <c r="H610" i="124"/>
  <c r="C610" i="124"/>
  <c r="W609" i="124"/>
  <c r="R609" i="124"/>
  <c r="M609" i="124"/>
  <c r="H609" i="124"/>
  <c r="C609" i="124"/>
  <c r="W608" i="124"/>
  <c r="R608" i="124"/>
  <c r="M608" i="124"/>
  <c r="H608" i="124"/>
  <c r="C608" i="124"/>
  <c r="W607" i="124"/>
  <c r="R607" i="124"/>
  <c r="M607" i="124"/>
  <c r="H607" i="124"/>
  <c r="C607" i="124"/>
  <c r="W606" i="124"/>
  <c r="R606" i="124"/>
  <c r="M606" i="124"/>
  <c r="H606" i="124"/>
  <c r="C606" i="124"/>
  <c r="W605" i="124"/>
  <c r="R605" i="124"/>
  <c r="M605" i="124"/>
  <c r="H605" i="124"/>
  <c r="C605" i="124"/>
  <c r="W604" i="124"/>
  <c r="R604" i="124"/>
  <c r="M604" i="124"/>
  <c r="H604" i="124"/>
  <c r="C604" i="124"/>
  <c r="W603" i="124"/>
  <c r="R603" i="124"/>
  <c r="M603" i="124"/>
  <c r="H603" i="124"/>
  <c r="C603" i="124"/>
  <c r="W602" i="124"/>
  <c r="R602" i="124"/>
  <c r="M602" i="124"/>
  <c r="H602" i="124"/>
  <c r="C602" i="124"/>
  <c r="W601" i="124"/>
  <c r="R601" i="124"/>
  <c r="M601" i="124"/>
  <c r="H601" i="124"/>
  <c r="C601" i="124"/>
  <c r="W600" i="124"/>
  <c r="R600" i="124"/>
  <c r="M600" i="124"/>
  <c r="H600" i="124"/>
  <c r="C600" i="124"/>
  <c r="W599" i="124"/>
  <c r="R599" i="124"/>
  <c r="M599" i="124"/>
  <c r="H599" i="124"/>
  <c r="C599" i="124"/>
  <c r="W598" i="124"/>
  <c r="R598" i="124"/>
  <c r="M598" i="124"/>
  <c r="H598" i="124"/>
  <c r="C598" i="124"/>
  <c r="W597" i="124"/>
  <c r="R597" i="124"/>
  <c r="M597" i="124"/>
  <c r="H597" i="124"/>
  <c r="C597" i="124"/>
  <c r="W596" i="124"/>
  <c r="R596" i="124"/>
  <c r="M596" i="124"/>
  <c r="H596" i="124"/>
  <c r="C596" i="124"/>
  <c r="W595" i="124"/>
  <c r="R595" i="124"/>
  <c r="M595" i="124"/>
  <c r="H595" i="124"/>
  <c r="C595" i="124"/>
  <c r="W594" i="124"/>
  <c r="R594" i="124"/>
  <c r="M594" i="124"/>
  <c r="H594" i="124"/>
  <c r="C594" i="124"/>
  <c r="W593" i="124"/>
  <c r="R593" i="124"/>
  <c r="M593" i="124"/>
  <c r="H593" i="124"/>
  <c r="C593" i="124"/>
  <c r="W592" i="124"/>
  <c r="R592" i="124"/>
  <c r="M592" i="124"/>
  <c r="H592" i="124"/>
  <c r="C592" i="124"/>
  <c r="W591" i="124"/>
  <c r="R591" i="124"/>
  <c r="M591" i="124"/>
  <c r="H591" i="124"/>
  <c r="C591" i="124"/>
  <c r="W590" i="124"/>
  <c r="R590" i="124"/>
  <c r="M590" i="124"/>
  <c r="H590" i="124"/>
  <c r="C590" i="124"/>
  <c r="W589" i="124"/>
  <c r="R589" i="124"/>
  <c r="M589" i="124"/>
  <c r="H589" i="124"/>
  <c r="C589" i="124"/>
  <c r="W588" i="124"/>
  <c r="R588" i="124"/>
  <c r="M588" i="124"/>
  <c r="H588" i="124"/>
  <c r="C588" i="124"/>
  <c r="W587" i="124"/>
  <c r="R587" i="124"/>
  <c r="M587" i="124"/>
  <c r="H587" i="124"/>
  <c r="C587" i="124"/>
  <c r="W586" i="124"/>
  <c r="R586" i="124"/>
  <c r="M586" i="124"/>
  <c r="H586" i="124"/>
  <c r="C586" i="124"/>
  <c r="W585" i="124"/>
  <c r="R585" i="124"/>
  <c r="M585" i="124"/>
  <c r="H585" i="124"/>
  <c r="C585" i="124"/>
  <c r="W584" i="124"/>
  <c r="R584" i="124"/>
  <c r="M584" i="124"/>
  <c r="H584" i="124"/>
  <c r="C584" i="124"/>
  <c r="W583" i="124"/>
  <c r="R583" i="124"/>
  <c r="M583" i="124"/>
  <c r="H583" i="124"/>
  <c r="C583" i="124"/>
  <c r="W582" i="124"/>
  <c r="R582" i="124"/>
  <c r="M582" i="124"/>
  <c r="H582" i="124"/>
  <c r="C582" i="124"/>
  <c r="W581" i="124"/>
  <c r="R581" i="124"/>
  <c r="M581" i="124"/>
  <c r="H581" i="124"/>
  <c r="C581" i="124"/>
  <c r="W580" i="124"/>
  <c r="R580" i="124"/>
  <c r="M580" i="124"/>
  <c r="H580" i="124"/>
  <c r="C580" i="124"/>
  <c r="W579" i="124"/>
  <c r="R579" i="124"/>
  <c r="M579" i="124"/>
  <c r="H579" i="124"/>
  <c r="C579" i="124"/>
  <c r="W578" i="124"/>
  <c r="R578" i="124"/>
  <c r="M578" i="124"/>
  <c r="H578" i="124"/>
  <c r="C578" i="124"/>
  <c r="W577" i="124"/>
  <c r="R577" i="124"/>
  <c r="M577" i="124"/>
  <c r="H577" i="124"/>
  <c r="C577" i="124"/>
  <c r="W576" i="124"/>
  <c r="R576" i="124"/>
  <c r="M576" i="124"/>
  <c r="H576" i="124"/>
  <c r="C576" i="124"/>
  <c r="W575" i="124"/>
  <c r="R575" i="124"/>
  <c r="M575" i="124"/>
  <c r="H575" i="124"/>
  <c r="C575" i="124"/>
  <c r="W574" i="124"/>
  <c r="R574" i="124"/>
  <c r="M574" i="124"/>
  <c r="H574" i="124"/>
  <c r="C574" i="124"/>
  <c r="W573" i="124"/>
  <c r="R573" i="124"/>
  <c r="M573" i="124"/>
  <c r="H573" i="124"/>
  <c r="C573" i="124"/>
  <c r="W572" i="124"/>
  <c r="R572" i="124"/>
  <c r="M572" i="124"/>
  <c r="H572" i="124"/>
  <c r="C572" i="124"/>
  <c r="W571" i="124"/>
  <c r="R571" i="124"/>
  <c r="M571" i="124"/>
  <c r="H571" i="124"/>
  <c r="C571" i="124"/>
  <c r="W570" i="124"/>
  <c r="R570" i="124"/>
  <c r="M570" i="124"/>
  <c r="H570" i="124"/>
  <c r="C570" i="124"/>
  <c r="W569" i="124"/>
  <c r="R569" i="124"/>
  <c r="M569" i="124"/>
  <c r="H569" i="124"/>
  <c r="C569" i="124"/>
  <c r="W568" i="124"/>
  <c r="R568" i="124"/>
  <c r="M568" i="124"/>
  <c r="H568" i="124"/>
  <c r="C568" i="124"/>
  <c r="W567" i="124"/>
  <c r="R567" i="124"/>
  <c r="M567" i="124"/>
  <c r="H567" i="124"/>
  <c r="C567" i="124"/>
  <c r="W566" i="124"/>
  <c r="R566" i="124"/>
  <c r="M566" i="124"/>
  <c r="H566" i="124"/>
  <c r="C566" i="124"/>
  <c r="W565" i="124"/>
  <c r="R565" i="124"/>
  <c r="M565" i="124"/>
  <c r="H565" i="124"/>
  <c r="C565" i="124"/>
  <c r="W564" i="124"/>
  <c r="R564" i="124"/>
  <c r="M564" i="124"/>
  <c r="H564" i="124"/>
  <c r="C564" i="124"/>
  <c r="W563" i="124"/>
  <c r="R563" i="124"/>
  <c r="M563" i="124"/>
  <c r="H563" i="124"/>
  <c r="C563" i="124"/>
  <c r="W562" i="124"/>
  <c r="R562" i="124"/>
  <c r="M562" i="124"/>
  <c r="H562" i="124"/>
  <c r="C562" i="124"/>
  <c r="W561" i="124"/>
  <c r="R561" i="124"/>
  <c r="M561" i="124"/>
  <c r="H561" i="124"/>
  <c r="C561" i="124"/>
  <c r="W560" i="124"/>
  <c r="R560" i="124"/>
  <c r="M560" i="124"/>
  <c r="H560" i="124"/>
  <c r="C560" i="124"/>
  <c r="W559" i="124"/>
  <c r="R559" i="124"/>
  <c r="M559" i="124"/>
  <c r="H559" i="124"/>
  <c r="C559" i="124"/>
  <c r="W558" i="124"/>
  <c r="R558" i="124"/>
  <c r="M558" i="124"/>
  <c r="H558" i="124"/>
  <c r="C558" i="124"/>
  <c r="W557" i="124"/>
  <c r="R557" i="124"/>
  <c r="M557" i="124"/>
  <c r="H557" i="124"/>
  <c r="C557" i="124"/>
  <c r="W556" i="124"/>
  <c r="R556" i="124"/>
  <c r="M556" i="124"/>
  <c r="H556" i="124"/>
  <c r="C556" i="124"/>
  <c r="W555" i="124"/>
  <c r="R555" i="124"/>
  <c r="M555" i="124"/>
  <c r="H555" i="124"/>
  <c r="C555" i="124"/>
  <c r="W554" i="124"/>
  <c r="R554" i="124"/>
  <c r="M554" i="124"/>
  <c r="H554" i="124"/>
  <c r="C554" i="124"/>
  <c r="W553" i="124"/>
  <c r="R553" i="124"/>
  <c r="M553" i="124"/>
  <c r="H553" i="124"/>
  <c r="C553" i="124"/>
  <c r="W552" i="124"/>
  <c r="R552" i="124"/>
  <c r="M552" i="124"/>
  <c r="H552" i="124"/>
  <c r="C552" i="124"/>
  <c r="W551" i="124"/>
  <c r="R551" i="124"/>
  <c r="M551" i="124"/>
  <c r="H551" i="124"/>
  <c r="C551" i="124"/>
  <c r="W550" i="124"/>
  <c r="R550" i="124"/>
  <c r="M550" i="124"/>
  <c r="H550" i="124"/>
  <c r="C550" i="124"/>
  <c r="W549" i="124"/>
  <c r="R549" i="124"/>
  <c r="M549" i="124"/>
  <c r="H549" i="124"/>
  <c r="C549" i="124"/>
  <c r="W548" i="124"/>
  <c r="R548" i="124"/>
  <c r="M548" i="124"/>
  <c r="H548" i="124"/>
  <c r="C548" i="124"/>
  <c r="W547" i="124"/>
  <c r="R547" i="124"/>
  <c r="M547" i="124"/>
  <c r="H547" i="124"/>
  <c r="C547" i="124"/>
  <c r="W546" i="124"/>
  <c r="R546" i="124"/>
  <c r="M546" i="124"/>
  <c r="H546" i="124"/>
  <c r="C546" i="124"/>
  <c r="W545" i="124"/>
  <c r="R545" i="124"/>
  <c r="M545" i="124"/>
  <c r="H545" i="124"/>
  <c r="C545" i="124"/>
  <c r="W544" i="124"/>
  <c r="R544" i="124"/>
  <c r="M544" i="124"/>
  <c r="H544" i="124"/>
  <c r="C544" i="124"/>
  <c r="W543" i="124"/>
  <c r="R543" i="124"/>
  <c r="M543" i="124"/>
  <c r="H543" i="124"/>
  <c r="C543" i="124"/>
  <c r="W542" i="124"/>
  <c r="R542" i="124"/>
  <c r="M542" i="124"/>
  <c r="H542" i="124"/>
  <c r="C542" i="124"/>
  <c r="W541" i="124"/>
  <c r="R541" i="124"/>
  <c r="M541" i="124"/>
  <c r="H541" i="124"/>
  <c r="C541" i="124"/>
  <c r="W540" i="124"/>
  <c r="R540" i="124"/>
  <c r="M540" i="124"/>
  <c r="H540" i="124"/>
  <c r="C540" i="124"/>
  <c r="W539" i="124"/>
  <c r="R539" i="124"/>
  <c r="M539" i="124"/>
  <c r="H539" i="124"/>
  <c r="C539" i="124"/>
  <c r="W538" i="124"/>
  <c r="R538" i="124"/>
  <c r="M538" i="124"/>
  <c r="H538" i="124"/>
  <c r="C538" i="124"/>
  <c r="W537" i="124"/>
  <c r="R537" i="124"/>
  <c r="M537" i="124"/>
  <c r="H537" i="124"/>
  <c r="C537" i="124"/>
  <c r="W536" i="124"/>
  <c r="R536" i="124"/>
  <c r="M536" i="124"/>
  <c r="H536" i="124"/>
  <c r="C536" i="124"/>
  <c r="W535" i="124"/>
  <c r="R535" i="124"/>
  <c r="M535" i="124"/>
  <c r="H535" i="124"/>
  <c r="C535" i="124"/>
  <c r="W534" i="124"/>
  <c r="R534" i="124"/>
  <c r="M534" i="124"/>
  <c r="H534" i="124"/>
  <c r="C534" i="124"/>
  <c r="W533" i="124"/>
  <c r="R533" i="124"/>
  <c r="M533" i="124"/>
  <c r="H533" i="124"/>
  <c r="C533" i="124"/>
  <c r="W532" i="124"/>
  <c r="R532" i="124"/>
  <c r="M532" i="124"/>
  <c r="H532" i="124"/>
  <c r="C532" i="124"/>
  <c r="W531" i="124"/>
  <c r="R531" i="124"/>
  <c r="M531" i="124"/>
  <c r="H531" i="124"/>
  <c r="C531" i="124"/>
  <c r="W530" i="124"/>
  <c r="R530" i="124"/>
  <c r="M530" i="124"/>
  <c r="H530" i="124"/>
  <c r="C530" i="124"/>
  <c r="W529" i="124"/>
  <c r="R529" i="124"/>
  <c r="M529" i="124"/>
  <c r="H529" i="124"/>
  <c r="C529" i="124"/>
  <c r="W528" i="124"/>
  <c r="R528" i="124"/>
  <c r="M528" i="124"/>
  <c r="H528" i="124"/>
  <c r="C528" i="124"/>
  <c r="W527" i="124"/>
  <c r="R527" i="124"/>
  <c r="M527" i="124"/>
  <c r="H527" i="124"/>
  <c r="C527" i="124"/>
  <c r="W526" i="124"/>
  <c r="R526" i="124"/>
  <c r="M526" i="124"/>
  <c r="H526" i="124"/>
  <c r="C526" i="124"/>
  <c r="W525" i="124"/>
  <c r="R525" i="124"/>
  <c r="M525" i="124"/>
  <c r="H525" i="124"/>
  <c r="C525" i="124"/>
  <c r="W524" i="124"/>
  <c r="R524" i="124"/>
  <c r="M524" i="124"/>
  <c r="H524" i="124"/>
  <c r="C524" i="124"/>
  <c r="W523" i="124"/>
  <c r="R523" i="124"/>
  <c r="M523" i="124"/>
  <c r="H523" i="124"/>
  <c r="C523" i="124"/>
  <c r="W522" i="124"/>
  <c r="R522" i="124"/>
  <c r="M522" i="124"/>
  <c r="H522" i="124"/>
  <c r="C522" i="124"/>
  <c r="W521" i="124"/>
  <c r="R521" i="124"/>
  <c r="M521" i="124"/>
  <c r="H521" i="124"/>
  <c r="C521" i="124"/>
  <c r="W520" i="124"/>
  <c r="R520" i="124"/>
  <c r="M520" i="124"/>
  <c r="H520" i="124"/>
  <c r="C520" i="124"/>
  <c r="W519" i="124"/>
  <c r="R519" i="124"/>
  <c r="M519" i="124"/>
  <c r="H519" i="124"/>
  <c r="C519" i="124"/>
  <c r="W518" i="124"/>
  <c r="R518" i="124"/>
  <c r="M518" i="124"/>
  <c r="H518" i="124"/>
  <c r="C518" i="124"/>
  <c r="W517" i="124"/>
  <c r="R517" i="124"/>
  <c r="M517" i="124"/>
  <c r="H517" i="124"/>
  <c r="C517" i="124"/>
  <c r="W516" i="124"/>
  <c r="R516" i="124"/>
  <c r="M516" i="124"/>
  <c r="H516" i="124"/>
  <c r="C516" i="124"/>
  <c r="W515" i="124"/>
  <c r="R515" i="124"/>
  <c r="M515" i="124"/>
  <c r="H515" i="124"/>
  <c r="C515" i="124"/>
  <c r="W514" i="124"/>
  <c r="R514" i="124"/>
  <c r="M514" i="124"/>
  <c r="H514" i="124"/>
  <c r="C514" i="124"/>
  <c r="W513" i="124"/>
  <c r="R513" i="124"/>
  <c r="M513" i="124"/>
  <c r="H513" i="124"/>
  <c r="C513" i="124"/>
  <c r="W512" i="124"/>
  <c r="R512" i="124"/>
  <c r="M512" i="124"/>
  <c r="H512" i="124"/>
  <c r="C512" i="124"/>
  <c r="W511" i="124"/>
  <c r="R511" i="124"/>
  <c r="M511" i="124"/>
  <c r="H511" i="124"/>
  <c r="C511" i="124"/>
  <c r="W510" i="124"/>
  <c r="R510" i="124"/>
  <c r="M510" i="124"/>
  <c r="H510" i="124"/>
  <c r="C510" i="124"/>
  <c r="W509" i="124"/>
  <c r="R509" i="124"/>
  <c r="M509" i="124"/>
  <c r="H509" i="124"/>
  <c r="C509" i="124"/>
  <c r="W508" i="124"/>
  <c r="R508" i="124"/>
  <c r="M508" i="124"/>
  <c r="H508" i="124"/>
  <c r="C508" i="124"/>
  <c r="W507" i="124"/>
  <c r="R507" i="124"/>
  <c r="M507" i="124"/>
  <c r="H507" i="124"/>
  <c r="C507" i="124"/>
  <c r="W506" i="124"/>
  <c r="R506" i="124"/>
  <c r="M506" i="124"/>
  <c r="H506" i="124"/>
  <c r="C506" i="124"/>
  <c r="W505" i="124"/>
  <c r="R505" i="124"/>
  <c r="M505" i="124"/>
  <c r="H505" i="124"/>
  <c r="C505" i="124"/>
  <c r="W504" i="124"/>
  <c r="R504" i="124"/>
  <c r="M504" i="124"/>
  <c r="H504" i="124"/>
  <c r="C504" i="124"/>
  <c r="W503" i="124"/>
  <c r="R503" i="124"/>
  <c r="M503" i="124"/>
  <c r="H503" i="124"/>
  <c r="C503" i="124"/>
  <c r="W502" i="124"/>
  <c r="R502" i="124"/>
  <c r="M502" i="124"/>
  <c r="H502" i="124"/>
  <c r="C502" i="124"/>
  <c r="W501" i="124"/>
  <c r="R501" i="124"/>
  <c r="M501" i="124"/>
  <c r="H501" i="124"/>
  <c r="C501" i="124"/>
  <c r="W500" i="124"/>
  <c r="R500" i="124"/>
  <c r="M500" i="124"/>
  <c r="H500" i="124"/>
  <c r="C500" i="124"/>
  <c r="W499" i="124"/>
  <c r="R499" i="124"/>
  <c r="M499" i="124"/>
  <c r="H499" i="124"/>
  <c r="C499" i="124"/>
  <c r="W498" i="124"/>
  <c r="R498" i="124"/>
  <c r="M498" i="124"/>
  <c r="H498" i="124"/>
  <c r="C498" i="124"/>
  <c r="W497" i="124"/>
  <c r="R497" i="124"/>
  <c r="M497" i="124"/>
  <c r="H497" i="124"/>
  <c r="C497" i="124"/>
  <c r="W496" i="124"/>
  <c r="R496" i="124"/>
  <c r="M496" i="124"/>
  <c r="H496" i="124"/>
  <c r="C496" i="124"/>
  <c r="W495" i="124"/>
  <c r="R495" i="124"/>
  <c r="M495" i="124"/>
  <c r="H495" i="124"/>
  <c r="C495" i="124"/>
  <c r="W494" i="124"/>
  <c r="R494" i="124"/>
  <c r="M494" i="124"/>
  <c r="H494" i="124"/>
  <c r="C494" i="124"/>
  <c r="W493" i="124"/>
  <c r="R493" i="124"/>
  <c r="M493" i="124"/>
  <c r="H493" i="124"/>
  <c r="C493" i="124"/>
  <c r="W492" i="124"/>
  <c r="R492" i="124"/>
  <c r="M492" i="124"/>
  <c r="H492" i="124"/>
  <c r="C492" i="124"/>
  <c r="W491" i="124"/>
  <c r="R491" i="124"/>
  <c r="M491" i="124"/>
  <c r="H491" i="124"/>
  <c r="C491" i="124"/>
  <c r="W490" i="124"/>
  <c r="R490" i="124"/>
  <c r="M490" i="124"/>
  <c r="H490" i="124"/>
  <c r="C490" i="124"/>
  <c r="W489" i="124"/>
  <c r="R489" i="124"/>
  <c r="M489" i="124"/>
  <c r="H489" i="124"/>
  <c r="C489" i="124"/>
  <c r="W488" i="124"/>
  <c r="R488" i="124"/>
  <c r="M488" i="124"/>
  <c r="H488" i="124"/>
  <c r="C488" i="124"/>
  <c r="W487" i="124"/>
  <c r="R487" i="124"/>
  <c r="M487" i="124"/>
  <c r="H487" i="124"/>
  <c r="C487" i="124"/>
  <c r="W486" i="124"/>
  <c r="R486" i="124"/>
  <c r="M486" i="124"/>
  <c r="H486" i="124"/>
  <c r="C486" i="124"/>
  <c r="W485" i="124"/>
  <c r="R485" i="124"/>
  <c r="M485" i="124"/>
  <c r="H485" i="124"/>
  <c r="C485" i="124"/>
  <c r="W484" i="124"/>
  <c r="R484" i="124"/>
  <c r="M484" i="124"/>
  <c r="H484" i="124"/>
  <c r="C484" i="124"/>
  <c r="W483" i="124"/>
  <c r="R483" i="124"/>
  <c r="M483" i="124"/>
  <c r="H483" i="124"/>
  <c r="C483" i="124"/>
  <c r="W482" i="124"/>
  <c r="R482" i="124"/>
  <c r="M482" i="124"/>
  <c r="H482" i="124"/>
  <c r="C482" i="124"/>
  <c r="W481" i="124"/>
  <c r="R481" i="124"/>
  <c r="M481" i="124"/>
  <c r="H481" i="124"/>
  <c r="C481" i="124"/>
  <c r="W480" i="124"/>
  <c r="R480" i="124"/>
  <c r="M480" i="124"/>
  <c r="H480" i="124"/>
  <c r="C480" i="124"/>
  <c r="W479" i="124"/>
  <c r="R479" i="124"/>
  <c r="M479" i="124"/>
  <c r="H479" i="124"/>
  <c r="C479" i="124"/>
  <c r="W478" i="124"/>
  <c r="R478" i="124"/>
  <c r="M478" i="124"/>
  <c r="H478" i="124"/>
  <c r="C478" i="124"/>
  <c r="W477" i="124"/>
  <c r="R477" i="124"/>
  <c r="M477" i="124"/>
  <c r="H477" i="124"/>
  <c r="C477" i="124"/>
  <c r="W476" i="124"/>
  <c r="R476" i="124"/>
  <c r="M476" i="124"/>
  <c r="H476" i="124"/>
  <c r="C476" i="124"/>
  <c r="W475" i="124"/>
  <c r="R475" i="124"/>
  <c r="M475" i="124"/>
  <c r="H475" i="124"/>
  <c r="C475" i="124"/>
  <c r="W474" i="124"/>
  <c r="R474" i="124"/>
  <c r="M474" i="124"/>
  <c r="H474" i="124"/>
  <c r="C474" i="124"/>
  <c r="W473" i="124"/>
  <c r="R473" i="124"/>
  <c r="M473" i="124"/>
  <c r="H473" i="124"/>
  <c r="C473" i="124"/>
  <c r="W472" i="124"/>
  <c r="R472" i="124"/>
  <c r="M472" i="124"/>
  <c r="H472" i="124"/>
  <c r="C472" i="124"/>
  <c r="W471" i="124"/>
  <c r="R471" i="124"/>
  <c r="M471" i="124"/>
  <c r="H471" i="124"/>
  <c r="C471" i="124"/>
  <c r="W470" i="124"/>
  <c r="R470" i="124"/>
  <c r="M470" i="124"/>
  <c r="H470" i="124"/>
  <c r="C470" i="124"/>
  <c r="W469" i="124"/>
  <c r="R469" i="124"/>
  <c r="M469" i="124"/>
  <c r="H469" i="124"/>
  <c r="C469" i="124"/>
  <c r="W468" i="124"/>
  <c r="R468" i="124"/>
  <c r="M468" i="124"/>
  <c r="H468" i="124"/>
  <c r="C468" i="124"/>
  <c r="W467" i="124"/>
  <c r="R467" i="124"/>
  <c r="M467" i="124"/>
  <c r="H467" i="124"/>
  <c r="C467" i="124"/>
  <c r="W466" i="124"/>
  <c r="R466" i="124"/>
  <c r="M466" i="124"/>
  <c r="H466" i="124"/>
  <c r="C466" i="124"/>
  <c r="W465" i="124"/>
  <c r="R465" i="124"/>
  <c r="M465" i="124"/>
  <c r="H465" i="124"/>
  <c r="C465" i="124"/>
  <c r="W464" i="124"/>
  <c r="R464" i="124"/>
  <c r="M464" i="124"/>
  <c r="H464" i="124"/>
  <c r="C464" i="124"/>
  <c r="W463" i="124"/>
  <c r="R463" i="124"/>
  <c r="M463" i="124"/>
  <c r="H463" i="124"/>
  <c r="C463" i="124"/>
  <c r="W462" i="124"/>
  <c r="R462" i="124"/>
  <c r="M462" i="124"/>
  <c r="H462" i="124"/>
  <c r="C462" i="124"/>
  <c r="W461" i="124"/>
  <c r="R461" i="124"/>
  <c r="M461" i="124"/>
  <c r="H461" i="124"/>
  <c r="C461" i="124"/>
  <c r="W460" i="124"/>
  <c r="R460" i="124"/>
  <c r="M460" i="124"/>
  <c r="H460" i="124"/>
  <c r="C460" i="124"/>
  <c r="W459" i="124"/>
  <c r="R459" i="124"/>
  <c r="M459" i="124"/>
  <c r="H459" i="124"/>
  <c r="C459" i="124"/>
  <c r="W458" i="124"/>
  <c r="R458" i="124"/>
  <c r="M458" i="124"/>
  <c r="H458" i="124"/>
  <c r="C458" i="124"/>
  <c r="W457" i="124"/>
  <c r="R457" i="124"/>
  <c r="M457" i="124"/>
  <c r="H457" i="124"/>
  <c r="C457" i="124"/>
  <c r="W456" i="124"/>
  <c r="R456" i="124"/>
  <c r="M456" i="124"/>
  <c r="H456" i="124"/>
  <c r="C456" i="124"/>
  <c r="W455" i="124"/>
  <c r="R455" i="124"/>
  <c r="M455" i="124"/>
  <c r="H455" i="124"/>
  <c r="C455" i="124"/>
  <c r="W454" i="124"/>
  <c r="R454" i="124"/>
  <c r="M454" i="124"/>
  <c r="H454" i="124"/>
  <c r="C454" i="124"/>
  <c r="W453" i="124"/>
  <c r="R453" i="124"/>
  <c r="M453" i="124"/>
  <c r="H453" i="124"/>
  <c r="C453" i="124"/>
  <c r="W452" i="124"/>
  <c r="R452" i="124"/>
  <c r="M452" i="124"/>
  <c r="H452" i="124"/>
  <c r="C452" i="124"/>
  <c r="W451" i="124"/>
  <c r="R451" i="124"/>
  <c r="M451" i="124"/>
  <c r="H451" i="124"/>
  <c r="C451" i="124"/>
  <c r="W450" i="124"/>
  <c r="R450" i="124"/>
  <c r="M450" i="124"/>
  <c r="H450" i="124"/>
  <c r="C450" i="124"/>
  <c r="W449" i="124"/>
  <c r="R449" i="124"/>
  <c r="M449" i="124"/>
  <c r="H449" i="124"/>
  <c r="C449" i="124"/>
  <c r="W448" i="124"/>
  <c r="R448" i="124"/>
  <c r="M448" i="124"/>
  <c r="H448" i="124"/>
  <c r="C448" i="124"/>
  <c r="W447" i="124"/>
  <c r="R447" i="124"/>
  <c r="M447" i="124"/>
  <c r="H447" i="124"/>
  <c r="C447" i="124"/>
  <c r="W446" i="124"/>
  <c r="R446" i="124"/>
  <c r="M446" i="124"/>
  <c r="H446" i="124"/>
  <c r="C446" i="124"/>
  <c r="W445" i="124"/>
  <c r="R445" i="124"/>
  <c r="M445" i="124"/>
  <c r="H445" i="124"/>
  <c r="C445" i="124"/>
  <c r="W444" i="124"/>
  <c r="R444" i="124"/>
  <c r="M444" i="124"/>
  <c r="H444" i="124"/>
  <c r="C444" i="124"/>
  <c r="W443" i="124"/>
  <c r="R443" i="124"/>
  <c r="M443" i="124"/>
  <c r="H443" i="124"/>
  <c r="C443" i="124"/>
  <c r="W442" i="124"/>
  <c r="R442" i="124"/>
  <c r="M442" i="124"/>
  <c r="H442" i="124"/>
  <c r="C442" i="124"/>
  <c r="W441" i="124"/>
  <c r="R441" i="124"/>
  <c r="M441" i="124"/>
  <c r="H441" i="124"/>
  <c r="C441" i="124"/>
  <c r="W440" i="124"/>
  <c r="R440" i="124"/>
  <c r="M440" i="124"/>
  <c r="H440" i="124"/>
  <c r="C440" i="124"/>
  <c r="W439" i="124"/>
  <c r="R439" i="124"/>
  <c r="M439" i="124"/>
  <c r="H439" i="124"/>
  <c r="C439" i="124"/>
  <c r="W438" i="124"/>
  <c r="R438" i="124"/>
  <c r="M438" i="124"/>
  <c r="H438" i="124"/>
  <c r="C438" i="124"/>
  <c r="W437" i="124"/>
  <c r="R437" i="124"/>
  <c r="M437" i="124"/>
  <c r="H437" i="124"/>
  <c r="C437" i="124"/>
  <c r="W436" i="124"/>
  <c r="R436" i="124"/>
  <c r="M436" i="124"/>
  <c r="H436" i="124"/>
  <c r="C436" i="124"/>
  <c r="W435" i="124"/>
  <c r="R435" i="124"/>
  <c r="M435" i="124"/>
  <c r="H435" i="124"/>
  <c r="C435" i="124"/>
  <c r="W434" i="124"/>
  <c r="R434" i="124"/>
  <c r="M434" i="124"/>
  <c r="H434" i="124"/>
  <c r="C434" i="124"/>
  <c r="W433" i="124"/>
  <c r="R433" i="124"/>
  <c r="M433" i="124"/>
  <c r="H433" i="124"/>
  <c r="C433" i="124"/>
  <c r="W432" i="124"/>
  <c r="R432" i="124"/>
  <c r="M432" i="124"/>
  <c r="H432" i="124"/>
  <c r="C432" i="124"/>
  <c r="W431" i="124"/>
  <c r="R431" i="124"/>
  <c r="M431" i="124"/>
  <c r="H431" i="124"/>
  <c r="C431" i="124"/>
  <c r="W430" i="124"/>
  <c r="R430" i="124"/>
  <c r="M430" i="124"/>
  <c r="H430" i="124"/>
  <c r="C430" i="124"/>
  <c r="W429" i="124"/>
  <c r="R429" i="124"/>
  <c r="M429" i="124"/>
  <c r="H429" i="124"/>
  <c r="C429" i="124"/>
  <c r="W428" i="124"/>
  <c r="R428" i="124"/>
  <c r="M428" i="124"/>
  <c r="H428" i="124"/>
  <c r="C428" i="124"/>
  <c r="W427" i="124"/>
  <c r="R427" i="124"/>
  <c r="M427" i="124"/>
  <c r="H427" i="124"/>
  <c r="C427" i="124"/>
  <c r="W426" i="124"/>
  <c r="R426" i="124"/>
  <c r="M426" i="124"/>
  <c r="H426" i="124"/>
  <c r="C426" i="124"/>
  <c r="W425" i="124"/>
  <c r="R425" i="124"/>
  <c r="M425" i="124"/>
  <c r="H425" i="124"/>
  <c r="C425" i="124"/>
  <c r="W424" i="124"/>
  <c r="R424" i="124"/>
  <c r="M424" i="124"/>
  <c r="H424" i="124"/>
  <c r="C424" i="124"/>
  <c r="W423" i="124"/>
  <c r="R423" i="124"/>
  <c r="M423" i="124"/>
  <c r="H423" i="124"/>
  <c r="C423" i="124"/>
  <c r="W422" i="124"/>
  <c r="R422" i="124"/>
  <c r="M422" i="124"/>
  <c r="H422" i="124"/>
  <c r="C422" i="124"/>
  <c r="W421" i="124"/>
  <c r="R421" i="124"/>
  <c r="M421" i="124"/>
  <c r="H421" i="124"/>
  <c r="C421" i="124"/>
  <c r="W420" i="124"/>
  <c r="R420" i="124"/>
  <c r="M420" i="124"/>
  <c r="H420" i="124"/>
  <c r="C420" i="124"/>
  <c r="W419" i="124"/>
  <c r="R419" i="124"/>
  <c r="M419" i="124"/>
  <c r="H419" i="124"/>
  <c r="C419" i="124"/>
  <c r="W418" i="124"/>
  <c r="R418" i="124"/>
  <c r="M418" i="124"/>
  <c r="H418" i="124"/>
  <c r="C418" i="124"/>
  <c r="W417" i="124"/>
  <c r="R417" i="124"/>
  <c r="M417" i="124"/>
  <c r="H417" i="124"/>
  <c r="C417" i="124"/>
  <c r="W416" i="124"/>
  <c r="R416" i="124"/>
  <c r="M416" i="124"/>
  <c r="H416" i="124"/>
  <c r="C416" i="124"/>
  <c r="W415" i="124"/>
  <c r="R415" i="124"/>
  <c r="M415" i="124"/>
  <c r="H415" i="124"/>
  <c r="C415" i="124"/>
  <c r="W414" i="124"/>
  <c r="R414" i="124"/>
  <c r="M414" i="124"/>
  <c r="H414" i="124"/>
  <c r="C414" i="124"/>
  <c r="W413" i="124"/>
  <c r="R413" i="124"/>
  <c r="M413" i="124"/>
  <c r="H413" i="124"/>
  <c r="C413" i="124"/>
  <c r="W412" i="124"/>
  <c r="R412" i="124"/>
  <c r="M412" i="124"/>
  <c r="H412" i="124"/>
  <c r="C412" i="124"/>
  <c r="W411" i="124"/>
  <c r="R411" i="124"/>
  <c r="M411" i="124"/>
  <c r="H411" i="124"/>
  <c r="C411" i="124"/>
  <c r="W410" i="124"/>
  <c r="R410" i="124"/>
  <c r="M410" i="124"/>
  <c r="H410" i="124"/>
  <c r="C410" i="124"/>
  <c r="W409" i="124"/>
  <c r="R409" i="124"/>
  <c r="M409" i="124"/>
  <c r="H409" i="124"/>
  <c r="C409" i="124"/>
  <c r="W408" i="124"/>
  <c r="R408" i="124"/>
  <c r="M408" i="124"/>
  <c r="H408" i="124"/>
  <c r="C408" i="124"/>
  <c r="W407" i="124"/>
  <c r="R407" i="124"/>
  <c r="M407" i="124"/>
  <c r="H407" i="124"/>
  <c r="C407" i="124"/>
  <c r="W406" i="124"/>
  <c r="R406" i="124"/>
  <c r="M406" i="124"/>
  <c r="H406" i="124"/>
  <c r="C406" i="124"/>
  <c r="W405" i="124"/>
  <c r="R405" i="124"/>
  <c r="M405" i="124"/>
  <c r="H405" i="124"/>
  <c r="C405" i="124"/>
  <c r="W404" i="124"/>
  <c r="R404" i="124"/>
  <c r="M404" i="124"/>
  <c r="H404" i="124"/>
  <c r="C404" i="124"/>
  <c r="W403" i="124"/>
  <c r="R403" i="124"/>
  <c r="M403" i="124"/>
  <c r="H403" i="124"/>
  <c r="C403" i="124"/>
  <c r="W402" i="124"/>
  <c r="R402" i="124"/>
  <c r="M402" i="124"/>
  <c r="H402" i="124"/>
  <c r="C402" i="124"/>
  <c r="W401" i="124"/>
  <c r="R401" i="124"/>
  <c r="M401" i="124"/>
  <c r="H401" i="124"/>
  <c r="C401" i="124"/>
  <c r="W400" i="124"/>
  <c r="R400" i="124"/>
  <c r="M400" i="124"/>
  <c r="H400" i="124"/>
  <c r="C400" i="124"/>
  <c r="W399" i="124"/>
  <c r="R399" i="124"/>
  <c r="M399" i="124"/>
  <c r="H399" i="124"/>
  <c r="C399" i="124"/>
  <c r="W398" i="124"/>
  <c r="R398" i="124"/>
  <c r="M398" i="124"/>
  <c r="H398" i="124"/>
  <c r="C398" i="124"/>
  <c r="W397" i="124"/>
  <c r="R397" i="124"/>
  <c r="M397" i="124"/>
  <c r="H397" i="124"/>
  <c r="C397" i="124"/>
  <c r="W396" i="124"/>
  <c r="R396" i="124"/>
  <c r="M396" i="124"/>
  <c r="H396" i="124"/>
  <c r="C396" i="124"/>
  <c r="W395" i="124"/>
  <c r="R395" i="124"/>
  <c r="M395" i="124"/>
  <c r="H395" i="124"/>
  <c r="C395" i="124"/>
  <c r="W394" i="124"/>
  <c r="R394" i="124"/>
  <c r="M394" i="124"/>
  <c r="H394" i="124"/>
  <c r="C394" i="124"/>
  <c r="W393" i="124"/>
  <c r="R393" i="124"/>
  <c r="M393" i="124"/>
  <c r="H393" i="124"/>
  <c r="C393" i="124"/>
  <c r="W392" i="124"/>
  <c r="R392" i="124"/>
  <c r="M392" i="124"/>
  <c r="H392" i="124"/>
  <c r="C392" i="124"/>
  <c r="W391" i="124"/>
  <c r="R391" i="124"/>
  <c r="M391" i="124"/>
  <c r="H391" i="124"/>
  <c r="C391" i="124"/>
  <c r="W390" i="124"/>
  <c r="R390" i="124"/>
  <c r="M390" i="124"/>
  <c r="H390" i="124"/>
  <c r="C390" i="124"/>
  <c r="W389" i="124"/>
  <c r="R389" i="124"/>
  <c r="M389" i="124"/>
  <c r="H389" i="124"/>
  <c r="C389" i="124"/>
  <c r="W388" i="124"/>
  <c r="R388" i="124"/>
  <c r="M388" i="124"/>
  <c r="H388" i="124"/>
  <c r="C388" i="124"/>
  <c r="W387" i="124"/>
  <c r="R387" i="124"/>
  <c r="M387" i="124"/>
  <c r="H387" i="124"/>
  <c r="C387" i="124"/>
  <c r="W386" i="124"/>
  <c r="R386" i="124"/>
  <c r="M386" i="124"/>
  <c r="H386" i="124"/>
  <c r="C386" i="124"/>
  <c r="W385" i="124"/>
  <c r="R385" i="124"/>
  <c r="M385" i="124"/>
  <c r="H385" i="124"/>
  <c r="C385" i="124"/>
  <c r="W384" i="124"/>
  <c r="R384" i="124"/>
  <c r="M384" i="124"/>
  <c r="H384" i="124"/>
  <c r="C384" i="124"/>
  <c r="W383" i="124"/>
  <c r="R383" i="124"/>
  <c r="M383" i="124"/>
  <c r="H383" i="124"/>
  <c r="C383" i="124"/>
  <c r="W382" i="124"/>
  <c r="R382" i="124"/>
  <c r="M382" i="124"/>
  <c r="H382" i="124"/>
  <c r="C382" i="124"/>
  <c r="W381" i="124"/>
  <c r="R381" i="124"/>
  <c r="M381" i="124"/>
  <c r="H381" i="124"/>
  <c r="C381" i="124"/>
  <c r="W380" i="124"/>
  <c r="R380" i="124"/>
  <c r="M380" i="124"/>
  <c r="H380" i="124"/>
  <c r="C380" i="124"/>
  <c r="W379" i="124"/>
  <c r="R379" i="124"/>
  <c r="M379" i="124"/>
  <c r="H379" i="124"/>
  <c r="C379" i="124"/>
  <c r="W378" i="124"/>
  <c r="R378" i="124"/>
  <c r="M378" i="124"/>
  <c r="H378" i="124"/>
  <c r="C378" i="124"/>
  <c r="W377" i="124"/>
  <c r="R377" i="124"/>
  <c r="M377" i="124"/>
  <c r="H377" i="124"/>
  <c r="C377" i="124"/>
  <c r="W376" i="124"/>
  <c r="R376" i="124"/>
  <c r="M376" i="124"/>
  <c r="H376" i="124"/>
  <c r="C376" i="124"/>
  <c r="W375" i="124"/>
  <c r="R375" i="124"/>
  <c r="M375" i="124"/>
  <c r="H375" i="124"/>
  <c r="C375" i="124"/>
  <c r="W374" i="124"/>
  <c r="R374" i="124"/>
  <c r="M374" i="124"/>
  <c r="H374" i="124"/>
  <c r="C374" i="124"/>
  <c r="W373" i="124"/>
  <c r="R373" i="124"/>
  <c r="M373" i="124"/>
  <c r="H373" i="124"/>
  <c r="C373" i="124"/>
  <c r="W372" i="124"/>
  <c r="R372" i="124"/>
  <c r="M372" i="124"/>
  <c r="H372" i="124"/>
  <c r="C372" i="124"/>
  <c r="W371" i="124"/>
  <c r="R371" i="124"/>
  <c r="M371" i="124"/>
  <c r="H371" i="124"/>
  <c r="C371" i="124"/>
  <c r="W370" i="124"/>
  <c r="R370" i="124"/>
  <c r="M370" i="124"/>
  <c r="H370" i="124"/>
  <c r="C370" i="124"/>
  <c r="W369" i="124"/>
  <c r="R369" i="124"/>
  <c r="M369" i="124"/>
  <c r="H369" i="124"/>
  <c r="C369" i="124"/>
  <c r="W368" i="124"/>
  <c r="R368" i="124"/>
  <c r="M368" i="124"/>
  <c r="H368" i="124"/>
  <c r="C368" i="124"/>
  <c r="W367" i="124"/>
  <c r="R367" i="124"/>
  <c r="M367" i="124"/>
  <c r="H367" i="124"/>
  <c r="C367" i="124"/>
  <c r="W366" i="124"/>
  <c r="R366" i="124"/>
  <c r="M366" i="124"/>
  <c r="H366" i="124"/>
  <c r="C366" i="124"/>
  <c r="W365" i="124"/>
  <c r="R365" i="124"/>
  <c r="M365" i="124"/>
  <c r="H365" i="124"/>
  <c r="C365" i="124"/>
  <c r="W364" i="124"/>
  <c r="R364" i="124"/>
  <c r="M364" i="124"/>
  <c r="H364" i="124"/>
  <c r="C364" i="124"/>
  <c r="W363" i="124"/>
  <c r="R363" i="124"/>
  <c r="M363" i="124"/>
  <c r="H363" i="124"/>
  <c r="C363" i="124"/>
  <c r="W362" i="124"/>
  <c r="R362" i="124"/>
  <c r="M362" i="124"/>
  <c r="H362" i="124"/>
  <c r="C362" i="124"/>
  <c r="W361" i="124"/>
  <c r="R361" i="124"/>
  <c r="M361" i="124"/>
  <c r="H361" i="124"/>
  <c r="C361" i="124"/>
  <c r="W360" i="124"/>
  <c r="R360" i="124"/>
  <c r="M360" i="124"/>
  <c r="H360" i="124"/>
  <c r="C360" i="124"/>
  <c r="W359" i="124"/>
  <c r="R359" i="124"/>
  <c r="M359" i="124"/>
  <c r="H359" i="124"/>
  <c r="C359" i="124"/>
  <c r="W358" i="124"/>
  <c r="R358" i="124"/>
  <c r="M358" i="124"/>
  <c r="H358" i="124"/>
  <c r="C358" i="124"/>
  <c r="W357" i="124"/>
  <c r="R357" i="124"/>
  <c r="M357" i="124"/>
  <c r="H357" i="124"/>
  <c r="C357" i="124"/>
  <c r="W356" i="124"/>
  <c r="R356" i="124"/>
  <c r="M356" i="124"/>
  <c r="H356" i="124"/>
  <c r="C356" i="124"/>
  <c r="W355" i="124"/>
  <c r="R355" i="124"/>
  <c r="M355" i="124"/>
  <c r="H355" i="124"/>
  <c r="C355" i="124"/>
  <c r="W354" i="124"/>
  <c r="R354" i="124"/>
  <c r="M354" i="124"/>
  <c r="H354" i="124"/>
  <c r="C354" i="124"/>
  <c r="W353" i="124"/>
  <c r="R353" i="124"/>
  <c r="M353" i="124"/>
  <c r="H353" i="124"/>
  <c r="C353" i="124"/>
  <c r="W352" i="124"/>
  <c r="R352" i="124"/>
  <c r="M352" i="124"/>
  <c r="H352" i="124"/>
  <c r="C352" i="124"/>
  <c r="W351" i="124"/>
  <c r="R351" i="124"/>
  <c r="M351" i="124"/>
  <c r="H351" i="124"/>
  <c r="C351" i="124"/>
  <c r="W350" i="124"/>
  <c r="R350" i="124"/>
  <c r="M350" i="124"/>
  <c r="H350" i="124"/>
  <c r="C350" i="124"/>
  <c r="W349" i="124"/>
  <c r="R349" i="124"/>
  <c r="M349" i="124"/>
  <c r="H349" i="124"/>
  <c r="C349" i="124"/>
  <c r="W348" i="124"/>
  <c r="R348" i="124"/>
  <c r="M348" i="124"/>
  <c r="H348" i="124"/>
  <c r="C348" i="124"/>
  <c r="W347" i="124"/>
  <c r="R347" i="124"/>
  <c r="M347" i="124"/>
  <c r="H347" i="124"/>
  <c r="C347" i="124"/>
  <c r="W346" i="124"/>
  <c r="R346" i="124"/>
  <c r="M346" i="124"/>
  <c r="H346" i="124"/>
  <c r="C346" i="124"/>
  <c r="W345" i="124"/>
  <c r="R345" i="124"/>
  <c r="M345" i="124"/>
  <c r="H345" i="124"/>
  <c r="C345" i="124"/>
  <c r="W344" i="124"/>
  <c r="R344" i="124"/>
  <c r="M344" i="124"/>
  <c r="H344" i="124"/>
  <c r="C344" i="124"/>
  <c r="W343" i="124"/>
  <c r="R343" i="124"/>
  <c r="M343" i="124"/>
  <c r="H343" i="124"/>
  <c r="C343" i="124"/>
  <c r="W342" i="124"/>
  <c r="R342" i="124"/>
  <c r="M342" i="124"/>
  <c r="H342" i="124"/>
  <c r="C342" i="124"/>
  <c r="W341" i="124"/>
  <c r="R341" i="124"/>
  <c r="M341" i="124"/>
  <c r="H341" i="124"/>
  <c r="C341" i="124"/>
  <c r="W340" i="124"/>
  <c r="R340" i="124"/>
  <c r="M340" i="124"/>
  <c r="H340" i="124"/>
  <c r="C340" i="124"/>
  <c r="W339" i="124"/>
  <c r="R339" i="124"/>
  <c r="M339" i="124"/>
  <c r="H339" i="124"/>
  <c r="C339" i="124"/>
  <c r="W338" i="124"/>
  <c r="R338" i="124"/>
  <c r="M338" i="124"/>
  <c r="H338" i="124"/>
  <c r="C338" i="124"/>
  <c r="W337" i="124"/>
  <c r="R337" i="124"/>
  <c r="M337" i="124"/>
  <c r="H337" i="124"/>
  <c r="C337" i="124"/>
  <c r="W336" i="124"/>
  <c r="R336" i="124"/>
  <c r="M336" i="124"/>
  <c r="H336" i="124"/>
  <c r="C336" i="124"/>
  <c r="W335" i="124"/>
  <c r="R335" i="124"/>
  <c r="M335" i="124"/>
  <c r="H335" i="124"/>
  <c r="C335" i="124"/>
  <c r="W334" i="124"/>
  <c r="R334" i="124"/>
  <c r="M334" i="124"/>
  <c r="H334" i="124"/>
  <c r="C334" i="124"/>
  <c r="W333" i="124"/>
  <c r="R333" i="124"/>
  <c r="M333" i="124"/>
  <c r="H333" i="124"/>
  <c r="C333" i="124"/>
  <c r="W332" i="124"/>
  <c r="R332" i="124"/>
  <c r="M332" i="124"/>
  <c r="H332" i="124"/>
  <c r="C332" i="124"/>
  <c r="W331" i="124"/>
  <c r="R331" i="124"/>
  <c r="M331" i="124"/>
  <c r="H331" i="124"/>
  <c r="C331" i="124"/>
  <c r="W330" i="124"/>
  <c r="R330" i="124"/>
  <c r="M330" i="124"/>
  <c r="H330" i="124"/>
  <c r="C330" i="124"/>
  <c r="W329" i="124"/>
  <c r="R329" i="124"/>
  <c r="M329" i="124"/>
  <c r="H329" i="124"/>
  <c r="C329" i="124"/>
  <c r="W328" i="124"/>
  <c r="R328" i="124"/>
  <c r="M328" i="124"/>
  <c r="H328" i="124"/>
  <c r="C328" i="124"/>
  <c r="W327" i="124"/>
  <c r="R327" i="124"/>
  <c r="M327" i="124"/>
  <c r="H327" i="124"/>
  <c r="C327" i="124"/>
  <c r="W326" i="124"/>
  <c r="R326" i="124"/>
  <c r="M326" i="124"/>
  <c r="H326" i="124"/>
  <c r="C326" i="124"/>
  <c r="W325" i="124"/>
  <c r="R325" i="124"/>
  <c r="M325" i="124"/>
  <c r="H325" i="124"/>
  <c r="C325" i="124"/>
  <c r="W324" i="124"/>
  <c r="R324" i="124"/>
  <c r="M324" i="124"/>
  <c r="H324" i="124"/>
  <c r="C324" i="124"/>
  <c r="W323" i="124"/>
  <c r="R323" i="124"/>
  <c r="M323" i="124"/>
  <c r="H323" i="124"/>
  <c r="C323" i="124"/>
  <c r="W322" i="124"/>
  <c r="R322" i="124"/>
  <c r="M322" i="124"/>
  <c r="H322" i="124"/>
  <c r="C322" i="124"/>
  <c r="W321" i="124"/>
  <c r="R321" i="124"/>
  <c r="M321" i="124"/>
  <c r="H321" i="124"/>
  <c r="C321" i="124"/>
  <c r="W320" i="124"/>
  <c r="R320" i="124"/>
  <c r="M320" i="124"/>
  <c r="H320" i="124"/>
  <c r="C320" i="124"/>
  <c r="W319" i="124"/>
  <c r="R319" i="124"/>
  <c r="M319" i="124"/>
  <c r="H319" i="124"/>
  <c r="C319" i="124"/>
  <c r="W318" i="124"/>
  <c r="R318" i="124"/>
  <c r="M318" i="124"/>
  <c r="H318" i="124"/>
  <c r="C318" i="124"/>
  <c r="W317" i="124"/>
  <c r="R317" i="124"/>
  <c r="M317" i="124"/>
  <c r="H317" i="124"/>
  <c r="C317" i="124"/>
  <c r="W316" i="124"/>
  <c r="R316" i="124"/>
  <c r="M316" i="124"/>
  <c r="H316" i="124"/>
  <c r="C316" i="124"/>
  <c r="W315" i="124"/>
  <c r="R315" i="124"/>
  <c r="M315" i="124"/>
  <c r="H315" i="124"/>
  <c r="C315" i="124"/>
  <c r="W314" i="124"/>
  <c r="R314" i="124"/>
  <c r="M314" i="124"/>
  <c r="H314" i="124"/>
  <c r="C314" i="124"/>
  <c r="W313" i="124"/>
  <c r="R313" i="124"/>
  <c r="M313" i="124"/>
  <c r="H313" i="124"/>
  <c r="C313" i="124"/>
  <c r="W312" i="124"/>
  <c r="R312" i="124"/>
  <c r="M312" i="124"/>
  <c r="H312" i="124"/>
  <c r="C312" i="124"/>
  <c r="W311" i="124"/>
  <c r="R311" i="124"/>
  <c r="M311" i="124"/>
  <c r="H311" i="124"/>
  <c r="C311" i="124"/>
  <c r="W310" i="124"/>
  <c r="R310" i="124"/>
  <c r="M310" i="124"/>
  <c r="H310" i="124"/>
  <c r="C310" i="124"/>
  <c r="W309" i="124"/>
  <c r="R309" i="124"/>
  <c r="M309" i="124"/>
  <c r="H309" i="124"/>
  <c r="C309" i="124"/>
  <c r="W308" i="124"/>
  <c r="R308" i="124"/>
  <c r="M308" i="124"/>
  <c r="H308" i="124"/>
  <c r="C308" i="124"/>
  <c r="W307" i="124"/>
  <c r="R307" i="124"/>
  <c r="M307" i="124"/>
  <c r="H307" i="124"/>
  <c r="C307" i="124"/>
  <c r="W306" i="124"/>
  <c r="R306" i="124"/>
  <c r="M306" i="124"/>
  <c r="H306" i="124"/>
  <c r="C306" i="124"/>
  <c r="W305" i="124"/>
  <c r="R305" i="124"/>
  <c r="M305" i="124"/>
  <c r="H305" i="124"/>
  <c r="C305" i="124"/>
  <c r="W304" i="124"/>
  <c r="R304" i="124"/>
  <c r="M304" i="124"/>
  <c r="H304" i="124"/>
  <c r="C304" i="124"/>
  <c r="W303" i="124"/>
  <c r="R303" i="124"/>
  <c r="M303" i="124"/>
  <c r="H303" i="124"/>
  <c r="C303" i="124"/>
  <c r="W302" i="124"/>
  <c r="R302" i="124"/>
  <c r="M302" i="124"/>
  <c r="H302" i="124"/>
  <c r="C302" i="124"/>
  <c r="W301" i="124"/>
  <c r="R301" i="124"/>
  <c r="M301" i="124"/>
  <c r="H301" i="124"/>
  <c r="C301" i="124"/>
  <c r="W300" i="124"/>
  <c r="R300" i="124"/>
  <c r="M300" i="124"/>
  <c r="H300" i="124"/>
  <c r="C300" i="124"/>
  <c r="W299" i="124"/>
  <c r="R299" i="124"/>
  <c r="M299" i="124"/>
  <c r="H299" i="124"/>
  <c r="C299" i="124"/>
  <c r="W298" i="124"/>
  <c r="R298" i="124"/>
  <c r="M298" i="124"/>
  <c r="H298" i="124"/>
  <c r="C298" i="124"/>
  <c r="W297" i="124"/>
  <c r="R297" i="124"/>
  <c r="M297" i="124"/>
  <c r="H297" i="124"/>
  <c r="C297" i="124"/>
  <c r="W296" i="124"/>
  <c r="R296" i="124"/>
  <c r="M296" i="124"/>
  <c r="H296" i="124"/>
  <c r="C296" i="124"/>
  <c r="W295" i="124"/>
  <c r="R295" i="124"/>
  <c r="M295" i="124"/>
  <c r="H295" i="124"/>
  <c r="C295" i="124"/>
  <c r="W294" i="124"/>
  <c r="R294" i="124"/>
  <c r="M294" i="124"/>
  <c r="H294" i="124"/>
  <c r="C294" i="124"/>
  <c r="W293" i="124"/>
  <c r="R293" i="124"/>
  <c r="M293" i="124"/>
  <c r="H293" i="124"/>
  <c r="C293" i="124"/>
  <c r="W292" i="124"/>
  <c r="R292" i="124"/>
  <c r="M292" i="124"/>
  <c r="H292" i="124"/>
  <c r="C292" i="124"/>
  <c r="W291" i="124"/>
  <c r="R291" i="124"/>
  <c r="M291" i="124"/>
  <c r="H291" i="124"/>
  <c r="C291" i="124"/>
  <c r="W290" i="124"/>
  <c r="R290" i="124"/>
  <c r="M290" i="124"/>
  <c r="H290" i="124"/>
  <c r="C290" i="124"/>
  <c r="W289" i="124"/>
  <c r="R289" i="124"/>
  <c r="M289" i="124"/>
  <c r="H289" i="124"/>
  <c r="C289" i="124"/>
  <c r="W288" i="124"/>
  <c r="R288" i="124"/>
  <c r="M288" i="124"/>
  <c r="H288" i="124"/>
  <c r="C288" i="124"/>
  <c r="W287" i="124"/>
  <c r="R287" i="124"/>
  <c r="M287" i="124"/>
  <c r="H287" i="124"/>
  <c r="C287" i="124"/>
  <c r="W286" i="124"/>
  <c r="R286" i="124"/>
  <c r="M286" i="124"/>
  <c r="H286" i="124"/>
  <c r="C286" i="124"/>
  <c r="W285" i="124"/>
  <c r="R285" i="124"/>
  <c r="M285" i="124"/>
  <c r="H285" i="124"/>
  <c r="C285" i="124"/>
  <c r="W284" i="124"/>
  <c r="R284" i="124"/>
  <c r="M284" i="124"/>
  <c r="H284" i="124"/>
  <c r="C284" i="124"/>
  <c r="W283" i="124"/>
  <c r="R283" i="124"/>
  <c r="M283" i="124"/>
  <c r="H283" i="124"/>
  <c r="C283" i="124"/>
  <c r="W282" i="124"/>
  <c r="R282" i="124"/>
  <c r="M282" i="124"/>
  <c r="H282" i="124"/>
  <c r="C282" i="124"/>
  <c r="W281" i="124"/>
  <c r="R281" i="124"/>
  <c r="M281" i="124"/>
  <c r="H281" i="124"/>
  <c r="C281" i="124"/>
  <c r="W280" i="124"/>
  <c r="R280" i="124"/>
  <c r="M280" i="124"/>
  <c r="H280" i="124"/>
  <c r="C280" i="124"/>
  <c r="W279" i="124"/>
  <c r="R279" i="124"/>
  <c r="M279" i="124"/>
  <c r="H279" i="124"/>
  <c r="C279" i="124"/>
  <c r="W278" i="124"/>
  <c r="R278" i="124"/>
  <c r="M278" i="124"/>
  <c r="H278" i="124"/>
  <c r="C278" i="124"/>
  <c r="W277" i="124"/>
  <c r="R277" i="124"/>
  <c r="M277" i="124"/>
  <c r="H277" i="124"/>
  <c r="C277" i="124"/>
  <c r="W276" i="124"/>
  <c r="R276" i="124"/>
  <c r="M276" i="124"/>
  <c r="H276" i="124"/>
  <c r="C276" i="124"/>
  <c r="W275" i="124"/>
  <c r="R275" i="124"/>
  <c r="M275" i="124"/>
  <c r="H275" i="124"/>
  <c r="C275" i="124"/>
  <c r="W274" i="124"/>
  <c r="R274" i="124"/>
  <c r="M274" i="124"/>
  <c r="H274" i="124"/>
  <c r="C274" i="124"/>
  <c r="W273" i="124"/>
  <c r="R273" i="124"/>
  <c r="M273" i="124"/>
  <c r="H273" i="124"/>
  <c r="C273" i="124"/>
  <c r="W272" i="124"/>
  <c r="R272" i="124"/>
  <c r="M272" i="124"/>
  <c r="H272" i="124"/>
  <c r="C272" i="124"/>
  <c r="W271" i="124"/>
  <c r="R271" i="124"/>
  <c r="M271" i="124"/>
  <c r="H271" i="124"/>
  <c r="C271" i="124"/>
  <c r="W270" i="124"/>
  <c r="R270" i="124"/>
  <c r="M270" i="124"/>
  <c r="H270" i="124"/>
  <c r="C270" i="124"/>
  <c r="W269" i="124"/>
  <c r="R269" i="124"/>
  <c r="M269" i="124"/>
  <c r="H269" i="124"/>
  <c r="C269" i="124"/>
  <c r="W268" i="124"/>
  <c r="R268" i="124"/>
  <c r="M268" i="124"/>
  <c r="H268" i="124"/>
  <c r="C268" i="124"/>
  <c r="W267" i="124"/>
  <c r="R267" i="124"/>
  <c r="M267" i="124"/>
  <c r="H267" i="124"/>
  <c r="C267" i="124"/>
  <c r="W266" i="124"/>
  <c r="R266" i="124"/>
  <c r="M266" i="124"/>
  <c r="H266" i="124"/>
  <c r="C266" i="124"/>
  <c r="W265" i="124"/>
  <c r="R265" i="124"/>
  <c r="M265" i="124"/>
  <c r="H265" i="124"/>
  <c r="C265" i="124"/>
  <c r="W264" i="124"/>
  <c r="R264" i="124"/>
  <c r="M264" i="124"/>
  <c r="H264" i="124"/>
  <c r="C264" i="124"/>
  <c r="W263" i="124"/>
  <c r="R263" i="124"/>
  <c r="M263" i="124"/>
  <c r="H263" i="124"/>
  <c r="C263" i="124"/>
  <c r="W262" i="124"/>
  <c r="R262" i="124"/>
  <c r="M262" i="124"/>
  <c r="H262" i="124"/>
  <c r="C262" i="124"/>
  <c r="W261" i="124"/>
  <c r="R261" i="124"/>
  <c r="M261" i="124"/>
  <c r="H261" i="124"/>
  <c r="C261" i="124"/>
  <c r="W260" i="124"/>
  <c r="R260" i="124"/>
  <c r="M260" i="124"/>
  <c r="H260" i="124"/>
  <c r="C260" i="124"/>
  <c r="W259" i="124"/>
  <c r="R259" i="124"/>
  <c r="M259" i="124"/>
  <c r="H259" i="124"/>
  <c r="C259" i="124"/>
  <c r="W258" i="124"/>
  <c r="R258" i="124"/>
  <c r="M258" i="124"/>
  <c r="H258" i="124"/>
  <c r="C258" i="124"/>
  <c r="W257" i="124"/>
  <c r="R257" i="124"/>
  <c r="M257" i="124"/>
  <c r="H257" i="124"/>
  <c r="C257" i="124"/>
  <c r="W256" i="124"/>
  <c r="R256" i="124"/>
  <c r="M256" i="124"/>
  <c r="H256" i="124"/>
  <c r="C256" i="124"/>
  <c r="W255" i="124"/>
  <c r="R255" i="124"/>
  <c r="M255" i="124"/>
  <c r="H255" i="124"/>
  <c r="C255" i="124"/>
  <c r="W254" i="124"/>
  <c r="R254" i="124"/>
  <c r="M254" i="124"/>
  <c r="H254" i="124"/>
  <c r="C254" i="124"/>
  <c r="W253" i="124"/>
  <c r="R253" i="124"/>
  <c r="M253" i="124"/>
  <c r="H253" i="124"/>
  <c r="C253" i="124"/>
  <c r="W252" i="124"/>
  <c r="R252" i="124"/>
  <c r="M252" i="124"/>
  <c r="H252" i="124"/>
  <c r="C252" i="124"/>
  <c r="W251" i="124"/>
  <c r="R251" i="124"/>
  <c r="M251" i="124"/>
  <c r="H251" i="124"/>
  <c r="C251" i="124"/>
  <c r="W250" i="124"/>
  <c r="R250" i="124"/>
  <c r="M250" i="124"/>
  <c r="H250" i="124"/>
  <c r="C250" i="124"/>
  <c r="W249" i="124"/>
  <c r="R249" i="124"/>
  <c r="M249" i="124"/>
  <c r="H249" i="124"/>
  <c r="C249" i="124"/>
  <c r="W248" i="124"/>
  <c r="R248" i="124"/>
  <c r="M248" i="124"/>
  <c r="H248" i="124"/>
  <c r="C248" i="124"/>
  <c r="W247" i="124"/>
  <c r="R247" i="124"/>
  <c r="M247" i="124"/>
  <c r="H247" i="124"/>
  <c r="C247" i="124"/>
  <c r="W246" i="124"/>
  <c r="R246" i="124"/>
  <c r="M246" i="124"/>
  <c r="H246" i="124"/>
  <c r="C246" i="124"/>
  <c r="W245" i="124"/>
  <c r="R245" i="124"/>
  <c r="M245" i="124"/>
  <c r="H245" i="124"/>
  <c r="C245" i="124"/>
  <c r="W244" i="124"/>
  <c r="R244" i="124"/>
  <c r="M244" i="124"/>
  <c r="H244" i="124"/>
  <c r="C244" i="124"/>
  <c r="W243" i="124"/>
  <c r="R243" i="124"/>
  <c r="M243" i="124"/>
  <c r="H243" i="124"/>
  <c r="C243" i="124"/>
  <c r="W242" i="124"/>
  <c r="R242" i="124"/>
  <c r="M242" i="124"/>
  <c r="H242" i="124"/>
  <c r="C242" i="124"/>
  <c r="W241" i="124"/>
  <c r="R241" i="124"/>
  <c r="M241" i="124"/>
  <c r="H241" i="124"/>
  <c r="C241" i="124"/>
  <c r="W240" i="124"/>
  <c r="R240" i="124"/>
  <c r="M240" i="124"/>
  <c r="H240" i="124"/>
  <c r="C240" i="124"/>
  <c r="W239" i="124"/>
  <c r="R239" i="124"/>
  <c r="M239" i="124"/>
  <c r="H239" i="124"/>
  <c r="C239" i="124"/>
  <c r="W238" i="124"/>
  <c r="R238" i="124"/>
  <c r="M238" i="124"/>
  <c r="H238" i="124"/>
  <c r="C238" i="124"/>
  <c r="W237" i="124"/>
  <c r="R237" i="124"/>
  <c r="M237" i="124"/>
  <c r="H237" i="124"/>
  <c r="C237" i="124"/>
  <c r="W236" i="124"/>
  <c r="R236" i="124"/>
  <c r="M236" i="124"/>
  <c r="H236" i="124"/>
  <c r="C236" i="124"/>
  <c r="W235" i="124"/>
  <c r="R235" i="124"/>
  <c r="M235" i="124"/>
  <c r="H235" i="124"/>
  <c r="C235" i="124"/>
  <c r="W234" i="124"/>
  <c r="R234" i="124"/>
  <c r="M234" i="124"/>
  <c r="H234" i="124"/>
  <c r="C234" i="124"/>
  <c r="W233" i="124"/>
  <c r="R233" i="124"/>
  <c r="M233" i="124"/>
  <c r="H233" i="124"/>
  <c r="C233" i="124"/>
  <c r="W232" i="124"/>
  <c r="R232" i="124"/>
  <c r="M232" i="124"/>
  <c r="H232" i="124"/>
  <c r="C232" i="124"/>
  <c r="W231" i="124"/>
  <c r="R231" i="124"/>
  <c r="M231" i="124"/>
  <c r="H231" i="124"/>
  <c r="C231" i="124"/>
  <c r="W230" i="124"/>
  <c r="R230" i="124"/>
  <c r="M230" i="124"/>
  <c r="H230" i="124"/>
  <c r="C230" i="124"/>
  <c r="W229" i="124"/>
  <c r="R229" i="124"/>
  <c r="M229" i="124"/>
  <c r="H229" i="124"/>
  <c r="C229" i="124"/>
  <c r="W228" i="124"/>
  <c r="R228" i="124"/>
  <c r="M228" i="124"/>
  <c r="H228" i="124"/>
  <c r="C228" i="124"/>
  <c r="W227" i="124"/>
  <c r="R227" i="124"/>
  <c r="M227" i="124"/>
  <c r="H227" i="124"/>
  <c r="C227" i="124"/>
  <c r="W226" i="124"/>
  <c r="R226" i="124"/>
  <c r="M226" i="124"/>
  <c r="H226" i="124"/>
  <c r="C226" i="124"/>
  <c r="W225" i="124"/>
  <c r="R225" i="124"/>
  <c r="M225" i="124"/>
  <c r="H225" i="124"/>
  <c r="C225" i="124"/>
  <c r="W224" i="124"/>
  <c r="R224" i="124"/>
  <c r="M224" i="124"/>
  <c r="H224" i="124"/>
  <c r="C224" i="124"/>
  <c r="W223" i="124"/>
  <c r="R223" i="124"/>
  <c r="M223" i="124"/>
  <c r="H223" i="124"/>
  <c r="C223" i="124"/>
  <c r="W222" i="124"/>
  <c r="R222" i="124"/>
  <c r="M222" i="124"/>
  <c r="H222" i="124"/>
  <c r="C222" i="124"/>
  <c r="W221" i="124"/>
  <c r="R221" i="124"/>
  <c r="M221" i="124"/>
  <c r="H221" i="124"/>
  <c r="C221" i="124"/>
  <c r="W220" i="124"/>
  <c r="R220" i="124"/>
  <c r="M220" i="124"/>
  <c r="H220" i="124"/>
  <c r="C220" i="124"/>
  <c r="W219" i="124"/>
  <c r="R219" i="124"/>
  <c r="M219" i="124"/>
  <c r="H219" i="124"/>
  <c r="C219" i="124"/>
  <c r="W218" i="124"/>
  <c r="R218" i="124"/>
  <c r="M218" i="124"/>
  <c r="H218" i="124"/>
  <c r="C218" i="124"/>
  <c r="W217" i="124"/>
  <c r="R217" i="124"/>
  <c r="M217" i="124"/>
  <c r="H217" i="124"/>
  <c r="C217" i="124"/>
  <c r="W216" i="124"/>
  <c r="R216" i="124"/>
  <c r="M216" i="124"/>
  <c r="H216" i="124"/>
  <c r="C216" i="124"/>
  <c r="W215" i="124"/>
  <c r="R215" i="124"/>
  <c r="M215" i="124"/>
  <c r="H215" i="124"/>
  <c r="C215" i="124"/>
  <c r="W214" i="124"/>
  <c r="R214" i="124"/>
  <c r="M214" i="124"/>
  <c r="H214" i="124"/>
  <c r="C214" i="124"/>
  <c r="W213" i="124"/>
  <c r="R213" i="124"/>
  <c r="M213" i="124"/>
  <c r="H213" i="124"/>
  <c r="C213" i="124"/>
  <c r="W212" i="124"/>
  <c r="R212" i="124"/>
  <c r="M212" i="124"/>
  <c r="H212" i="124"/>
  <c r="C212" i="124"/>
  <c r="W211" i="124"/>
  <c r="R211" i="124"/>
  <c r="M211" i="124"/>
  <c r="H211" i="124"/>
  <c r="C211" i="124"/>
  <c r="W210" i="124"/>
  <c r="R210" i="124"/>
  <c r="M210" i="124"/>
  <c r="H210" i="124"/>
  <c r="C210" i="124"/>
  <c r="W209" i="124"/>
  <c r="R209" i="124"/>
  <c r="M209" i="124"/>
  <c r="H209" i="124"/>
  <c r="C209" i="124"/>
  <c r="W208" i="124"/>
  <c r="R208" i="124"/>
  <c r="M208" i="124"/>
  <c r="H208" i="124"/>
  <c r="C208" i="124"/>
  <c r="W207" i="124"/>
  <c r="R207" i="124"/>
  <c r="M207" i="124"/>
  <c r="H207" i="124"/>
  <c r="C207" i="124"/>
  <c r="W206" i="124"/>
  <c r="R206" i="124"/>
  <c r="M206" i="124"/>
  <c r="H206" i="124"/>
  <c r="C206" i="124"/>
  <c r="W205" i="124"/>
  <c r="R205" i="124"/>
  <c r="M205" i="124"/>
  <c r="H205" i="124"/>
  <c r="C205" i="124"/>
  <c r="W204" i="124"/>
  <c r="R204" i="124"/>
  <c r="M204" i="124"/>
  <c r="H204" i="124"/>
  <c r="C204" i="124"/>
  <c r="W203" i="124"/>
  <c r="R203" i="124"/>
  <c r="M203" i="124"/>
  <c r="H203" i="124"/>
  <c r="C203" i="124"/>
  <c r="W202" i="124"/>
  <c r="R202" i="124"/>
  <c r="M202" i="124"/>
  <c r="H202" i="124"/>
  <c r="C202" i="124"/>
  <c r="W201" i="124"/>
  <c r="R201" i="124"/>
  <c r="M201" i="124"/>
  <c r="H201" i="124"/>
  <c r="C201" i="124"/>
  <c r="W200" i="124"/>
  <c r="R200" i="124"/>
  <c r="M200" i="124"/>
  <c r="H200" i="124"/>
  <c r="C200" i="124"/>
  <c r="W199" i="124"/>
  <c r="R199" i="124"/>
  <c r="M199" i="124"/>
  <c r="H199" i="124"/>
  <c r="C199" i="124"/>
  <c r="W198" i="124"/>
  <c r="R198" i="124"/>
  <c r="M198" i="124"/>
  <c r="H198" i="124"/>
  <c r="C198" i="124"/>
  <c r="W197" i="124"/>
  <c r="R197" i="124"/>
  <c r="M197" i="124"/>
  <c r="H197" i="124"/>
  <c r="C197" i="124"/>
  <c r="W196" i="124"/>
  <c r="R196" i="124"/>
  <c r="M196" i="124"/>
  <c r="H196" i="124"/>
  <c r="C196" i="124"/>
  <c r="W195" i="124"/>
  <c r="R195" i="124"/>
  <c r="M195" i="124"/>
  <c r="H195" i="124"/>
  <c r="C195" i="124"/>
  <c r="W194" i="124"/>
  <c r="R194" i="124"/>
  <c r="M194" i="124"/>
  <c r="H194" i="124"/>
  <c r="C194" i="124"/>
  <c r="W193" i="124"/>
  <c r="R193" i="124"/>
  <c r="M193" i="124"/>
  <c r="H193" i="124"/>
  <c r="C193" i="124"/>
  <c r="W192" i="124"/>
  <c r="R192" i="124"/>
  <c r="M192" i="124"/>
  <c r="H192" i="124"/>
  <c r="C192" i="124"/>
  <c r="W191" i="124"/>
  <c r="R191" i="124"/>
  <c r="M191" i="124"/>
  <c r="H191" i="124"/>
  <c r="C191" i="124"/>
  <c r="W190" i="124"/>
  <c r="R190" i="124"/>
  <c r="M190" i="124"/>
  <c r="H190" i="124"/>
  <c r="C190" i="124"/>
  <c r="W189" i="124"/>
  <c r="R189" i="124"/>
  <c r="M189" i="124"/>
  <c r="H189" i="124"/>
  <c r="C189" i="124"/>
  <c r="W188" i="124"/>
  <c r="R188" i="124"/>
  <c r="M188" i="124"/>
  <c r="H188" i="124"/>
  <c r="C188" i="124"/>
  <c r="W187" i="124"/>
  <c r="R187" i="124"/>
  <c r="M187" i="124"/>
  <c r="H187" i="124"/>
  <c r="C187" i="124"/>
  <c r="W186" i="124"/>
  <c r="R186" i="124"/>
  <c r="M186" i="124"/>
  <c r="H186" i="124"/>
  <c r="C186" i="124"/>
  <c r="W185" i="124"/>
  <c r="R185" i="124"/>
  <c r="M185" i="124"/>
  <c r="H185" i="124"/>
  <c r="C185" i="124"/>
  <c r="W184" i="124"/>
  <c r="R184" i="124"/>
  <c r="M184" i="124"/>
  <c r="H184" i="124"/>
  <c r="C184" i="124"/>
  <c r="W183" i="124"/>
  <c r="R183" i="124"/>
  <c r="M183" i="124"/>
  <c r="H183" i="124"/>
  <c r="C183" i="124"/>
  <c r="W182" i="124"/>
  <c r="R182" i="124"/>
  <c r="M182" i="124"/>
  <c r="H182" i="124"/>
  <c r="C182" i="124"/>
  <c r="W181" i="124"/>
  <c r="R181" i="124"/>
  <c r="M181" i="124"/>
  <c r="H181" i="124"/>
  <c r="C181" i="124"/>
  <c r="W180" i="124"/>
  <c r="R180" i="124"/>
  <c r="M180" i="124"/>
  <c r="H180" i="124"/>
  <c r="C180" i="124"/>
  <c r="W179" i="124"/>
  <c r="R179" i="124"/>
  <c r="M179" i="124"/>
  <c r="H179" i="124"/>
  <c r="C179" i="124"/>
  <c r="W178" i="124"/>
  <c r="R178" i="124"/>
  <c r="M178" i="124"/>
  <c r="H178" i="124"/>
  <c r="C178" i="124"/>
  <c r="W177" i="124"/>
  <c r="R177" i="124"/>
  <c r="M177" i="124"/>
  <c r="H177" i="124"/>
  <c r="C177" i="124"/>
  <c r="W176" i="124"/>
  <c r="R176" i="124"/>
  <c r="M176" i="124"/>
  <c r="H176" i="124"/>
  <c r="C176" i="124"/>
  <c r="W175" i="124"/>
  <c r="R175" i="124"/>
  <c r="M175" i="124"/>
  <c r="H175" i="124"/>
  <c r="C175" i="124"/>
  <c r="W174" i="124"/>
  <c r="R174" i="124"/>
  <c r="M174" i="124"/>
  <c r="H174" i="124"/>
  <c r="C174" i="124"/>
  <c r="W173" i="124"/>
  <c r="R173" i="124"/>
  <c r="M173" i="124"/>
  <c r="H173" i="124"/>
  <c r="C173" i="124"/>
  <c r="W172" i="124"/>
  <c r="R172" i="124"/>
  <c r="M172" i="124"/>
  <c r="H172" i="124"/>
  <c r="C172" i="124"/>
  <c r="W171" i="124"/>
  <c r="R171" i="124"/>
  <c r="M171" i="124"/>
  <c r="H171" i="124"/>
  <c r="C171" i="124"/>
  <c r="W170" i="124"/>
  <c r="R170" i="124"/>
  <c r="M170" i="124"/>
  <c r="H170" i="124"/>
  <c r="C170" i="124"/>
  <c r="W169" i="124"/>
  <c r="R169" i="124"/>
  <c r="M169" i="124"/>
  <c r="H169" i="124"/>
  <c r="C169" i="124"/>
  <c r="W168" i="124"/>
  <c r="R168" i="124"/>
  <c r="M168" i="124"/>
  <c r="H168" i="124"/>
  <c r="C168" i="124"/>
  <c r="W167" i="124"/>
  <c r="R167" i="124"/>
  <c r="M167" i="124"/>
  <c r="H167" i="124"/>
  <c r="C167" i="124"/>
  <c r="W166" i="124"/>
  <c r="R166" i="124"/>
  <c r="M166" i="124"/>
  <c r="H166" i="124"/>
  <c r="C166" i="124"/>
  <c r="W165" i="124"/>
  <c r="R165" i="124"/>
  <c r="M165" i="124"/>
  <c r="H165" i="124"/>
  <c r="C165" i="124"/>
  <c r="W164" i="124"/>
  <c r="R164" i="124"/>
  <c r="M164" i="124"/>
  <c r="H164" i="124"/>
  <c r="C164" i="124"/>
  <c r="W163" i="124"/>
  <c r="R163" i="124"/>
  <c r="M163" i="124"/>
  <c r="H163" i="124"/>
  <c r="C163" i="124"/>
  <c r="W162" i="124"/>
  <c r="R162" i="124"/>
  <c r="M162" i="124"/>
  <c r="H162" i="124"/>
  <c r="C162" i="124"/>
  <c r="W161" i="124"/>
  <c r="R161" i="124"/>
  <c r="M161" i="124"/>
  <c r="H161" i="124"/>
  <c r="C161" i="124"/>
  <c r="W160" i="124"/>
  <c r="R160" i="124"/>
  <c r="M160" i="124"/>
  <c r="H160" i="124"/>
  <c r="C160" i="124"/>
  <c r="W159" i="124"/>
  <c r="R159" i="124"/>
  <c r="M159" i="124"/>
  <c r="H159" i="124"/>
  <c r="C159" i="124"/>
  <c r="W158" i="124"/>
  <c r="R158" i="124"/>
  <c r="M158" i="124"/>
  <c r="H158" i="124"/>
  <c r="C158" i="124"/>
  <c r="W157" i="124"/>
  <c r="R157" i="124"/>
  <c r="M157" i="124"/>
  <c r="H157" i="124"/>
  <c r="C157" i="124"/>
  <c r="W156" i="124"/>
  <c r="R156" i="124"/>
  <c r="M156" i="124"/>
  <c r="H156" i="124"/>
  <c r="C156" i="124"/>
  <c r="W155" i="124"/>
  <c r="R155" i="124"/>
  <c r="M155" i="124"/>
  <c r="H155" i="124"/>
  <c r="C155" i="124"/>
  <c r="W154" i="124"/>
  <c r="R154" i="124"/>
  <c r="M154" i="124"/>
  <c r="H154" i="124"/>
  <c r="C154" i="124"/>
  <c r="W153" i="124"/>
  <c r="R153" i="124"/>
  <c r="M153" i="124"/>
  <c r="H153" i="124"/>
  <c r="C153" i="124"/>
  <c r="W152" i="124"/>
  <c r="R152" i="124"/>
  <c r="M152" i="124"/>
  <c r="H152" i="124"/>
  <c r="C152" i="124"/>
  <c r="W151" i="124"/>
  <c r="R151" i="124"/>
  <c r="M151" i="124"/>
  <c r="H151" i="124"/>
  <c r="C151" i="124"/>
  <c r="W150" i="124"/>
  <c r="R150" i="124"/>
  <c r="M150" i="124"/>
  <c r="H150" i="124"/>
  <c r="C150" i="124"/>
  <c r="W149" i="124"/>
  <c r="R149" i="124"/>
  <c r="M149" i="124"/>
  <c r="H149" i="124"/>
  <c r="C149" i="124"/>
  <c r="W148" i="124"/>
  <c r="R148" i="124"/>
  <c r="M148" i="124"/>
  <c r="H148" i="124"/>
  <c r="C148" i="124"/>
  <c r="W147" i="124"/>
  <c r="R147" i="124"/>
  <c r="M147" i="124"/>
  <c r="H147" i="124"/>
  <c r="C147" i="124"/>
  <c r="W146" i="124"/>
  <c r="R146" i="124"/>
  <c r="M146" i="124"/>
  <c r="H146" i="124"/>
  <c r="C146" i="124"/>
  <c r="W145" i="124"/>
  <c r="R145" i="124"/>
  <c r="M145" i="124"/>
  <c r="H145" i="124"/>
  <c r="C145" i="124"/>
  <c r="W144" i="124"/>
  <c r="R144" i="124"/>
  <c r="M144" i="124"/>
  <c r="H144" i="124"/>
  <c r="C144" i="124"/>
  <c r="W143" i="124"/>
  <c r="R143" i="124"/>
  <c r="M143" i="124"/>
  <c r="H143" i="124"/>
  <c r="C143" i="124"/>
  <c r="W142" i="124"/>
  <c r="R142" i="124"/>
  <c r="M142" i="124"/>
  <c r="H142" i="124"/>
  <c r="C142" i="124"/>
  <c r="W141" i="124"/>
  <c r="R141" i="124"/>
  <c r="M141" i="124"/>
  <c r="H141" i="124"/>
  <c r="C141" i="124"/>
  <c r="W140" i="124"/>
  <c r="R140" i="124"/>
  <c r="M140" i="124"/>
  <c r="H140" i="124"/>
  <c r="C140" i="124"/>
  <c r="W139" i="124"/>
  <c r="R139" i="124"/>
  <c r="M139" i="124"/>
  <c r="H139" i="124"/>
  <c r="C139" i="124"/>
  <c r="W138" i="124"/>
  <c r="R138" i="124"/>
  <c r="M138" i="124"/>
  <c r="H138" i="124"/>
  <c r="C138" i="124"/>
  <c r="W137" i="124"/>
  <c r="R137" i="124"/>
  <c r="M137" i="124"/>
  <c r="H137" i="124"/>
  <c r="C137" i="124"/>
  <c r="W136" i="124"/>
  <c r="R136" i="124"/>
  <c r="M136" i="124"/>
  <c r="H136" i="124"/>
  <c r="C136" i="124"/>
  <c r="W135" i="124"/>
  <c r="R135" i="124"/>
  <c r="M135" i="124"/>
  <c r="H135" i="124"/>
  <c r="C135" i="124"/>
  <c r="W134" i="124"/>
  <c r="R134" i="124"/>
  <c r="M134" i="124"/>
  <c r="H134" i="124"/>
  <c r="C134" i="124"/>
  <c r="W133" i="124"/>
  <c r="R133" i="124"/>
  <c r="M133" i="124"/>
  <c r="H133" i="124"/>
  <c r="C133" i="124"/>
  <c r="W132" i="124"/>
  <c r="R132" i="124"/>
  <c r="M132" i="124"/>
  <c r="H132" i="124"/>
  <c r="C132" i="124"/>
  <c r="W131" i="124"/>
  <c r="R131" i="124"/>
  <c r="M131" i="124"/>
  <c r="H131" i="124"/>
  <c r="C131" i="124"/>
  <c r="W130" i="124"/>
  <c r="R130" i="124"/>
  <c r="M130" i="124"/>
  <c r="H130" i="124"/>
  <c r="C130" i="124"/>
  <c r="W129" i="124"/>
  <c r="R129" i="124"/>
  <c r="M129" i="124"/>
  <c r="H129" i="124"/>
  <c r="C129" i="124"/>
  <c r="W128" i="124"/>
  <c r="R128" i="124"/>
  <c r="M128" i="124"/>
  <c r="H128" i="124"/>
  <c r="C128" i="124"/>
  <c r="W127" i="124"/>
  <c r="R127" i="124"/>
  <c r="M127" i="124"/>
  <c r="H127" i="124"/>
  <c r="C127" i="124"/>
  <c r="W126" i="124"/>
  <c r="R126" i="124"/>
  <c r="M126" i="124"/>
  <c r="H126" i="124"/>
  <c r="C126" i="124"/>
  <c r="W125" i="124"/>
  <c r="R125" i="124"/>
  <c r="M125" i="124"/>
  <c r="H125" i="124"/>
  <c r="C125" i="124"/>
  <c r="W124" i="124"/>
  <c r="R124" i="124"/>
  <c r="M124" i="124"/>
  <c r="H124" i="124"/>
  <c r="C124" i="124"/>
  <c r="W123" i="124"/>
  <c r="R123" i="124"/>
  <c r="M123" i="124"/>
  <c r="H123" i="124"/>
  <c r="C123" i="124"/>
  <c r="W122" i="124"/>
  <c r="R122" i="124"/>
  <c r="M122" i="124"/>
  <c r="H122" i="124"/>
  <c r="C122" i="124"/>
  <c r="W121" i="124"/>
  <c r="R121" i="124"/>
  <c r="M121" i="124"/>
  <c r="H121" i="124"/>
  <c r="C121" i="124"/>
  <c r="W120" i="124"/>
  <c r="R120" i="124"/>
  <c r="M120" i="124"/>
  <c r="H120" i="124"/>
  <c r="C120" i="124"/>
  <c r="W119" i="124"/>
  <c r="R119" i="124"/>
  <c r="M119" i="124"/>
  <c r="H119" i="124"/>
  <c r="C119" i="124"/>
  <c r="W118" i="124"/>
  <c r="R118" i="124"/>
  <c r="M118" i="124"/>
  <c r="H118" i="124"/>
  <c r="C118" i="124"/>
  <c r="W117" i="124"/>
  <c r="R117" i="124"/>
  <c r="M117" i="124"/>
  <c r="H117" i="124"/>
  <c r="C117" i="124"/>
  <c r="W116" i="124"/>
  <c r="R116" i="124"/>
  <c r="M116" i="124"/>
  <c r="H116" i="124"/>
  <c r="C116" i="124"/>
  <c r="W115" i="124"/>
  <c r="R115" i="124"/>
  <c r="M115" i="124"/>
  <c r="H115" i="124"/>
  <c r="C115" i="124"/>
  <c r="W114" i="124"/>
  <c r="R114" i="124"/>
  <c r="M114" i="124"/>
  <c r="H114" i="124"/>
  <c r="C114" i="124"/>
  <c r="W113" i="124"/>
  <c r="R113" i="124"/>
  <c r="M113" i="124"/>
  <c r="H113" i="124"/>
  <c r="C113" i="124"/>
  <c r="W112" i="124"/>
  <c r="R112" i="124"/>
  <c r="M112" i="124"/>
  <c r="H112" i="124"/>
  <c r="C112" i="124"/>
  <c r="W111" i="124"/>
  <c r="R111" i="124"/>
  <c r="M111" i="124"/>
  <c r="H111" i="124"/>
  <c r="C111" i="124"/>
  <c r="W110" i="124"/>
  <c r="R110" i="124"/>
  <c r="M110" i="124"/>
  <c r="H110" i="124"/>
  <c r="C110" i="124"/>
  <c r="W109" i="124"/>
  <c r="R109" i="124"/>
  <c r="M109" i="124"/>
  <c r="H109" i="124"/>
  <c r="C109" i="124"/>
  <c r="W108" i="124"/>
  <c r="R108" i="124"/>
  <c r="M108" i="124"/>
  <c r="H108" i="124"/>
  <c r="C108" i="124"/>
  <c r="W107" i="124"/>
  <c r="R107" i="124"/>
  <c r="M107" i="124"/>
  <c r="H107" i="124"/>
  <c r="C107" i="124"/>
  <c r="W106" i="124"/>
  <c r="R106" i="124"/>
  <c r="M106" i="124"/>
  <c r="H106" i="124"/>
  <c r="C106" i="124"/>
  <c r="W105" i="124"/>
  <c r="R105" i="124"/>
  <c r="M105" i="124"/>
  <c r="H105" i="124"/>
  <c r="C105" i="124"/>
  <c r="W104" i="124"/>
  <c r="R104" i="124"/>
  <c r="M104" i="124"/>
  <c r="H104" i="124"/>
  <c r="C104" i="124"/>
  <c r="W103" i="124"/>
  <c r="R103" i="124"/>
  <c r="M103" i="124"/>
  <c r="H103" i="124"/>
  <c r="C103" i="124"/>
  <c r="W102" i="124"/>
  <c r="R102" i="124"/>
  <c r="M102" i="124"/>
  <c r="H102" i="124"/>
  <c r="C102" i="124"/>
  <c r="W101" i="124"/>
  <c r="R101" i="124"/>
  <c r="M101" i="124"/>
  <c r="H101" i="124"/>
  <c r="C101" i="124"/>
  <c r="W100" i="124"/>
  <c r="R100" i="124"/>
  <c r="M100" i="124"/>
  <c r="H100" i="124"/>
  <c r="C100" i="124"/>
  <c r="W99" i="124"/>
  <c r="R99" i="124"/>
  <c r="M99" i="124"/>
  <c r="H99" i="124"/>
  <c r="C99" i="124"/>
  <c r="W98" i="124"/>
  <c r="R98" i="124"/>
  <c r="M98" i="124"/>
  <c r="H98" i="124"/>
  <c r="C98" i="124"/>
  <c r="W97" i="124"/>
  <c r="R97" i="124"/>
  <c r="M97" i="124"/>
  <c r="H97" i="124"/>
  <c r="C97" i="124"/>
  <c r="W96" i="124"/>
  <c r="R96" i="124"/>
  <c r="M96" i="124"/>
  <c r="H96" i="124"/>
  <c r="C96" i="124"/>
  <c r="W95" i="124"/>
  <c r="R95" i="124"/>
  <c r="M95" i="124"/>
  <c r="H95" i="124"/>
  <c r="C95" i="124"/>
  <c r="W94" i="124"/>
  <c r="R94" i="124"/>
  <c r="M94" i="124"/>
  <c r="H94" i="124"/>
  <c r="C94" i="124"/>
  <c r="W93" i="124"/>
  <c r="R93" i="124"/>
  <c r="M93" i="124"/>
  <c r="H93" i="124"/>
  <c r="C93" i="124"/>
  <c r="W92" i="124"/>
  <c r="R92" i="124"/>
  <c r="M92" i="124"/>
  <c r="H92" i="124"/>
  <c r="C92" i="124"/>
  <c r="W91" i="124"/>
  <c r="R91" i="124"/>
  <c r="M91" i="124"/>
  <c r="H91" i="124"/>
  <c r="C91" i="124"/>
  <c r="W90" i="124"/>
  <c r="R90" i="124"/>
  <c r="M90" i="124"/>
  <c r="H90" i="124"/>
  <c r="C90" i="124"/>
  <c r="W89" i="124"/>
  <c r="R89" i="124"/>
  <c r="M89" i="124"/>
  <c r="H89" i="124"/>
  <c r="C89" i="124"/>
  <c r="W88" i="124"/>
  <c r="R88" i="124"/>
  <c r="M88" i="124"/>
  <c r="H88" i="124"/>
  <c r="C88" i="124"/>
  <c r="W87" i="124"/>
  <c r="R87" i="124"/>
  <c r="M87" i="124"/>
  <c r="H87" i="124"/>
  <c r="C87" i="124"/>
  <c r="W86" i="124"/>
  <c r="R86" i="124"/>
  <c r="M86" i="124"/>
  <c r="H86" i="124"/>
  <c r="C86" i="124"/>
  <c r="W85" i="124"/>
  <c r="R85" i="124"/>
  <c r="M85" i="124"/>
  <c r="H85" i="124"/>
  <c r="C85" i="124"/>
  <c r="W84" i="124"/>
  <c r="R84" i="124"/>
  <c r="M84" i="124"/>
  <c r="H84" i="124"/>
  <c r="C84" i="124"/>
  <c r="W83" i="124"/>
  <c r="R83" i="124"/>
  <c r="M83" i="124"/>
  <c r="H83" i="124"/>
  <c r="C83" i="124"/>
  <c r="W82" i="124"/>
  <c r="R82" i="124"/>
  <c r="M82" i="124"/>
  <c r="H82" i="124"/>
  <c r="C82" i="124"/>
  <c r="W81" i="124"/>
  <c r="R81" i="124"/>
  <c r="M81" i="124"/>
  <c r="H81" i="124"/>
  <c r="C81" i="124"/>
  <c r="W80" i="124"/>
  <c r="R80" i="124"/>
  <c r="M80" i="124"/>
  <c r="H80" i="124"/>
  <c r="C80" i="124"/>
  <c r="W79" i="124"/>
  <c r="R79" i="124"/>
  <c r="M79" i="124"/>
  <c r="H79" i="124"/>
  <c r="C79" i="124"/>
  <c r="W78" i="124"/>
  <c r="R78" i="124"/>
  <c r="M78" i="124"/>
  <c r="H78" i="124"/>
  <c r="C78" i="124"/>
  <c r="W77" i="124"/>
  <c r="R77" i="124"/>
  <c r="M77" i="124"/>
  <c r="H77" i="124"/>
  <c r="C77" i="124"/>
  <c r="W76" i="124"/>
  <c r="R76" i="124"/>
  <c r="M76" i="124"/>
  <c r="H76" i="124"/>
  <c r="C76" i="124"/>
  <c r="W75" i="124"/>
  <c r="R75" i="124"/>
  <c r="M75" i="124"/>
  <c r="H75" i="124"/>
  <c r="C75" i="124"/>
  <c r="W74" i="124"/>
  <c r="R74" i="124"/>
  <c r="M74" i="124"/>
  <c r="H74" i="124"/>
  <c r="C74" i="124"/>
  <c r="W73" i="124"/>
  <c r="R73" i="124"/>
  <c r="M73" i="124"/>
  <c r="H73" i="124"/>
  <c r="C73" i="124"/>
  <c r="W72" i="124"/>
  <c r="R72" i="124"/>
  <c r="M72" i="124"/>
  <c r="H72" i="124"/>
  <c r="C72" i="124"/>
  <c r="W71" i="124"/>
  <c r="R71" i="124"/>
  <c r="M71" i="124"/>
  <c r="H71" i="124"/>
  <c r="C71" i="124"/>
  <c r="W70" i="124"/>
  <c r="R70" i="124"/>
  <c r="M70" i="124"/>
  <c r="H70" i="124"/>
  <c r="C70" i="124"/>
  <c r="W69" i="124"/>
  <c r="R69" i="124"/>
  <c r="M69" i="124"/>
  <c r="H69" i="124"/>
  <c r="C69" i="124"/>
  <c r="W68" i="124"/>
  <c r="R68" i="124"/>
  <c r="M68" i="124"/>
  <c r="H68" i="124"/>
  <c r="C68" i="124"/>
  <c r="W67" i="124"/>
  <c r="R67" i="124"/>
  <c r="M67" i="124"/>
  <c r="H67" i="124"/>
  <c r="C67" i="124"/>
  <c r="W66" i="124"/>
  <c r="R66" i="124"/>
  <c r="M66" i="124"/>
  <c r="H66" i="124"/>
  <c r="C66" i="124"/>
  <c r="W65" i="124"/>
  <c r="R65" i="124"/>
  <c r="M65" i="124"/>
  <c r="H65" i="124"/>
  <c r="C65" i="124"/>
  <c r="W64" i="124"/>
  <c r="R64" i="124"/>
  <c r="M64" i="124"/>
  <c r="H64" i="124"/>
  <c r="C64" i="124"/>
  <c r="W63" i="124"/>
  <c r="R63" i="124"/>
  <c r="M63" i="124"/>
  <c r="H63" i="124"/>
  <c r="C63" i="124"/>
  <c r="W62" i="124"/>
  <c r="R62" i="124"/>
  <c r="M62" i="124"/>
  <c r="H62" i="124"/>
  <c r="C62" i="124"/>
  <c r="W61" i="124"/>
  <c r="R61" i="124"/>
  <c r="M61" i="124"/>
  <c r="H61" i="124"/>
  <c r="C61" i="124"/>
  <c r="W60" i="124"/>
  <c r="R60" i="124"/>
  <c r="M60" i="124"/>
  <c r="H60" i="124"/>
  <c r="C60" i="124"/>
  <c r="W59" i="124"/>
  <c r="R59" i="124"/>
  <c r="M59" i="124"/>
  <c r="H59" i="124"/>
  <c r="C59" i="124"/>
  <c r="W58" i="124"/>
  <c r="R58" i="124"/>
  <c r="M58" i="124"/>
  <c r="H58" i="124"/>
  <c r="C58" i="124"/>
  <c r="W57" i="124"/>
  <c r="R57" i="124"/>
  <c r="M57" i="124"/>
  <c r="H57" i="124"/>
  <c r="C57" i="124"/>
  <c r="W56" i="124"/>
  <c r="R56" i="124"/>
  <c r="M56" i="124"/>
  <c r="H56" i="124"/>
  <c r="C56" i="124"/>
  <c r="W55" i="124"/>
  <c r="R55" i="124"/>
  <c r="M55" i="124"/>
  <c r="H55" i="124"/>
  <c r="C55" i="124"/>
  <c r="W54" i="124"/>
  <c r="R54" i="124"/>
  <c r="M54" i="124"/>
  <c r="H54" i="124"/>
  <c r="C54" i="124"/>
  <c r="W53" i="124"/>
  <c r="R53" i="124"/>
  <c r="M53" i="124"/>
  <c r="H53" i="124"/>
  <c r="C53" i="124"/>
  <c r="W52" i="124"/>
  <c r="R52" i="124"/>
  <c r="M52" i="124"/>
  <c r="H52" i="124"/>
  <c r="C52" i="124"/>
  <c r="W51" i="124"/>
  <c r="R51" i="124"/>
  <c r="M51" i="124"/>
  <c r="H51" i="124"/>
  <c r="C51" i="124"/>
  <c r="W50" i="124"/>
  <c r="R50" i="124"/>
  <c r="M50" i="124"/>
  <c r="H50" i="124"/>
  <c r="C50" i="124"/>
  <c r="W49" i="124"/>
  <c r="R49" i="124"/>
  <c r="M49" i="124"/>
  <c r="H49" i="124"/>
  <c r="C49" i="124"/>
  <c r="W48" i="124"/>
  <c r="R48" i="124"/>
  <c r="M48" i="124"/>
  <c r="H48" i="124"/>
  <c r="C48" i="124"/>
  <c r="W47" i="124"/>
  <c r="R47" i="124"/>
  <c r="M47" i="124"/>
  <c r="H47" i="124"/>
  <c r="C47" i="124"/>
  <c r="W46" i="124"/>
  <c r="R46" i="124"/>
  <c r="M46" i="124"/>
  <c r="H46" i="124"/>
  <c r="C46" i="124"/>
  <c r="W45" i="124"/>
  <c r="R45" i="124"/>
  <c r="M45" i="124"/>
  <c r="H45" i="124"/>
  <c r="C45" i="124"/>
  <c r="W44" i="124"/>
  <c r="R44" i="124"/>
  <c r="M44" i="124"/>
  <c r="H44" i="124"/>
  <c r="C44" i="124"/>
  <c r="W43" i="124"/>
  <c r="R43" i="124"/>
  <c r="M43" i="124"/>
  <c r="H43" i="124"/>
  <c r="C43" i="124"/>
  <c r="W42" i="124"/>
  <c r="R42" i="124"/>
  <c r="M42" i="124"/>
  <c r="H42" i="124"/>
  <c r="C42" i="124"/>
  <c r="W41" i="124"/>
  <c r="R41" i="124"/>
  <c r="M41" i="124"/>
  <c r="H41" i="124"/>
  <c r="C41" i="124"/>
  <c r="W40" i="124"/>
  <c r="R40" i="124"/>
  <c r="M40" i="124"/>
  <c r="H40" i="124"/>
  <c r="C40" i="124"/>
  <c r="W39" i="124"/>
  <c r="R39" i="124"/>
  <c r="M39" i="124"/>
  <c r="H39" i="124"/>
  <c r="C39" i="124"/>
  <c r="W38" i="124"/>
  <c r="R38" i="124"/>
  <c r="M38" i="124"/>
  <c r="H38" i="124"/>
  <c r="C38" i="124"/>
  <c r="W37" i="124"/>
  <c r="R37" i="124"/>
  <c r="M37" i="124"/>
  <c r="H37" i="124"/>
  <c r="C37" i="124"/>
  <c r="W36" i="124"/>
  <c r="R36" i="124"/>
  <c r="M36" i="124"/>
  <c r="H36" i="124"/>
  <c r="C36" i="124"/>
  <c r="W35" i="124"/>
  <c r="R35" i="124"/>
  <c r="M35" i="124"/>
  <c r="H35" i="124"/>
  <c r="C35" i="124"/>
  <c r="W34" i="124"/>
  <c r="R34" i="124"/>
  <c r="M34" i="124"/>
  <c r="H34" i="124"/>
  <c r="C34" i="124"/>
  <c r="W33" i="124"/>
  <c r="R33" i="124"/>
  <c r="M33" i="124"/>
  <c r="H33" i="124"/>
  <c r="C33" i="124"/>
  <c r="W32" i="124"/>
  <c r="R32" i="124"/>
  <c r="M32" i="124"/>
  <c r="H32" i="124"/>
  <c r="C32" i="124"/>
  <c r="W31" i="124"/>
  <c r="R31" i="124"/>
  <c r="M31" i="124"/>
  <c r="H31" i="124"/>
  <c r="C31" i="124"/>
  <c r="W30" i="124"/>
  <c r="R30" i="124"/>
  <c r="M30" i="124"/>
  <c r="H30" i="124"/>
  <c r="C30" i="124"/>
  <c r="W29" i="124"/>
  <c r="R29" i="124"/>
  <c r="M29" i="124"/>
  <c r="H29" i="124"/>
  <c r="C29" i="124"/>
  <c r="W28" i="124"/>
  <c r="R28" i="124"/>
  <c r="M28" i="124"/>
  <c r="H28" i="124"/>
  <c r="C28" i="124"/>
  <c r="W27" i="124"/>
  <c r="R27" i="124"/>
  <c r="M27" i="124"/>
  <c r="H27" i="124"/>
  <c r="C27" i="124"/>
  <c r="W26" i="124"/>
  <c r="R26" i="124"/>
  <c r="M26" i="124"/>
  <c r="H26" i="124"/>
  <c r="C26" i="124"/>
  <c r="W25" i="124"/>
  <c r="R25" i="124"/>
  <c r="M25" i="124"/>
  <c r="H25" i="124"/>
  <c r="C25" i="124"/>
  <c r="W24" i="124"/>
  <c r="R24" i="124"/>
  <c r="M24" i="124"/>
  <c r="H24" i="124"/>
  <c r="C24" i="124"/>
  <c r="W23" i="124"/>
  <c r="R23" i="124"/>
  <c r="M23" i="124"/>
  <c r="H23" i="124"/>
  <c r="C23" i="124"/>
  <c r="W22" i="124"/>
  <c r="R22" i="124"/>
  <c r="M22" i="124"/>
  <c r="H22" i="124"/>
  <c r="C22" i="124"/>
  <c r="W21" i="124"/>
  <c r="R21" i="124"/>
  <c r="M21" i="124"/>
  <c r="H21" i="124"/>
  <c r="C21" i="124"/>
  <c r="W20" i="124"/>
  <c r="R20" i="124"/>
  <c r="M20" i="124"/>
  <c r="H20" i="124"/>
  <c r="C20" i="124"/>
  <c r="W19" i="124"/>
  <c r="R19" i="124"/>
  <c r="M19" i="124"/>
  <c r="H19" i="124"/>
  <c r="C19" i="124"/>
  <c r="W18" i="124"/>
  <c r="R18" i="124"/>
  <c r="M18" i="124"/>
  <c r="H18" i="124"/>
  <c r="C18" i="124"/>
  <c r="W17" i="124"/>
  <c r="R17" i="124"/>
  <c r="M17" i="124"/>
  <c r="H17" i="124"/>
  <c r="C17" i="124"/>
  <c r="W16" i="124"/>
  <c r="R16" i="124"/>
  <c r="M16" i="124"/>
  <c r="H16" i="124"/>
  <c r="C16" i="124"/>
  <c r="BK15" i="124"/>
  <c r="BJ15" i="124"/>
  <c r="BI15" i="124"/>
  <c r="BH15" i="124"/>
  <c r="BG15" i="124"/>
  <c r="BF15" i="124"/>
  <c r="BE15" i="124"/>
  <c r="BD15" i="124"/>
  <c r="W15" i="124"/>
  <c r="R15" i="124"/>
  <c r="M15" i="124"/>
  <c r="H15" i="124"/>
  <c r="C15" i="124"/>
  <c r="BK14" i="124"/>
  <c r="BJ14" i="124"/>
  <c r="BI14" i="124"/>
  <c r="BH14" i="124"/>
  <c r="BG14" i="124"/>
  <c r="BF14" i="124"/>
  <c r="BE14" i="124"/>
  <c r="BD14" i="124"/>
  <c r="W14" i="124"/>
  <c r="R14" i="124"/>
  <c r="M14" i="124"/>
  <c r="H14" i="124"/>
  <c r="C14" i="124"/>
  <c r="BK13" i="124"/>
  <c r="BJ13" i="124"/>
  <c r="BI13" i="124"/>
  <c r="BH13" i="124"/>
  <c r="BG13" i="124"/>
  <c r="BF13" i="124"/>
  <c r="BE13" i="124"/>
  <c r="BD13" i="124"/>
  <c r="W13" i="124"/>
  <c r="R13" i="124"/>
  <c r="M13" i="124"/>
  <c r="H13" i="124"/>
  <c r="C13" i="124"/>
  <c r="BK12" i="124"/>
  <c r="BJ12" i="124"/>
  <c r="BI12" i="124"/>
  <c r="BH12" i="124"/>
  <c r="BG12" i="124"/>
  <c r="BF12" i="124"/>
  <c r="BE12" i="124"/>
  <c r="BD12" i="124"/>
  <c r="W12" i="124"/>
  <c r="R12" i="124"/>
  <c r="M12" i="124"/>
  <c r="H12" i="124"/>
  <c r="C12" i="124"/>
  <c r="W11" i="124"/>
  <c r="R11" i="124"/>
  <c r="M11" i="124"/>
  <c r="H11" i="124"/>
  <c r="C11" i="124"/>
  <c r="BK10" i="124"/>
  <c r="BI10" i="124"/>
  <c r="BH10" i="124"/>
  <c r="BG10" i="124"/>
  <c r="BF10" i="124"/>
  <c r="BE10" i="124"/>
  <c r="W10" i="124"/>
  <c r="R10" i="124"/>
  <c r="M10" i="124"/>
  <c r="H10" i="124"/>
  <c r="C10" i="124"/>
  <c r="BK9" i="124"/>
  <c r="BI9" i="124"/>
  <c r="BH9" i="124"/>
  <c r="BG9" i="124"/>
  <c r="BF9" i="124"/>
  <c r="BE9" i="124"/>
  <c r="W9" i="124"/>
  <c r="R9" i="124"/>
  <c r="M9" i="124"/>
  <c r="H9" i="124"/>
  <c r="C9" i="124"/>
  <c r="BK17" i="124"/>
  <c r="W8" i="124"/>
  <c r="R8" i="124"/>
  <c r="M8" i="124"/>
  <c r="H8" i="124"/>
  <c r="C8" i="124"/>
  <c r="BI17" i="124"/>
  <c r="W7" i="124"/>
  <c r="R7" i="124"/>
  <c r="M7" i="124"/>
  <c r="H7" i="124"/>
  <c r="C7" i="124"/>
  <c r="BK6" i="124"/>
  <c r="BK7" i="124" s="1"/>
  <c r="BJ6" i="124"/>
  <c r="BJ7" i="124" s="1"/>
  <c r="BI6" i="124"/>
  <c r="BI7" i="124" s="1"/>
  <c r="BH6" i="124"/>
  <c r="BH7" i="124" s="1"/>
  <c r="BG6" i="124"/>
  <c r="BG7" i="124" s="1"/>
  <c r="BF6" i="124"/>
  <c r="BF7" i="124" s="1"/>
  <c r="BE6" i="124"/>
  <c r="BE7" i="124" s="1"/>
  <c r="BD6" i="124"/>
  <c r="BD7" i="124" s="1"/>
  <c r="W6" i="124"/>
  <c r="R6" i="124"/>
  <c r="M6" i="124"/>
  <c r="H6" i="124"/>
  <c r="C6" i="124"/>
  <c r="BH16" i="124"/>
  <c r="W5" i="124"/>
  <c r="R5" i="124"/>
  <c r="M5" i="124"/>
  <c r="H5" i="124"/>
  <c r="C5" i="124"/>
  <c r="BJ16" i="124"/>
  <c r="W4" i="124"/>
  <c r="R4" i="124"/>
  <c r="M4" i="124"/>
  <c r="H4" i="124"/>
  <c r="C4" i="124"/>
  <c r="BK16" i="124"/>
  <c r="BJ17" i="124"/>
  <c r="BI16" i="124"/>
  <c r="BH17" i="124"/>
  <c r="BG16" i="124"/>
  <c r="BG17" i="124"/>
  <c r="BF16" i="124"/>
  <c r="BF17" i="124"/>
  <c r="BD16" i="124"/>
  <c r="BD17" i="124"/>
  <c r="BE16" i="124"/>
  <c r="BE17" i="124"/>
  <c r="BK3" i="124"/>
  <c r="BJ3" i="124"/>
  <c r="BI3" i="124"/>
  <c r="BH3" i="124"/>
  <c r="BG3" i="124"/>
  <c r="BF3" i="124"/>
  <c r="BE3" i="124"/>
  <c r="BD3" i="124"/>
  <c r="BD8" i="124" l="1"/>
  <c r="BD2" i="124" s="1"/>
  <c r="BH8" i="124"/>
  <c r="BH2" i="124" s="1"/>
  <c r="BE8" i="124"/>
  <c r="BE2" i="124" s="1"/>
  <c r="BJ8" i="124"/>
  <c r="BJ2" i="124" s="1"/>
  <c r="BF8" i="124"/>
  <c r="BF2" i="124" s="1"/>
  <c r="BK8" i="124"/>
  <c r="BK2" i="124" s="1"/>
  <c r="BG8" i="124"/>
  <c r="BI8" i="124"/>
  <c r="BI2" i="124" s="1"/>
  <c r="BF92" i="102" l="1"/>
  <c r="BG89" i="102"/>
  <c r="O211" i="102" l="1"/>
  <c r="N211" i="102"/>
  <c r="M211" i="102"/>
  <c r="K211" i="102"/>
  <c r="J211" i="102"/>
  <c r="I211" i="102"/>
  <c r="O210" i="102"/>
  <c r="N210" i="102"/>
  <c r="M210" i="102"/>
  <c r="K210" i="102"/>
  <c r="J210" i="102"/>
  <c r="I210" i="102"/>
  <c r="O209" i="102"/>
  <c r="N209" i="102"/>
  <c r="M209" i="102"/>
  <c r="K209" i="102"/>
  <c r="J209" i="102"/>
  <c r="I209" i="102"/>
  <c r="AU208" i="102"/>
  <c r="AT208" i="102"/>
  <c r="AS208" i="102"/>
  <c r="AQ208" i="102"/>
  <c r="AP208" i="102"/>
  <c r="AO208" i="102"/>
  <c r="O208" i="102"/>
  <c r="N208" i="102"/>
  <c r="M208" i="102"/>
  <c r="K208" i="102"/>
  <c r="J208" i="102"/>
  <c r="I208" i="102"/>
  <c r="AU207" i="102"/>
  <c r="AT207" i="102"/>
  <c r="AS207" i="102"/>
  <c r="AQ207" i="102"/>
  <c r="AP207" i="102"/>
  <c r="AO207" i="102"/>
  <c r="O207" i="102"/>
  <c r="N207" i="102"/>
  <c r="M207" i="102"/>
  <c r="K207" i="102"/>
  <c r="J207" i="102"/>
  <c r="I207" i="102"/>
  <c r="AU206" i="102"/>
  <c r="AT206" i="102"/>
  <c r="AS206" i="102"/>
  <c r="AQ206" i="102"/>
  <c r="AP206" i="102"/>
  <c r="AO206" i="102"/>
  <c r="O206" i="102"/>
  <c r="N206" i="102"/>
  <c r="M206" i="102"/>
  <c r="K206" i="102"/>
  <c r="J206" i="102"/>
  <c r="I206" i="102"/>
  <c r="AU205" i="102"/>
  <c r="AT205" i="102"/>
  <c r="AS205" i="102"/>
  <c r="AQ205" i="102"/>
  <c r="AP205" i="102"/>
  <c r="AO205" i="102"/>
  <c r="O205" i="102"/>
  <c r="N205" i="102"/>
  <c r="M205" i="102"/>
  <c r="K205" i="102"/>
  <c r="J205" i="102"/>
  <c r="I205" i="102"/>
  <c r="AU204" i="102"/>
  <c r="AT204" i="102"/>
  <c r="AS204" i="102"/>
  <c r="AQ204" i="102"/>
  <c r="AP204" i="102"/>
  <c r="AO204" i="102"/>
  <c r="O204" i="102"/>
  <c r="N204" i="102"/>
  <c r="M204" i="102"/>
  <c r="K204" i="102"/>
  <c r="J204" i="102"/>
  <c r="I204" i="102"/>
  <c r="AU203" i="102"/>
  <c r="AT203" i="102"/>
  <c r="AS203" i="102"/>
  <c r="AQ203" i="102"/>
  <c r="AP203" i="102"/>
  <c r="AO203" i="102"/>
  <c r="O203" i="102"/>
  <c r="N203" i="102"/>
  <c r="M203" i="102"/>
  <c r="K203" i="102"/>
  <c r="J203" i="102"/>
  <c r="I203" i="102"/>
  <c r="AU202" i="102"/>
  <c r="AT202" i="102"/>
  <c r="AS202" i="102"/>
  <c r="AQ202" i="102"/>
  <c r="AP202" i="102"/>
  <c r="AO202" i="102"/>
  <c r="O202" i="102"/>
  <c r="N202" i="102"/>
  <c r="M202" i="102"/>
  <c r="K202" i="102"/>
  <c r="J202" i="102"/>
  <c r="I202" i="102"/>
  <c r="AU201" i="102"/>
  <c r="AT201" i="102"/>
  <c r="AS201" i="102"/>
  <c r="AQ201" i="102"/>
  <c r="AP201" i="102"/>
  <c r="AO201" i="102"/>
  <c r="O201" i="102"/>
  <c r="N201" i="102"/>
  <c r="M201" i="102"/>
  <c r="K201" i="102"/>
  <c r="J201" i="102"/>
  <c r="I201" i="102"/>
  <c r="AU200" i="102"/>
  <c r="AT200" i="102"/>
  <c r="AS200" i="102"/>
  <c r="AQ200" i="102"/>
  <c r="AP200" i="102"/>
  <c r="AO200" i="102"/>
  <c r="O200" i="102"/>
  <c r="N200" i="102"/>
  <c r="M200" i="102"/>
  <c r="K200" i="102"/>
  <c r="J200" i="102"/>
  <c r="I200" i="102"/>
  <c r="AU199" i="102"/>
  <c r="AT199" i="102"/>
  <c r="AS199" i="102"/>
  <c r="AQ199" i="102"/>
  <c r="AP199" i="102"/>
  <c r="AO199" i="102"/>
  <c r="O199" i="102"/>
  <c r="N199" i="102"/>
  <c r="M199" i="102"/>
  <c r="K199" i="102"/>
  <c r="J199" i="102"/>
  <c r="I199" i="102"/>
  <c r="AU198" i="102"/>
  <c r="AT198" i="102"/>
  <c r="AS198" i="102"/>
  <c r="AQ198" i="102"/>
  <c r="AP198" i="102"/>
  <c r="AO198" i="102"/>
  <c r="O198" i="102"/>
  <c r="N198" i="102"/>
  <c r="M198" i="102"/>
  <c r="K198" i="102"/>
  <c r="J198" i="102"/>
  <c r="I198" i="102"/>
  <c r="AU197" i="102"/>
  <c r="AT197" i="102"/>
  <c r="AS197" i="102"/>
  <c r="AQ197" i="102"/>
  <c r="AP197" i="102"/>
  <c r="AO197" i="102"/>
  <c r="O197" i="102"/>
  <c r="N197" i="102"/>
  <c r="M197" i="102"/>
  <c r="K197" i="102"/>
  <c r="J197" i="102"/>
  <c r="I197" i="102"/>
  <c r="AU196" i="102"/>
  <c r="AT196" i="102"/>
  <c r="AS196" i="102"/>
  <c r="AQ196" i="102"/>
  <c r="AP196" i="102"/>
  <c r="AO196" i="102"/>
  <c r="O196" i="102"/>
  <c r="N196" i="102"/>
  <c r="M196" i="102"/>
  <c r="K196" i="102"/>
  <c r="J196" i="102"/>
  <c r="I196" i="102"/>
  <c r="AU195" i="102"/>
  <c r="AT195" i="102"/>
  <c r="AS195" i="102"/>
  <c r="AQ195" i="102"/>
  <c r="AP195" i="102"/>
  <c r="AO195" i="102"/>
  <c r="O195" i="102"/>
  <c r="N195" i="102"/>
  <c r="M195" i="102"/>
  <c r="K195" i="102"/>
  <c r="J195" i="102"/>
  <c r="I195" i="102"/>
  <c r="AU194" i="102"/>
  <c r="AT194" i="102"/>
  <c r="AS194" i="102"/>
  <c r="AQ194" i="102"/>
  <c r="AP194" i="102"/>
  <c r="AO194" i="102"/>
  <c r="O194" i="102"/>
  <c r="N194" i="102"/>
  <c r="M194" i="102"/>
  <c r="K194" i="102"/>
  <c r="J194" i="102"/>
  <c r="I194" i="102"/>
  <c r="AU193" i="102"/>
  <c r="AT193" i="102"/>
  <c r="AS193" i="102"/>
  <c r="AQ193" i="102"/>
  <c r="AP193" i="102"/>
  <c r="AO193" i="102"/>
  <c r="O193" i="102"/>
  <c r="N193" i="102"/>
  <c r="M193" i="102"/>
  <c r="K193" i="102"/>
  <c r="J193" i="102"/>
  <c r="I193" i="102"/>
  <c r="AU192" i="102"/>
  <c r="AT192" i="102"/>
  <c r="AS192" i="102"/>
  <c r="AQ192" i="102"/>
  <c r="AP192" i="102"/>
  <c r="AO192" i="102"/>
  <c r="O192" i="102"/>
  <c r="N192" i="102"/>
  <c r="M192" i="102"/>
  <c r="K192" i="102"/>
  <c r="J192" i="102"/>
  <c r="I192" i="102"/>
  <c r="AU191" i="102"/>
  <c r="AT191" i="102"/>
  <c r="AS191" i="102"/>
  <c r="AQ191" i="102"/>
  <c r="AP191" i="102"/>
  <c r="AO191" i="102"/>
  <c r="O191" i="102"/>
  <c r="N191" i="102"/>
  <c r="M191" i="102"/>
  <c r="K191" i="102"/>
  <c r="J191" i="102"/>
  <c r="I191" i="102"/>
  <c r="AU190" i="102"/>
  <c r="AT190" i="102"/>
  <c r="AS190" i="102"/>
  <c r="AQ190" i="102"/>
  <c r="AP190" i="102"/>
  <c r="AO190" i="102"/>
  <c r="O190" i="102"/>
  <c r="N190" i="102"/>
  <c r="M190" i="102"/>
  <c r="I190" i="102"/>
  <c r="AU189" i="102"/>
  <c r="AT189" i="102"/>
  <c r="AS189" i="102"/>
  <c r="AQ189" i="102"/>
  <c r="AP189" i="102"/>
  <c r="AO189" i="102"/>
  <c r="O189" i="102"/>
  <c r="N189" i="102"/>
  <c r="M189" i="102"/>
  <c r="K189" i="102"/>
  <c r="J189" i="102"/>
  <c r="I189" i="102"/>
  <c r="AU188" i="102"/>
  <c r="AT188" i="102"/>
  <c r="AS188" i="102"/>
  <c r="AQ188" i="102"/>
  <c r="AP188" i="102"/>
  <c r="AO188" i="102"/>
  <c r="O188" i="102"/>
  <c r="N188" i="102"/>
  <c r="M188" i="102"/>
  <c r="K188" i="102"/>
  <c r="J188" i="102"/>
  <c r="I188" i="102"/>
  <c r="AU187" i="102"/>
  <c r="AT187" i="102"/>
  <c r="AS187" i="102"/>
  <c r="AQ187" i="102"/>
  <c r="AP187" i="102"/>
  <c r="AO187" i="102"/>
  <c r="O187" i="102"/>
  <c r="N187" i="102"/>
  <c r="M187" i="102"/>
  <c r="K187" i="102"/>
  <c r="J187" i="102"/>
  <c r="I187" i="102"/>
  <c r="AU186" i="102"/>
  <c r="AT186" i="102"/>
  <c r="AS186" i="102"/>
  <c r="AQ186" i="102"/>
  <c r="AP186" i="102"/>
  <c r="AO186" i="102"/>
  <c r="O186" i="102"/>
  <c r="N186" i="102"/>
  <c r="M186" i="102"/>
  <c r="K186" i="102"/>
  <c r="J186" i="102"/>
  <c r="I186" i="102"/>
  <c r="AU185" i="102"/>
  <c r="AT185" i="102"/>
  <c r="AS185" i="102"/>
  <c r="AQ185" i="102"/>
  <c r="AP185" i="102"/>
  <c r="AO185" i="102"/>
  <c r="O185" i="102"/>
  <c r="N185" i="102"/>
  <c r="M185" i="102"/>
  <c r="K185" i="102"/>
  <c r="J185" i="102"/>
  <c r="I185" i="102"/>
  <c r="AU184" i="102"/>
  <c r="AT184" i="102"/>
  <c r="AS184" i="102"/>
  <c r="AQ184" i="102"/>
  <c r="AP184" i="102"/>
  <c r="AO184" i="102"/>
  <c r="O184" i="102"/>
  <c r="N184" i="102"/>
  <c r="M184" i="102"/>
  <c r="K184" i="102"/>
  <c r="J184" i="102"/>
  <c r="I184" i="102"/>
  <c r="AU183" i="102"/>
  <c r="AT183" i="102"/>
  <c r="AS183" i="102"/>
  <c r="AQ183" i="102"/>
  <c r="AP183" i="102"/>
  <c r="AO183" i="102"/>
  <c r="O183" i="102"/>
  <c r="N183" i="102"/>
  <c r="M183" i="102"/>
  <c r="K183" i="102"/>
  <c r="J183" i="102"/>
  <c r="I183" i="102"/>
  <c r="AU182" i="102"/>
  <c r="AT182" i="102"/>
  <c r="AS182" i="102"/>
  <c r="AQ182" i="102"/>
  <c r="AP182" i="102"/>
  <c r="AO182" i="102"/>
  <c r="O182" i="102"/>
  <c r="N182" i="102"/>
  <c r="M182" i="102"/>
  <c r="K182" i="102"/>
  <c r="J182" i="102"/>
  <c r="I182" i="102"/>
  <c r="AU181" i="102"/>
  <c r="AT181" i="102"/>
  <c r="AS181" i="102"/>
  <c r="AQ181" i="102"/>
  <c r="AP181" i="102"/>
  <c r="AO181" i="102"/>
  <c r="O181" i="102"/>
  <c r="N181" i="102"/>
  <c r="M181" i="102"/>
  <c r="K181" i="102"/>
  <c r="J181" i="102"/>
  <c r="I181" i="102"/>
  <c r="AU180" i="102"/>
  <c r="AT180" i="102"/>
  <c r="AS180" i="102"/>
  <c r="AQ180" i="102"/>
  <c r="AP180" i="102"/>
  <c r="AO180" i="102"/>
  <c r="O180" i="102"/>
  <c r="N180" i="102"/>
  <c r="M180" i="102"/>
  <c r="K180" i="102"/>
  <c r="J180" i="102"/>
  <c r="I180" i="102"/>
  <c r="AU179" i="102"/>
  <c r="AT179" i="102"/>
  <c r="AS179" i="102"/>
  <c r="AQ179" i="102"/>
  <c r="AP179" i="102"/>
  <c r="AO179" i="102"/>
  <c r="O179" i="102"/>
  <c r="N179" i="102"/>
  <c r="M179" i="102"/>
  <c r="K179" i="102"/>
  <c r="J179" i="102"/>
  <c r="I179" i="102"/>
  <c r="AU178" i="102"/>
  <c r="AT178" i="102"/>
  <c r="AS178" i="102"/>
  <c r="AQ178" i="102"/>
  <c r="AP178" i="102"/>
  <c r="AO178" i="102"/>
  <c r="O178" i="102"/>
  <c r="N178" i="102"/>
  <c r="M178" i="102"/>
  <c r="K178" i="102"/>
  <c r="J178" i="102"/>
  <c r="I178" i="102"/>
  <c r="AU177" i="102"/>
  <c r="AT177" i="102"/>
  <c r="AS177" i="102"/>
  <c r="AQ177" i="102"/>
  <c r="AP177" i="102"/>
  <c r="AO177" i="102"/>
  <c r="O177" i="102"/>
  <c r="N177" i="102"/>
  <c r="M177" i="102"/>
  <c r="K177" i="102"/>
  <c r="J177" i="102"/>
  <c r="I177" i="102"/>
  <c r="AU176" i="102"/>
  <c r="AT176" i="102"/>
  <c r="AS176" i="102"/>
  <c r="AQ176" i="102"/>
  <c r="AP176" i="102"/>
  <c r="AO176" i="102"/>
  <c r="O176" i="102"/>
  <c r="N176" i="102"/>
  <c r="M176" i="102"/>
  <c r="K176" i="102"/>
  <c r="J176" i="102"/>
  <c r="I176" i="102"/>
  <c r="AU175" i="102"/>
  <c r="AT175" i="102"/>
  <c r="AS175" i="102"/>
  <c r="AQ175" i="102"/>
  <c r="AP175" i="102"/>
  <c r="AO175" i="102"/>
  <c r="O175" i="102"/>
  <c r="N175" i="102"/>
  <c r="M175" i="102"/>
  <c r="K175" i="102"/>
  <c r="J175" i="102"/>
  <c r="I175" i="102"/>
  <c r="AU174" i="102"/>
  <c r="AT174" i="102"/>
  <c r="AS174" i="102"/>
  <c r="AQ174" i="102"/>
  <c r="AP174" i="102"/>
  <c r="AO174" i="102"/>
  <c r="O174" i="102"/>
  <c r="N174" i="102"/>
  <c r="M174" i="102"/>
  <c r="K174" i="102"/>
  <c r="J174" i="102"/>
  <c r="I174" i="102"/>
  <c r="AU173" i="102"/>
  <c r="AT173" i="102"/>
  <c r="AS173" i="102"/>
  <c r="AQ173" i="102"/>
  <c r="AP173" i="102"/>
  <c r="AO173" i="102"/>
  <c r="O173" i="102"/>
  <c r="N173" i="102"/>
  <c r="M173" i="102"/>
  <c r="K173" i="102"/>
  <c r="J173" i="102"/>
  <c r="I173" i="102"/>
  <c r="AU172" i="102"/>
  <c r="AT172" i="102"/>
  <c r="AS172" i="102"/>
  <c r="AQ172" i="102"/>
  <c r="AP172" i="102"/>
  <c r="AO172" i="102"/>
  <c r="O172" i="102"/>
  <c r="N172" i="102"/>
  <c r="M172" i="102"/>
  <c r="K172" i="102"/>
  <c r="J172" i="102"/>
  <c r="I172" i="102"/>
  <c r="AU171" i="102"/>
  <c r="AT171" i="102"/>
  <c r="AS171" i="102"/>
  <c r="AQ171" i="102"/>
  <c r="AP171" i="102"/>
  <c r="AO171" i="102"/>
  <c r="O171" i="102"/>
  <c r="N171" i="102"/>
  <c r="M171" i="102"/>
  <c r="K171" i="102"/>
  <c r="J171" i="102"/>
  <c r="I171" i="102"/>
  <c r="AU170" i="102"/>
  <c r="AT170" i="102"/>
  <c r="AS170" i="102"/>
  <c r="AQ170" i="102"/>
  <c r="AP170" i="102"/>
  <c r="AO170" i="102"/>
  <c r="O170" i="102"/>
  <c r="N170" i="102"/>
  <c r="M170" i="102"/>
  <c r="K170" i="102"/>
  <c r="J170" i="102"/>
  <c r="I170" i="102"/>
  <c r="AU169" i="102"/>
  <c r="AT169" i="102"/>
  <c r="AS169" i="102"/>
  <c r="AQ169" i="102"/>
  <c r="AP169" i="102"/>
  <c r="AO169" i="102"/>
  <c r="O169" i="102"/>
  <c r="N169" i="102"/>
  <c r="M169" i="102"/>
  <c r="K169" i="102"/>
  <c r="J169" i="102"/>
  <c r="I169" i="102"/>
  <c r="AU168" i="102"/>
  <c r="AT168" i="102"/>
  <c r="AS168" i="102"/>
  <c r="AQ168" i="102"/>
  <c r="AP168" i="102"/>
  <c r="AO168" i="102"/>
  <c r="O168" i="102"/>
  <c r="N168" i="102"/>
  <c r="M168" i="102"/>
  <c r="K168" i="102"/>
  <c r="J168" i="102"/>
  <c r="I168" i="102"/>
  <c r="AU167" i="102"/>
  <c r="AT167" i="102"/>
  <c r="AS167" i="102"/>
  <c r="AQ167" i="102"/>
  <c r="AP167" i="102"/>
  <c r="AO167" i="102"/>
  <c r="O167" i="102"/>
  <c r="N167" i="102"/>
  <c r="M167" i="102"/>
  <c r="K167" i="102"/>
  <c r="J167" i="102"/>
  <c r="I167" i="102"/>
  <c r="AU166" i="102"/>
  <c r="AT166" i="102"/>
  <c r="AS166" i="102"/>
  <c r="AQ166" i="102"/>
  <c r="AP166" i="102"/>
  <c r="AO166" i="102"/>
  <c r="O166" i="102"/>
  <c r="N166" i="102"/>
  <c r="M166" i="102"/>
  <c r="K166" i="102"/>
  <c r="J166" i="102"/>
  <c r="I166" i="102"/>
  <c r="AU165" i="102"/>
  <c r="AT165" i="102"/>
  <c r="AS165" i="102"/>
  <c r="AQ165" i="102"/>
  <c r="AP165" i="102"/>
  <c r="AO165" i="102"/>
  <c r="O165" i="102"/>
  <c r="N165" i="102"/>
  <c r="M165" i="102"/>
  <c r="K165" i="102"/>
  <c r="J165" i="102"/>
  <c r="I165" i="102"/>
  <c r="AU164" i="102"/>
  <c r="AT164" i="102"/>
  <c r="AS164" i="102"/>
  <c r="AQ164" i="102"/>
  <c r="AP164" i="102"/>
  <c r="AO164" i="102"/>
  <c r="O164" i="102"/>
  <c r="N164" i="102"/>
  <c r="M164" i="102"/>
  <c r="K164" i="102"/>
  <c r="J164" i="102"/>
  <c r="I164" i="102"/>
  <c r="AU163" i="102"/>
  <c r="AT163" i="102"/>
  <c r="AS163" i="102"/>
  <c r="AQ163" i="102"/>
  <c r="AP163" i="102"/>
  <c r="AO163" i="102"/>
  <c r="O163" i="102"/>
  <c r="N163" i="102"/>
  <c r="M163" i="102"/>
  <c r="K163" i="102"/>
  <c r="J163" i="102"/>
  <c r="I163" i="102"/>
  <c r="AU162" i="102"/>
  <c r="AT162" i="102"/>
  <c r="AS162" i="102"/>
  <c r="AQ162" i="102"/>
  <c r="AP162" i="102"/>
  <c r="AO162" i="102"/>
  <c r="O162" i="102"/>
  <c r="N162" i="102"/>
  <c r="M162" i="102"/>
  <c r="K162" i="102"/>
  <c r="J162" i="102"/>
  <c r="I162" i="102"/>
  <c r="AU161" i="102"/>
  <c r="AT161" i="102"/>
  <c r="AS161" i="102"/>
  <c r="AQ161" i="102"/>
  <c r="AP161" i="102"/>
  <c r="AO161" i="102"/>
  <c r="O161" i="102"/>
  <c r="N161" i="102"/>
  <c r="M161" i="102"/>
  <c r="K161" i="102"/>
  <c r="J161" i="102"/>
  <c r="I161" i="102"/>
  <c r="AU160" i="102"/>
  <c r="AT160" i="102"/>
  <c r="AS160" i="102"/>
  <c r="AQ160" i="102"/>
  <c r="AP160" i="102"/>
  <c r="AO160" i="102"/>
  <c r="O160" i="102"/>
  <c r="N160" i="102"/>
  <c r="M160" i="102"/>
  <c r="K160" i="102"/>
  <c r="J160" i="102"/>
  <c r="I160" i="102"/>
  <c r="AU159" i="102"/>
  <c r="AT159" i="102"/>
  <c r="AS159" i="102"/>
  <c r="AQ159" i="102"/>
  <c r="AP159" i="102"/>
  <c r="AO159" i="102"/>
  <c r="O159" i="102"/>
  <c r="N159" i="102"/>
  <c r="M159" i="102"/>
  <c r="K159" i="102"/>
  <c r="J159" i="102"/>
  <c r="I159" i="102"/>
  <c r="AU158" i="102"/>
  <c r="AT158" i="102"/>
  <c r="AS158" i="102"/>
  <c r="AQ158" i="102"/>
  <c r="AP158" i="102"/>
  <c r="AO158" i="102"/>
  <c r="O158" i="102"/>
  <c r="N158" i="102"/>
  <c r="M158" i="102"/>
  <c r="K158" i="102"/>
  <c r="J158" i="102"/>
  <c r="I158" i="102"/>
  <c r="AU157" i="102"/>
  <c r="AT157" i="102"/>
  <c r="AS157" i="102"/>
  <c r="AQ157" i="102"/>
  <c r="AP157" i="102"/>
  <c r="AO157" i="102"/>
  <c r="O157" i="102"/>
  <c r="N157" i="102"/>
  <c r="M157" i="102"/>
  <c r="K157" i="102"/>
  <c r="J157" i="102"/>
  <c r="I157" i="102"/>
  <c r="AU156" i="102"/>
  <c r="AT156" i="102"/>
  <c r="AS156" i="102"/>
  <c r="AQ156" i="102"/>
  <c r="AP156" i="102"/>
  <c r="AO156" i="102"/>
  <c r="O156" i="102"/>
  <c r="N156" i="102"/>
  <c r="M156" i="102"/>
  <c r="K156" i="102"/>
  <c r="J156" i="102"/>
  <c r="I156" i="102"/>
  <c r="AU155" i="102"/>
  <c r="AT155" i="102"/>
  <c r="AS155" i="102"/>
  <c r="AQ155" i="102"/>
  <c r="AP155" i="102"/>
  <c r="AO155" i="102"/>
  <c r="O155" i="102"/>
  <c r="N155" i="102"/>
  <c r="M155" i="102"/>
  <c r="K155" i="102"/>
  <c r="J155" i="102"/>
  <c r="I155" i="102"/>
  <c r="AU154" i="102"/>
  <c r="AT154" i="102"/>
  <c r="AS154" i="102"/>
  <c r="AQ154" i="102"/>
  <c r="AP154" i="102"/>
  <c r="AO154" i="102"/>
  <c r="O154" i="102"/>
  <c r="N154" i="102"/>
  <c r="M154" i="102"/>
  <c r="K154" i="102"/>
  <c r="J154" i="102"/>
  <c r="I154" i="102"/>
  <c r="AU153" i="102"/>
  <c r="AT153" i="102"/>
  <c r="AS153" i="102"/>
  <c r="AQ153" i="102"/>
  <c r="AP153" i="102"/>
  <c r="AO153" i="102"/>
  <c r="O153" i="102"/>
  <c r="N153" i="102"/>
  <c r="M153" i="102"/>
  <c r="K153" i="102"/>
  <c r="J153" i="102"/>
  <c r="I153" i="102"/>
  <c r="AU152" i="102"/>
  <c r="AT152" i="102"/>
  <c r="AS152" i="102"/>
  <c r="AQ152" i="102"/>
  <c r="AP152" i="102"/>
  <c r="AO152" i="102"/>
  <c r="O152" i="102"/>
  <c r="N152" i="102"/>
  <c r="M152" i="102"/>
  <c r="K152" i="102"/>
  <c r="J152" i="102"/>
  <c r="I152" i="102"/>
  <c r="AU151" i="102"/>
  <c r="AT151" i="102"/>
  <c r="AS151" i="102"/>
  <c r="AQ151" i="102"/>
  <c r="AP151" i="102"/>
  <c r="AO151" i="102"/>
  <c r="O151" i="102"/>
  <c r="N151" i="102"/>
  <c r="M151" i="102"/>
  <c r="K151" i="102"/>
  <c r="J151" i="102"/>
  <c r="I151" i="102"/>
  <c r="AU150" i="102"/>
  <c r="AT150" i="102"/>
  <c r="AS150" i="102"/>
  <c r="AQ150" i="102"/>
  <c r="AP150" i="102"/>
  <c r="AO150" i="102"/>
  <c r="O150" i="102"/>
  <c r="N150" i="102"/>
  <c r="M150" i="102"/>
  <c r="K150" i="102"/>
  <c r="J150" i="102"/>
  <c r="I150" i="102"/>
  <c r="AU149" i="102"/>
  <c r="AT149" i="102"/>
  <c r="AS149" i="102"/>
  <c r="AQ149" i="102"/>
  <c r="AP149" i="102"/>
  <c r="AO149" i="102"/>
  <c r="O149" i="102"/>
  <c r="N149" i="102"/>
  <c r="M149" i="102"/>
  <c r="K149" i="102"/>
  <c r="J149" i="102"/>
  <c r="I149" i="102"/>
  <c r="AU148" i="102"/>
  <c r="AT148" i="102"/>
  <c r="AS148" i="102"/>
  <c r="AQ148" i="102"/>
  <c r="AP148" i="102"/>
  <c r="AO148" i="102"/>
  <c r="O148" i="102"/>
  <c r="N148" i="102"/>
  <c r="M148" i="102"/>
  <c r="K148" i="102"/>
  <c r="J148" i="102"/>
  <c r="I148" i="102"/>
  <c r="AU147" i="102"/>
  <c r="AT147" i="102"/>
  <c r="AS147" i="102"/>
  <c r="AQ147" i="102"/>
  <c r="AP147" i="102"/>
  <c r="AO147" i="102"/>
  <c r="O147" i="102"/>
  <c r="N147" i="102"/>
  <c r="M147" i="102"/>
  <c r="K147" i="102"/>
  <c r="J147" i="102"/>
  <c r="I147" i="102"/>
  <c r="AU146" i="102"/>
  <c r="AT146" i="102"/>
  <c r="AS146" i="102"/>
  <c r="AQ146" i="102"/>
  <c r="AP146" i="102"/>
  <c r="AO146" i="102"/>
  <c r="O146" i="102"/>
  <c r="N146" i="102"/>
  <c r="M146" i="102"/>
  <c r="K146" i="102"/>
  <c r="J146" i="102"/>
  <c r="I146" i="102"/>
  <c r="AU145" i="102"/>
  <c r="AT145" i="102"/>
  <c r="AS145" i="102"/>
  <c r="AQ145" i="102"/>
  <c r="AP145" i="102"/>
  <c r="AO145" i="102"/>
  <c r="O145" i="102"/>
  <c r="N145" i="102"/>
  <c r="M145" i="102"/>
  <c r="K145" i="102"/>
  <c r="J145" i="102"/>
  <c r="I145" i="102"/>
  <c r="AU144" i="102"/>
  <c r="AT144" i="102"/>
  <c r="AS144" i="102"/>
  <c r="AQ144" i="102"/>
  <c r="AP144" i="102"/>
  <c r="AO144" i="102"/>
  <c r="O144" i="102"/>
  <c r="N144" i="102"/>
  <c r="M144" i="102"/>
  <c r="K144" i="102"/>
  <c r="J144" i="102"/>
  <c r="I144" i="102"/>
  <c r="AU143" i="102"/>
  <c r="AT143" i="102"/>
  <c r="AS143" i="102"/>
  <c r="AQ143" i="102"/>
  <c r="AP143" i="102"/>
  <c r="AO143" i="102"/>
  <c r="O143" i="102"/>
  <c r="N143" i="102"/>
  <c r="M143" i="102"/>
  <c r="K143" i="102"/>
  <c r="J143" i="102"/>
  <c r="I143" i="102"/>
  <c r="AU142" i="102"/>
  <c r="AT142" i="102"/>
  <c r="AS142" i="102"/>
  <c r="AQ142" i="102"/>
  <c r="AP142" i="102"/>
  <c r="AO142" i="102"/>
  <c r="O142" i="102"/>
  <c r="N142" i="102"/>
  <c r="M142" i="102"/>
  <c r="K142" i="102"/>
  <c r="J142" i="102"/>
  <c r="I142" i="102"/>
  <c r="AU141" i="102"/>
  <c r="AT141" i="102"/>
  <c r="AS141" i="102"/>
  <c r="AQ141" i="102"/>
  <c r="AP141" i="102"/>
  <c r="AO141" i="102"/>
  <c r="O141" i="102"/>
  <c r="N141" i="102"/>
  <c r="M141" i="102"/>
  <c r="K141" i="102"/>
  <c r="J141" i="102"/>
  <c r="I141" i="102"/>
  <c r="AU140" i="102"/>
  <c r="AT140" i="102"/>
  <c r="AS140" i="102"/>
  <c r="AQ140" i="102"/>
  <c r="AP140" i="102"/>
  <c r="AO140" i="102"/>
  <c r="O140" i="102"/>
  <c r="N140" i="102"/>
  <c r="M140" i="102"/>
  <c r="K140" i="102"/>
  <c r="J140" i="102"/>
  <c r="I140" i="102"/>
  <c r="AU139" i="102"/>
  <c r="AT139" i="102"/>
  <c r="AS139" i="102"/>
  <c r="AQ139" i="102"/>
  <c r="AP139" i="102"/>
  <c r="AO139" i="102"/>
  <c r="O139" i="102"/>
  <c r="N139" i="102"/>
  <c r="M139" i="102"/>
  <c r="K139" i="102"/>
  <c r="J139" i="102"/>
  <c r="I139" i="102"/>
  <c r="AU138" i="102"/>
  <c r="AT138" i="102"/>
  <c r="AS138" i="102"/>
  <c r="AQ138" i="102"/>
  <c r="AP138" i="102"/>
  <c r="AO138" i="102"/>
  <c r="O138" i="102"/>
  <c r="N138" i="102"/>
  <c r="M138" i="102"/>
  <c r="K138" i="102"/>
  <c r="J138" i="102"/>
  <c r="I138" i="102"/>
  <c r="AU137" i="102"/>
  <c r="AT137" i="102"/>
  <c r="AS137" i="102"/>
  <c r="AQ137" i="102"/>
  <c r="AP137" i="102"/>
  <c r="AO137" i="102"/>
  <c r="O137" i="102"/>
  <c r="N137" i="102"/>
  <c r="M137" i="102"/>
  <c r="K137" i="102"/>
  <c r="J137" i="102"/>
  <c r="I137" i="102"/>
  <c r="AU136" i="102"/>
  <c r="AT136" i="102"/>
  <c r="AS136" i="102"/>
  <c r="AQ136" i="102"/>
  <c r="AP136" i="102"/>
  <c r="AO136" i="102"/>
  <c r="O136" i="102"/>
  <c r="N136" i="102"/>
  <c r="M136" i="102"/>
  <c r="K136" i="102"/>
  <c r="J136" i="102"/>
  <c r="I136" i="102"/>
  <c r="AU135" i="102"/>
  <c r="AT135" i="102"/>
  <c r="AS135" i="102"/>
  <c r="AQ135" i="102"/>
  <c r="AP135" i="102"/>
  <c r="AO135" i="102"/>
  <c r="O135" i="102"/>
  <c r="N135" i="102"/>
  <c r="M135" i="102"/>
  <c r="K135" i="102"/>
  <c r="J135" i="102"/>
  <c r="I135" i="102"/>
  <c r="AU134" i="102"/>
  <c r="AT134" i="102"/>
  <c r="AS134" i="102"/>
  <c r="AQ134" i="102"/>
  <c r="AP134" i="102"/>
  <c r="AO134" i="102"/>
  <c r="O134" i="102"/>
  <c r="N134" i="102"/>
  <c r="M134" i="102"/>
  <c r="K134" i="102"/>
  <c r="J134" i="102"/>
  <c r="I134" i="102"/>
  <c r="AU133" i="102"/>
  <c r="AT133" i="102"/>
  <c r="AS133" i="102"/>
  <c r="AQ133" i="102"/>
  <c r="AP133" i="102"/>
  <c r="AO133" i="102"/>
  <c r="O133" i="102"/>
  <c r="N133" i="102"/>
  <c r="M133" i="102"/>
  <c r="K133" i="102"/>
  <c r="J133" i="102"/>
  <c r="I133" i="102"/>
  <c r="AU132" i="102"/>
  <c r="AT132" i="102"/>
  <c r="AS132" i="102"/>
  <c r="AQ132" i="102"/>
  <c r="AP132" i="102"/>
  <c r="AO132" i="102"/>
  <c r="O132" i="102"/>
  <c r="N132" i="102"/>
  <c r="M132" i="102"/>
  <c r="K132" i="102"/>
  <c r="J132" i="102"/>
  <c r="I132" i="102"/>
  <c r="AU131" i="102"/>
  <c r="AT131" i="102"/>
  <c r="AS131" i="102"/>
  <c r="AQ131" i="102"/>
  <c r="AP131" i="102"/>
  <c r="AO131" i="102"/>
  <c r="O131" i="102"/>
  <c r="N131" i="102"/>
  <c r="M131" i="102"/>
  <c r="K131" i="102"/>
  <c r="J131" i="102"/>
  <c r="I131" i="102"/>
  <c r="AU130" i="102"/>
  <c r="AT130" i="102"/>
  <c r="AS130" i="102"/>
  <c r="AQ130" i="102"/>
  <c r="AP130" i="102"/>
  <c r="AO130" i="102"/>
  <c r="O130" i="102"/>
  <c r="N130" i="102"/>
  <c r="M130" i="102"/>
  <c r="K130" i="102"/>
  <c r="J130" i="102"/>
  <c r="I130" i="102"/>
  <c r="AU129" i="102"/>
  <c r="AT129" i="102"/>
  <c r="AS129" i="102"/>
  <c r="AQ129" i="102"/>
  <c r="AP129" i="102"/>
  <c r="AO129" i="102"/>
  <c r="O129" i="102"/>
  <c r="N129" i="102"/>
  <c r="M129" i="102"/>
  <c r="K129" i="102"/>
  <c r="J129" i="102"/>
  <c r="I129" i="102"/>
  <c r="AU128" i="102"/>
  <c r="AT128" i="102"/>
  <c r="AS128" i="102"/>
  <c r="AQ128" i="102"/>
  <c r="AP128" i="102"/>
  <c r="AO128" i="102"/>
  <c r="O128" i="102"/>
  <c r="N128" i="102"/>
  <c r="M128" i="102"/>
  <c r="K128" i="102"/>
  <c r="J128" i="102"/>
  <c r="I128" i="102"/>
  <c r="AU127" i="102"/>
  <c r="AT127" i="102"/>
  <c r="AS127" i="102"/>
  <c r="AQ127" i="102"/>
  <c r="AP127" i="102"/>
  <c r="AO127" i="102"/>
  <c r="O127" i="102"/>
  <c r="N127" i="102"/>
  <c r="M127" i="102"/>
  <c r="K127" i="102"/>
  <c r="J127" i="102"/>
  <c r="I127" i="102"/>
  <c r="AU126" i="102"/>
  <c r="AT126" i="102"/>
  <c r="AS126" i="102"/>
  <c r="AQ126" i="102"/>
  <c r="AP126" i="102"/>
  <c r="AO126" i="102"/>
  <c r="O126" i="102"/>
  <c r="N126" i="102"/>
  <c r="M126" i="102"/>
  <c r="K126" i="102"/>
  <c r="J126" i="102"/>
  <c r="I126" i="102"/>
  <c r="AU125" i="102"/>
  <c r="AT125" i="102"/>
  <c r="AS125" i="102"/>
  <c r="AQ125" i="102"/>
  <c r="AP125" i="102"/>
  <c r="AO125" i="102"/>
  <c r="O125" i="102"/>
  <c r="N125" i="102"/>
  <c r="M125" i="102"/>
  <c r="K125" i="102"/>
  <c r="J125" i="102"/>
  <c r="I125" i="102"/>
  <c r="AU124" i="102"/>
  <c r="AT124" i="102"/>
  <c r="AS124" i="102"/>
  <c r="AQ124" i="102"/>
  <c r="AP124" i="102"/>
  <c r="AO124" i="102"/>
  <c r="O124" i="102"/>
  <c r="N124" i="102"/>
  <c r="M124" i="102"/>
  <c r="K124" i="102"/>
  <c r="J124" i="102"/>
  <c r="I124" i="102"/>
  <c r="AU123" i="102"/>
  <c r="AT123" i="102"/>
  <c r="AS123" i="102"/>
  <c r="AQ123" i="102"/>
  <c r="AP123" i="102"/>
  <c r="AO123" i="102"/>
  <c r="O123" i="102"/>
  <c r="N123" i="102"/>
  <c r="M123" i="102"/>
  <c r="K123" i="102"/>
  <c r="J123" i="102"/>
  <c r="I123" i="102"/>
  <c r="AU122" i="102"/>
  <c r="AT122" i="102"/>
  <c r="AS122" i="102"/>
  <c r="AQ122" i="102"/>
  <c r="AP122" i="102"/>
  <c r="AO122" i="102"/>
  <c r="O122" i="102"/>
  <c r="N122" i="102"/>
  <c r="M122" i="102"/>
  <c r="K122" i="102"/>
  <c r="J122" i="102"/>
  <c r="I122" i="102"/>
  <c r="AU121" i="102"/>
  <c r="AT121" i="102"/>
  <c r="AS121" i="102"/>
  <c r="AQ121" i="102"/>
  <c r="AP121" i="102"/>
  <c r="AO121" i="102"/>
  <c r="O121" i="102"/>
  <c r="N121" i="102"/>
  <c r="M121" i="102"/>
  <c r="K121" i="102"/>
  <c r="J121" i="102"/>
  <c r="I121" i="102"/>
  <c r="AU120" i="102"/>
  <c r="AT120" i="102"/>
  <c r="AS120" i="102"/>
  <c r="AQ120" i="102"/>
  <c r="AP120" i="102"/>
  <c r="AO120" i="102"/>
  <c r="O120" i="102"/>
  <c r="N120" i="102"/>
  <c r="M120" i="102"/>
  <c r="K120" i="102"/>
  <c r="J120" i="102"/>
  <c r="I120" i="102"/>
  <c r="AU119" i="102"/>
  <c r="AT119" i="102"/>
  <c r="AS119" i="102"/>
  <c r="AQ119" i="102"/>
  <c r="AP119" i="102"/>
  <c r="AO119" i="102"/>
  <c r="O119" i="102"/>
  <c r="N119" i="102"/>
  <c r="M119" i="102"/>
  <c r="K119" i="102"/>
  <c r="J119" i="102"/>
  <c r="I119" i="102"/>
  <c r="AU118" i="102"/>
  <c r="AT118" i="102"/>
  <c r="AS118" i="102"/>
  <c r="AQ118" i="102"/>
  <c r="AP118" i="102"/>
  <c r="AO118" i="102"/>
  <c r="O118" i="102"/>
  <c r="N118" i="102"/>
  <c r="M118" i="102"/>
  <c r="K118" i="102"/>
  <c r="J118" i="102"/>
  <c r="I118" i="102"/>
  <c r="AU117" i="102"/>
  <c r="AT117" i="102"/>
  <c r="AS117" i="102"/>
  <c r="AQ117" i="102"/>
  <c r="AP117" i="102"/>
  <c r="AO117" i="102"/>
  <c r="O117" i="102"/>
  <c r="N117" i="102"/>
  <c r="M117" i="102"/>
  <c r="K117" i="102"/>
  <c r="J117" i="102"/>
  <c r="I117" i="102"/>
  <c r="AU116" i="102"/>
  <c r="AT116" i="102"/>
  <c r="AS116" i="102"/>
  <c r="AQ116" i="102"/>
  <c r="AP116" i="102"/>
  <c r="AO116" i="102"/>
  <c r="O116" i="102"/>
  <c r="N116" i="102"/>
  <c r="M116" i="102"/>
  <c r="K116" i="102"/>
  <c r="J116" i="102"/>
  <c r="I116" i="102"/>
  <c r="AU115" i="102"/>
  <c r="AT115" i="102"/>
  <c r="AS115" i="102"/>
  <c r="AQ115" i="102"/>
  <c r="AP115" i="102"/>
  <c r="AO115" i="102"/>
  <c r="O115" i="102"/>
  <c r="N115" i="102"/>
  <c r="M115" i="102"/>
  <c r="K115" i="102"/>
  <c r="J115" i="102"/>
  <c r="I115" i="102"/>
  <c r="AU114" i="102"/>
  <c r="AT114" i="102"/>
  <c r="AS114" i="102"/>
  <c r="AQ114" i="102"/>
  <c r="AP114" i="102"/>
  <c r="AO114" i="102"/>
  <c r="O114" i="102"/>
  <c r="N114" i="102"/>
  <c r="M114" i="102"/>
  <c r="K114" i="102"/>
  <c r="J114" i="102"/>
  <c r="I114" i="102"/>
  <c r="AU113" i="102"/>
  <c r="AT113" i="102"/>
  <c r="AS113" i="102"/>
  <c r="AQ113" i="102"/>
  <c r="AP113" i="102"/>
  <c r="AO113" i="102"/>
  <c r="O113" i="102"/>
  <c r="N113" i="102"/>
  <c r="M113" i="102"/>
  <c r="K113" i="102"/>
  <c r="J113" i="102"/>
  <c r="I113" i="102"/>
  <c r="AU112" i="102"/>
  <c r="AT112" i="102"/>
  <c r="AS112" i="102"/>
  <c r="AQ112" i="102"/>
  <c r="AP112" i="102"/>
  <c r="AO112" i="102"/>
  <c r="O112" i="102"/>
  <c r="N112" i="102"/>
  <c r="M112" i="102"/>
  <c r="K112" i="102"/>
  <c r="J112" i="102"/>
  <c r="I112" i="102"/>
  <c r="AU111" i="102"/>
  <c r="AT111" i="102"/>
  <c r="AS111" i="102"/>
  <c r="AQ111" i="102"/>
  <c r="AP111" i="102"/>
  <c r="AO111" i="102"/>
  <c r="O111" i="102"/>
  <c r="N111" i="102"/>
  <c r="M111" i="102"/>
  <c r="K111" i="102"/>
  <c r="J111" i="102"/>
  <c r="I111" i="102"/>
  <c r="AU110" i="102"/>
  <c r="AT110" i="102"/>
  <c r="AS110" i="102"/>
  <c r="AQ110" i="102"/>
  <c r="AP110" i="102"/>
  <c r="AO110" i="102"/>
  <c r="O110" i="102"/>
  <c r="N110" i="102"/>
  <c r="M110" i="102"/>
  <c r="K110" i="102"/>
  <c r="J110" i="102"/>
  <c r="I110" i="102"/>
  <c r="AU109" i="102"/>
  <c r="AT109" i="102"/>
  <c r="AS109" i="102"/>
  <c r="AQ109" i="102"/>
  <c r="AP109" i="102"/>
  <c r="AO109" i="102"/>
  <c r="O109" i="102"/>
  <c r="N109" i="102"/>
  <c r="M109" i="102"/>
  <c r="K109" i="102"/>
  <c r="J109" i="102"/>
  <c r="I109" i="102"/>
  <c r="AU108" i="102"/>
  <c r="AT108" i="102"/>
  <c r="AS108" i="102"/>
  <c r="AQ108" i="102"/>
  <c r="AP108" i="102"/>
  <c r="AO108" i="102"/>
  <c r="O108" i="102"/>
  <c r="N108" i="102"/>
  <c r="M108" i="102"/>
  <c r="K108" i="102"/>
  <c r="J108" i="102"/>
  <c r="I108" i="102"/>
  <c r="AU107" i="102"/>
  <c r="AT107" i="102"/>
  <c r="AS107" i="102"/>
  <c r="AQ107" i="102"/>
  <c r="AP107" i="102"/>
  <c r="AO107" i="102"/>
  <c r="O107" i="102"/>
  <c r="N107" i="102"/>
  <c r="M107" i="102"/>
  <c r="K107" i="102"/>
  <c r="J107" i="102"/>
  <c r="I107" i="102"/>
  <c r="AU106" i="102"/>
  <c r="AT106" i="102"/>
  <c r="AS106" i="102"/>
  <c r="AQ106" i="102"/>
  <c r="AP106" i="102"/>
  <c r="AO106" i="102"/>
  <c r="O106" i="102"/>
  <c r="N106" i="102"/>
  <c r="M106" i="102"/>
  <c r="K106" i="102"/>
  <c r="J106" i="102"/>
  <c r="I106" i="102"/>
  <c r="AU105" i="102"/>
  <c r="AT105" i="102"/>
  <c r="AS105" i="102"/>
  <c r="AQ105" i="102"/>
  <c r="AP105" i="102"/>
  <c r="AO105" i="102"/>
  <c r="O105" i="102"/>
  <c r="N105" i="102"/>
  <c r="M105" i="102"/>
  <c r="K105" i="102"/>
  <c r="J105" i="102"/>
  <c r="I105" i="102"/>
  <c r="AU104" i="102"/>
  <c r="AT104" i="102"/>
  <c r="AS104" i="102"/>
  <c r="AQ104" i="102"/>
  <c r="AP104" i="102"/>
  <c r="AO104" i="102"/>
  <c r="O104" i="102"/>
  <c r="N104" i="102"/>
  <c r="M104" i="102"/>
  <c r="K104" i="102"/>
  <c r="J104" i="102"/>
  <c r="I104" i="102"/>
  <c r="AU103" i="102"/>
  <c r="AT103" i="102"/>
  <c r="AS103" i="102"/>
  <c r="AQ103" i="102"/>
  <c r="AP103" i="102"/>
  <c r="AO103" i="102"/>
  <c r="O103" i="102"/>
  <c r="N103" i="102"/>
  <c r="M103" i="102"/>
  <c r="K103" i="102"/>
  <c r="J103" i="102"/>
  <c r="I103" i="102"/>
  <c r="AU102" i="102"/>
  <c r="AT102" i="102"/>
  <c r="AS102" i="102"/>
  <c r="AQ102" i="102"/>
  <c r="AP102" i="102"/>
  <c r="AO102" i="102"/>
  <c r="O102" i="102"/>
  <c r="N102" i="102"/>
  <c r="M102" i="102"/>
  <c r="K102" i="102"/>
  <c r="J102" i="102"/>
  <c r="I102" i="102"/>
  <c r="AU101" i="102"/>
  <c r="AT101" i="102"/>
  <c r="AS101" i="102"/>
  <c r="AQ101" i="102"/>
  <c r="AP101" i="102"/>
  <c r="AO101" i="102"/>
  <c r="O101" i="102"/>
  <c r="N101" i="102"/>
  <c r="M101" i="102"/>
  <c r="K101" i="102"/>
  <c r="J101" i="102"/>
  <c r="I101" i="102"/>
  <c r="AU100" i="102"/>
  <c r="AT100" i="102"/>
  <c r="AS100" i="102"/>
  <c r="AQ100" i="102"/>
  <c r="AP100" i="102"/>
  <c r="AO100" i="102"/>
  <c r="O100" i="102"/>
  <c r="N100" i="102"/>
  <c r="M100" i="102"/>
  <c r="K100" i="102"/>
  <c r="J100" i="102"/>
  <c r="I100" i="102"/>
  <c r="AU99" i="102"/>
  <c r="AT99" i="102"/>
  <c r="AS99" i="102"/>
  <c r="AQ99" i="102"/>
  <c r="AP99" i="102"/>
  <c r="AO99" i="102"/>
  <c r="O99" i="102"/>
  <c r="N99" i="102"/>
  <c r="M99" i="102"/>
  <c r="K99" i="102"/>
  <c r="J99" i="102"/>
  <c r="I99" i="102"/>
  <c r="BK98" i="102"/>
  <c r="BJ98" i="102"/>
  <c r="BI98" i="102"/>
  <c r="BG98" i="102"/>
  <c r="BF98" i="102"/>
  <c r="BE98" i="102"/>
  <c r="AU98" i="102"/>
  <c r="AT98" i="102"/>
  <c r="AS98" i="102"/>
  <c r="AQ98" i="102"/>
  <c r="AP98" i="102"/>
  <c r="AO98" i="102"/>
  <c r="O98" i="102"/>
  <c r="N98" i="102"/>
  <c r="M98" i="102"/>
  <c r="K98" i="102"/>
  <c r="J98" i="102"/>
  <c r="I98" i="102"/>
  <c r="BK97" i="102"/>
  <c r="BJ97" i="102"/>
  <c r="BI97" i="102"/>
  <c r="BG97" i="102"/>
  <c r="BF97" i="102"/>
  <c r="BE97" i="102"/>
  <c r="AU97" i="102"/>
  <c r="AT97" i="102"/>
  <c r="AS97" i="102"/>
  <c r="AQ97" i="102"/>
  <c r="AP97" i="102"/>
  <c r="AO97" i="102"/>
  <c r="O97" i="102"/>
  <c r="N97" i="102"/>
  <c r="M97" i="102"/>
  <c r="K97" i="102"/>
  <c r="J97" i="102"/>
  <c r="I97" i="102"/>
  <c r="BK96" i="102"/>
  <c r="BJ96" i="102"/>
  <c r="BI96" i="102"/>
  <c r="BG96" i="102"/>
  <c r="BF96" i="102"/>
  <c r="BE96" i="102"/>
  <c r="AU96" i="102"/>
  <c r="AT96" i="102"/>
  <c r="AS96" i="102"/>
  <c r="AQ96" i="102"/>
  <c r="AP96" i="102"/>
  <c r="AO96" i="102"/>
  <c r="O96" i="102"/>
  <c r="N96" i="102"/>
  <c r="M96" i="102"/>
  <c r="K96" i="102"/>
  <c r="J96" i="102"/>
  <c r="I96" i="102"/>
  <c r="BK95" i="102"/>
  <c r="BJ95" i="102"/>
  <c r="BI95" i="102"/>
  <c r="BG95" i="102"/>
  <c r="BF95" i="102"/>
  <c r="BE95" i="102"/>
  <c r="AU95" i="102"/>
  <c r="AT95" i="102"/>
  <c r="AS95" i="102"/>
  <c r="AQ95" i="102"/>
  <c r="AP95" i="102"/>
  <c r="AO95" i="102"/>
  <c r="O95" i="102"/>
  <c r="N95" i="102"/>
  <c r="M95" i="102"/>
  <c r="K95" i="102"/>
  <c r="J95" i="102"/>
  <c r="I95" i="102"/>
  <c r="BK94" i="102"/>
  <c r="BJ94" i="102"/>
  <c r="BI94" i="102"/>
  <c r="BG94" i="102"/>
  <c r="BF94" i="102"/>
  <c r="BE94" i="102"/>
  <c r="AU94" i="102"/>
  <c r="AT94" i="102"/>
  <c r="AS94" i="102"/>
  <c r="AQ94" i="102"/>
  <c r="AP94" i="102"/>
  <c r="AO94" i="102"/>
  <c r="O94" i="102"/>
  <c r="N94" i="102"/>
  <c r="M94" i="102"/>
  <c r="K94" i="102"/>
  <c r="J94" i="102"/>
  <c r="I94" i="102"/>
  <c r="BK93" i="102"/>
  <c r="BJ93" i="102"/>
  <c r="BI93" i="102"/>
  <c r="BG93" i="102"/>
  <c r="BF93" i="102"/>
  <c r="BE93" i="102"/>
  <c r="AU93" i="102"/>
  <c r="AT93" i="102"/>
  <c r="AS93" i="102"/>
  <c r="AQ93" i="102"/>
  <c r="AP93" i="102"/>
  <c r="AO93" i="102"/>
  <c r="O93" i="102"/>
  <c r="N93" i="102"/>
  <c r="M93" i="102"/>
  <c r="K93" i="102"/>
  <c r="J93" i="102"/>
  <c r="I93" i="102"/>
  <c r="BK92" i="102"/>
  <c r="BJ92" i="102"/>
  <c r="BI92" i="102"/>
  <c r="BG92" i="102"/>
  <c r="BE92" i="102"/>
  <c r="AU92" i="102"/>
  <c r="AT92" i="102"/>
  <c r="AS92" i="102"/>
  <c r="AQ92" i="102"/>
  <c r="AP92" i="102"/>
  <c r="AO92" i="102"/>
  <c r="O92" i="102"/>
  <c r="N92" i="102"/>
  <c r="M92" i="102"/>
  <c r="K92" i="102"/>
  <c r="J92" i="102"/>
  <c r="I92" i="102"/>
  <c r="BK91" i="102"/>
  <c r="BJ91" i="102"/>
  <c r="BI91" i="102"/>
  <c r="BG91" i="102"/>
  <c r="BF91" i="102"/>
  <c r="BE91" i="102"/>
  <c r="AU91" i="102"/>
  <c r="AT91" i="102"/>
  <c r="AS91" i="102"/>
  <c r="AQ91" i="102"/>
  <c r="AP91" i="102"/>
  <c r="AO91" i="102"/>
  <c r="O91" i="102"/>
  <c r="N91" i="102"/>
  <c r="M91" i="102"/>
  <c r="K91" i="102"/>
  <c r="J91" i="102"/>
  <c r="I91" i="102"/>
  <c r="BK90" i="102"/>
  <c r="BJ90" i="102"/>
  <c r="BI90" i="102"/>
  <c r="BG90" i="102"/>
  <c r="BF90" i="102"/>
  <c r="BE90" i="102"/>
  <c r="AU90" i="102"/>
  <c r="AT90" i="102"/>
  <c r="AS90" i="102"/>
  <c r="AQ90" i="102"/>
  <c r="AP90" i="102"/>
  <c r="AO90" i="102"/>
  <c r="O90" i="102"/>
  <c r="N90" i="102"/>
  <c r="M90" i="102"/>
  <c r="K90" i="102"/>
  <c r="J90" i="102"/>
  <c r="I90" i="102"/>
  <c r="BK89" i="102"/>
  <c r="BJ89" i="102"/>
  <c r="BI89" i="102"/>
  <c r="BF89" i="102"/>
  <c r="BE89" i="102"/>
  <c r="AU89" i="102"/>
  <c r="AT89" i="102"/>
  <c r="AS89" i="102"/>
  <c r="AQ89" i="102"/>
  <c r="AP89" i="102"/>
  <c r="AO89" i="102"/>
  <c r="O89" i="102"/>
  <c r="N89" i="102"/>
  <c r="M89" i="102"/>
  <c r="K89" i="102"/>
  <c r="J89" i="102"/>
  <c r="I89" i="102"/>
  <c r="BK88" i="102"/>
  <c r="BJ88" i="102"/>
  <c r="BI88" i="102"/>
  <c r="BG88" i="102"/>
  <c r="BF88" i="102"/>
  <c r="BE88" i="102"/>
  <c r="AU88" i="102"/>
  <c r="AT88" i="102"/>
  <c r="AS88" i="102"/>
  <c r="AQ88" i="102"/>
  <c r="AP88" i="102"/>
  <c r="AO88" i="102"/>
  <c r="O88" i="102"/>
  <c r="N88" i="102"/>
  <c r="M88" i="102"/>
  <c r="K88" i="102"/>
  <c r="J88" i="102"/>
  <c r="I88" i="102"/>
  <c r="BK87" i="102"/>
  <c r="BJ87" i="102"/>
  <c r="BI87" i="102"/>
  <c r="BG87" i="102"/>
  <c r="BF87" i="102"/>
  <c r="BE87" i="102"/>
  <c r="AU87" i="102"/>
  <c r="AT87" i="102"/>
  <c r="AS87" i="102"/>
  <c r="AQ87" i="102"/>
  <c r="AP87" i="102"/>
  <c r="AO87" i="102"/>
  <c r="O87" i="102"/>
  <c r="N87" i="102"/>
  <c r="M87" i="102"/>
  <c r="K87" i="102"/>
  <c r="J87" i="102"/>
  <c r="I87" i="102"/>
  <c r="BK86" i="102"/>
  <c r="BJ86" i="102"/>
  <c r="BI86" i="102"/>
  <c r="BG86" i="102"/>
  <c r="BF86" i="102"/>
  <c r="BE86" i="102"/>
  <c r="AU86" i="102"/>
  <c r="AT86" i="102"/>
  <c r="AS86" i="102"/>
  <c r="AQ86" i="102"/>
  <c r="AP86" i="102"/>
  <c r="AO86" i="102"/>
  <c r="O86" i="102"/>
  <c r="N86" i="102"/>
  <c r="M86" i="102"/>
  <c r="K86" i="102"/>
  <c r="J86" i="102"/>
  <c r="I86" i="102"/>
  <c r="BK85" i="102"/>
  <c r="BJ85" i="102"/>
  <c r="BI85" i="102"/>
  <c r="BG85" i="102"/>
  <c r="BF85" i="102"/>
  <c r="BE85" i="102"/>
  <c r="AU85" i="102"/>
  <c r="AT85" i="102"/>
  <c r="AS85" i="102"/>
  <c r="AQ85" i="102"/>
  <c r="AP85" i="102"/>
  <c r="AO85" i="102"/>
  <c r="O85" i="102"/>
  <c r="N85" i="102"/>
  <c r="M85" i="102"/>
  <c r="K85" i="102"/>
  <c r="J85" i="102"/>
  <c r="I85" i="102"/>
  <c r="BK84" i="102"/>
  <c r="BJ84" i="102"/>
  <c r="BI84" i="102"/>
  <c r="BG84" i="102"/>
  <c r="BF84" i="102"/>
  <c r="BE84" i="102"/>
  <c r="AU84" i="102"/>
  <c r="AT84" i="102"/>
  <c r="AS84" i="102"/>
  <c r="AQ84" i="102"/>
  <c r="AP84" i="102"/>
  <c r="AO84" i="102"/>
  <c r="O84" i="102"/>
  <c r="N84" i="102"/>
  <c r="M84" i="102"/>
  <c r="K84" i="102"/>
  <c r="J84" i="102"/>
  <c r="I84" i="102"/>
  <c r="BK83" i="102"/>
  <c r="BJ83" i="102"/>
  <c r="BI83" i="102"/>
  <c r="BG83" i="102"/>
  <c r="BF83" i="102"/>
  <c r="BE83" i="102"/>
  <c r="AU83" i="102"/>
  <c r="AT83" i="102"/>
  <c r="AS83" i="102"/>
  <c r="AQ83" i="102"/>
  <c r="AP83" i="102"/>
  <c r="AO83" i="102"/>
  <c r="O83" i="102"/>
  <c r="N83" i="102"/>
  <c r="M83" i="102"/>
  <c r="K83" i="102"/>
  <c r="J83" i="102"/>
  <c r="I83" i="102"/>
  <c r="BK82" i="102"/>
  <c r="BJ82" i="102"/>
  <c r="BI82" i="102"/>
  <c r="BG82" i="102"/>
  <c r="BF82" i="102"/>
  <c r="BE82" i="102"/>
  <c r="AU82" i="102"/>
  <c r="AT82" i="102"/>
  <c r="AS82" i="102"/>
  <c r="AQ82" i="102"/>
  <c r="AP82" i="102"/>
  <c r="AO82" i="102"/>
  <c r="O82" i="102"/>
  <c r="N82" i="102"/>
  <c r="M82" i="102"/>
  <c r="K82" i="102"/>
  <c r="J82" i="102"/>
  <c r="I82" i="102"/>
  <c r="BK81" i="102"/>
  <c r="BJ81" i="102"/>
  <c r="BI81" i="102"/>
  <c r="BG81" i="102"/>
  <c r="BF81" i="102"/>
  <c r="BE81" i="102"/>
  <c r="AU81" i="102"/>
  <c r="AT81" i="102"/>
  <c r="AS81" i="102"/>
  <c r="AQ81" i="102"/>
  <c r="AP81" i="102"/>
  <c r="AO81" i="102"/>
  <c r="O81" i="102"/>
  <c r="N81" i="102"/>
  <c r="M81" i="102"/>
  <c r="K81" i="102"/>
  <c r="J81" i="102"/>
  <c r="I81" i="102"/>
  <c r="BK80" i="102"/>
  <c r="BJ80" i="102"/>
  <c r="BI80" i="102"/>
  <c r="BG80" i="102"/>
  <c r="BF80" i="102"/>
  <c r="BE80" i="102"/>
  <c r="AU80" i="102"/>
  <c r="AT80" i="102"/>
  <c r="AS80" i="102"/>
  <c r="AQ80" i="102"/>
  <c r="AP80" i="102"/>
  <c r="AO80" i="102"/>
  <c r="O80" i="102"/>
  <c r="N80" i="102"/>
  <c r="M80" i="102"/>
  <c r="K80" i="102"/>
  <c r="J80" i="102"/>
  <c r="I80" i="102"/>
  <c r="BK79" i="102"/>
  <c r="BJ79" i="102"/>
  <c r="BI79" i="102"/>
  <c r="BG79" i="102"/>
  <c r="BF79" i="102"/>
  <c r="BE79" i="102"/>
  <c r="AU79" i="102"/>
  <c r="AT79" i="102"/>
  <c r="AS79" i="102"/>
  <c r="AQ79" i="102"/>
  <c r="AP79" i="102"/>
  <c r="AO79" i="102"/>
  <c r="O79" i="102"/>
  <c r="N79" i="102"/>
  <c r="M79" i="102"/>
  <c r="K79" i="102"/>
  <c r="J79" i="102"/>
  <c r="I79" i="102"/>
  <c r="BK78" i="102"/>
  <c r="BJ78" i="102"/>
  <c r="BI78" i="102"/>
  <c r="BG78" i="102"/>
  <c r="BF78" i="102"/>
  <c r="BE78" i="102"/>
  <c r="AU78" i="102"/>
  <c r="AT78" i="102"/>
  <c r="AS78" i="102"/>
  <c r="AQ78" i="102"/>
  <c r="AP78" i="102"/>
  <c r="AO78" i="102"/>
  <c r="AE78" i="102"/>
  <c r="AD78" i="102"/>
  <c r="AC78" i="102"/>
  <c r="Z78" i="102"/>
  <c r="Y78" i="102"/>
  <c r="O78" i="102"/>
  <c r="N78" i="102"/>
  <c r="M78" i="102"/>
  <c r="K78" i="102"/>
  <c r="J78" i="102"/>
  <c r="I78" i="102"/>
  <c r="BK77" i="102"/>
  <c r="BJ77" i="102"/>
  <c r="BI77" i="102"/>
  <c r="BG77" i="102"/>
  <c r="BF77" i="102"/>
  <c r="BE77" i="102"/>
  <c r="AU77" i="102"/>
  <c r="AT77" i="102"/>
  <c r="AS77" i="102"/>
  <c r="AQ77" i="102"/>
  <c r="AP77" i="102"/>
  <c r="AO77" i="102"/>
  <c r="AE77" i="102"/>
  <c r="AD77" i="102"/>
  <c r="AC77" i="102"/>
  <c r="AA77" i="102"/>
  <c r="Z77" i="102"/>
  <c r="Y77" i="102"/>
  <c r="O77" i="102"/>
  <c r="N77" i="102"/>
  <c r="M77" i="102"/>
  <c r="K77" i="102"/>
  <c r="J77" i="102"/>
  <c r="I77" i="102"/>
  <c r="BK76" i="102"/>
  <c r="BJ76" i="102"/>
  <c r="BI76" i="102"/>
  <c r="BG76" i="102"/>
  <c r="BF76" i="102"/>
  <c r="BE76" i="102"/>
  <c r="AU76" i="102"/>
  <c r="AT76" i="102"/>
  <c r="AS76" i="102"/>
  <c r="AQ76" i="102"/>
  <c r="AP76" i="102"/>
  <c r="AO76" i="102"/>
  <c r="AE76" i="102"/>
  <c r="AD76" i="102"/>
  <c r="AC76" i="102"/>
  <c r="AA76" i="102"/>
  <c r="Z76" i="102"/>
  <c r="Y76" i="102"/>
  <c r="O76" i="102"/>
  <c r="N76" i="102"/>
  <c r="M76" i="102"/>
  <c r="K76" i="102"/>
  <c r="J76" i="102"/>
  <c r="I76" i="102"/>
  <c r="BK75" i="102"/>
  <c r="BJ75" i="102"/>
  <c r="BI75" i="102"/>
  <c r="BG75" i="102"/>
  <c r="BF75" i="102"/>
  <c r="BE75" i="102"/>
  <c r="AU75" i="102"/>
  <c r="AT75" i="102"/>
  <c r="AS75" i="102"/>
  <c r="AQ75" i="102"/>
  <c r="AP75" i="102"/>
  <c r="AO75" i="102"/>
  <c r="AE75" i="102"/>
  <c r="AD75" i="102"/>
  <c r="AC75" i="102"/>
  <c r="AA75" i="102"/>
  <c r="Z75" i="102"/>
  <c r="Y75" i="102"/>
  <c r="O75" i="102"/>
  <c r="N75" i="102"/>
  <c r="M75" i="102"/>
  <c r="K75" i="102"/>
  <c r="J75" i="102"/>
  <c r="I75" i="102"/>
  <c r="BK74" i="102"/>
  <c r="BJ74" i="102"/>
  <c r="BI74" i="102"/>
  <c r="BG74" i="102"/>
  <c r="BF74" i="102"/>
  <c r="BE74" i="102"/>
  <c r="AU74" i="102"/>
  <c r="AT74" i="102"/>
  <c r="AS74" i="102"/>
  <c r="AQ74" i="102"/>
  <c r="AP74" i="102"/>
  <c r="AO74" i="102"/>
  <c r="AE74" i="102"/>
  <c r="AD74" i="102"/>
  <c r="AC74" i="102"/>
  <c r="AA74" i="102"/>
  <c r="Z74" i="102"/>
  <c r="Y74" i="102"/>
  <c r="O74" i="102"/>
  <c r="N74" i="102"/>
  <c r="M74" i="102"/>
  <c r="K74" i="102"/>
  <c r="J74" i="102"/>
  <c r="I74" i="102"/>
  <c r="BK73" i="102"/>
  <c r="BJ73" i="102"/>
  <c r="BI73" i="102"/>
  <c r="BG73" i="102"/>
  <c r="BF73" i="102"/>
  <c r="BE73" i="102"/>
  <c r="AU73" i="102"/>
  <c r="AT73" i="102"/>
  <c r="AS73" i="102"/>
  <c r="AQ73" i="102"/>
  <c r="AP73" i="102"/>
  <c r="AO73" i="102"/>
  <c r="AE73" i="102"/>
  <c r="AD73" i="102"/>
  <c r="AC73" i="102"/>
  <c r="AA73" i="102"/>
  <c r="Z73" i="102"/>
  <c r="Y73" i="102"/>
  <c r="O73" i="102"/>
  <c r="N73" i="102"/>
  <c r="M73" i="102"/>
  <c r="K73" i="102"/>
  <c r="J73" i="102"/>
  <c r="I73" i="102"/>
  <c r="BK72" i="102"/>
  <c r="BJ72" i="102"/>
  <c r="BI72" i="102"/>
  <c r="BG72" i="102"/>
  <c r="BF72" i="102"/>
  <c r="BE72" i="102"/>
  <c r="AU72" i="102"/>
  <c r="AT72" i="102"/>
  <c r="AS72" i="102"/>
  <c r="AQ72" i="102"/>
  <c r="AP72" i="102"/>
  <c r="AO72" i="102"/>
  <c r="AE72" i="102"/>
  <c r="AD72" i="102"/>
  <c r="AC72" i="102"/>
  <c r="AA72" i="102"/>
  <c r="Z72" i="102"/>
  <c r="Y72" i="102"/>
  <c r="O72" i="102"/>
  <c r="N72" i="102"/>
  <c r="M72" i="102"/>
  <c r="K72" i="102"/>
  <c r="J72" i="102"/>
  <c r="I72" i="102"/>
  <c r="BK71" i="102"/>
  <c r="BJ71" i="102"/>
  <c r="BI71" i="102"/>
  <c r="BG71" i="102"/>
  <c r="BF71" i="102"/>
  <c r="BE71" i="102"/>
  <c r="AU71" i="102"/>
  <c r="AT71" i="102"/>
  <c r="AS71" i="102"/>
  <c r="AQ71" i="102"/>
  <c r="AP71" i="102"/>
  <c r="AO71" i="102"/>
  <c r="AE71" i="102"/>
  <c r="AD71" i="102"/>
  <c r="AC71" i="102"/>
  <c r="AA71" i="102"/>
  <c r="Z71" i="102"/>
  <c r="Y71" i="102"/>
  <c r="O71" i="102"/>
  <c r="N71" i="102"/>
  <c r="M71" i="102"/>
  <c r="K71" i="102"/>
  <c r="J71" i="102"/>
  <c r="I71" i="102"/>
  <c r="BK70" i="102"/>
  <c r="BJ70" i="102"/>
  <c r="BI70" i="102"/>
  <c r="BG70" i="102"/>
  <c r="BF70" i="102"/>
  <c r="BE70" i="102"/>
  <c r="AU70" i="102"/>
  <c r="AT70" i="102"/>
  <c r="AS70" i="102"/>
  <c r="AQ70" i="102"/>
  <c r="AP70" i="102"/>
  <c r="AO70" i="102"/>
  <c r="AE70" i="102"/>
  <c r="AD70" i="102"/>
  <c r="AC70" i="102"/>
  <c r="AA70" i="102"/>
  <c r="Z70" i="102"/>
  <c r="Y70" i="102"/>
  <c r="O70" i="102"/>
  <c r="N70" i="102"/>
  <c r="M70" i="102"/>
  <c r="K70" i="102"/>
  <c r="J70" i="102"/>
  <c r="I70" i="102"/>
  <c r="CA69" i="102"/>
  <c r="BZ69" i="102"/>
  <c r="BY69" i="102"/>
  <c r="BW69" i="102"/>
  <c r="BV69" i="102"/>
  <c r="BU69" i="102"/>
  <c r="BK69" i="102"/>
  <c r="BJ69" i="102"/>
  <c r="BI69" i="102"/>
  <c r="BG69" i="102"/>
  <c r="BF69" i="102"/>
  <c r="BE69" i="102"/>
  <c r="AU69" i="102"/>
  <c r="AT69" i="102"/>
  <c r="AS69" i="102"/>
  <c r="AQ69" i="102"/>
  <c r="AP69" i="102"/>
  <c r="AO69" i="102"/>
  <c r="AE69" i="102"/>
  <c r="AD69" i="102"/>
  <c r="AC69" i="102"/>
  <c r="AA69" i="102"/>
  <c r="Z69" i="102"/>
  <c r="Y69" i="102"/>
  <c r="O69" i="102"/>
  <c r="N69" i="102"/>
  <c r="M69" i="102"/>
  <c r="K69" i="102"/>
  <c r="J69" i="102"/>
  <c r="I69" i="102"/>
  <c r="CA68" i="102"/>
  <c r="BZ68" i="102"/>
  <c r="BY68" i="102"/>
  <c r="BW68" i="102"/>
  <c r="BV68" i="102"/>
  <c r="BU68" i="102"/>
  <c r="BK68" i="102"/>
  <c r="BJ68" i="102"/>
  <c r="BI68" i="102"/>
  <c r="BG68" i="102"/>
  <c r="BF68" i="102"/>
  <c r="BE68" i="102"/>
  <c r="AU68" i="102"/>
  <c r="AT68" i="102"/>
  <c r="AS68" i="102"/>
  <c r="AQ68" i="102"/>
  <c r="AP68" i="102"/>
  <c r="AO68" i="102"/>
  <c r="AE68" i="102"/>
  <c r="AD68" i="102"/>
  <c r="AC68" i="102"/>
  <c r="AA68" i="102"/>
  <c r="Z68" i="102"/>
  <c r="Y68" i="102"/>
  <c r="O68" i="102"/>
  <c r="N68" i="102"/>
  <c r="M68" i="102"/>
  <c r="K68" i="102"/>
  <c r="J68" i="102"/>
  <c r="I68" i="102"/>
  <c r="CA67" i="102"/>
  <c r="BZ67" i="102"/>
  <c r="BY67" i="102"/>
  <c r="BW67" i="102"/>
  <c r="BV67" i="102"/>
  <c r="BU67" i="102"/>
  <c r="BK67" i="102"/>
  <c r="BJ67" i="102"/>
  <c r="BI67" i="102"/>
  <c r="BG67" i="102"/>
  <c r="BF67" i="102"/>
  <c r="BE67" i="102"/>
  <c r="AU67" i="102"/>
  <c r="AT67" i="102"/>
  <c r="AS67" i="102"/>
  <c r="AQ67" i="102"/>
  <c r="AP67" i="102"/>
  <c r="AO67" i="102"/>
  <c r="AE67" i="102"/>
  <c r="AD67" i="102"/>
  <c r="AC67" i="102"/>
  <c r="AA67" i="102"/>
  <c r="Z67" i="102"/>
  <c r="Y67" i="102"/>
  <c r="O67" i="102"/>
  <c r="N67" i="102"/>
  <c r="M67" i="102"/>
  <c r="K67" i="102"/>
  <c r="J67" i="102"/>
  <c r="I67" i="102"/>
  <c r="CA66" i="102"/>
  <c r="BZ66" i="102"/>
  <c r="BY66" i="102"/>
  <c r="BW66" i="102"/>
  <c r="BV66" i="102"/>
  <c r="BU66" i="102"/>
  <c r="BK66" i="102"/>
  <c r="BJ66" i="102"/>
  <c r="BI66" i="102"/>
  <c r="BG66" i="102"/>
  <c r="BF66" i="102"/>
  <c r="BE66" i="102"/>
  <c r="AU66" i="102"/>
  <c r="AT66" i="102"/>
  <c r="AS66" i="102"/>
  <c r="AQ66" i="102"/>
  <c r="AP66" i="102"/>
  <c r="AO66" i="102"/>
  <c r="AE66" i="102"/>
  <c r="AD66" i="102"/>
  <c r="AC66" i="102"/>
  <c r="AA66" i="102"/>
  <c r="Z66" i="102"/>
  <c r="Y66" i="102"/>
  <c r="O66" i="102"/>
  <c r="N66" i="102"/>
  <c r="M66" i="102"/>
  <c r="K66" i="102"/>
  <c r="J66" i="102"/>
  <c r="I66" i="102"/>
  <c r="CA65" i="102"/>
  <c r="BZ65" i="102"/>
  <c r="BY65" i="102"/>
  <c r="BW65" i="102"/>
  <c r="BV65" i="102"/>
  <c r="BU65" i="102"/>
  <c r="BK65" i="102"/>
  <c r="BJ65" i="102"/>
  <c r="BI65" i="102"/>
  <c r="BG65" i="102"/>
  <c r="BF65" i="102"/>
  <c r="BE65" i="102"/>
  <c r="AU65" i="102"/>
  <c r="AT65" i="102"/>
  <c r="AS65" i="102"/>
  <c r="AQ65" i="102"/>
  <c r="AP65" i="102"/>
  <c r="AO65" i="102"/>
  <c r="AE65" i="102"/>
  <c r="AD65" i="102"/>
  <c r="AC65" i="102"/>
  <c r="AA65" i="102"/>
  <c r="Z65" i="102"/>
  <c r="Y65" i="102"/>
  <c r="O65" i="102"/>
  <c r="N65" i="102"/>
  <c r="M65" i="102"/>
  <c r="K65" i="102"/>
  <c r="J65" i="102"/>
  <c r="I65" i="102"/>
  <c r="CA64" i="102"/>
  <c r="BZ64" i="102"/>
  <c r="BY64" i="102"/>
  <c r="BW64" i="102"/>
  <c r="BV64" i="102"/>
  <c r="BU64" i="102"/>
  <c r="BK64" i="102"/>
  <c r="BJ64" i="102"/>
  <c r="BI64" i="102"/>
  <c r="BG64" i="102"/>
  <c r="BF64" i="102"/>
  <c r="BE64" i="102"/>
  <c r="AU64" i="102"/>
  <c r="AT64" i="102"/>
  <c r="AS64" i="102"/>
  <c r="AQ64" i="102"/>
  <c r="AP64" i="102"/>
  <c r="AO64" i="102"/>
  <c r="AE64" i="102"/>
  <c r="AD64" i="102"/>
  <c r="AC64" i="102"/>
  <c r="AA64" i="102"/>
  <c r="Z64" i="102"/>
  <c r="Y64" i="102"/>
  <c r="O64" i="102"/>
  <c r="N64" i="102"/>
  <c r="M64" i="102"/>
  <c r="K64" i="102"/>
  <c r="J64" i="102"/>
  <c r="I64" i="102"/>
  <c r="CQ63" i="102"/>
  <c r="CP63" i="102"/>
  <c r="CO63" i="102"/>
  <c r="CM63" i="102"/>
  <c r="CL63" i="102"/>
  <c r="CK63" i="102"/>
  <c r="CA63" i="102"/>
  <c r="BZ63" i="102"/>
  <c r="BY63" i="102"/>
  <c r="BW63" i="102"/>
  <c r="BV63" i="102"/>
  <c r="BU63" i="102"/>
  <c r="BK63" i="102"/>
  <c r="BJ63" i="102"/>
  <c r="BI63" i="102"/>
  <c r="BG63" i="102"/>
  <c r="BF63" i="102"/>
  <c r="BE63" i="102"/>
  <c r="AU63" i="102"/>
  <c r="AT63" i="102"/>
  <c r="AS63" i="102"/>
  <c r="AQ63" i="102"/>
  <c r="AP63" i="102"/>
  <c r="AO63" i="102"/>
  <c r="AE63" i="102"/>
  <c r="AD63" i="102"/>
  <c r="AC63" i="102"/>
  <c r="AA63" i="102"/>
  <c r="Z63" i="102"/>
  <c r="Y63" i="102"/>
  <c r="O63" i="102"/>
  <c r="N63" i="102"/>
  <c r="M63" i="102"/>
  <c r="K63" i="102"/>
  <c r="J63" i="102"/>
  <c r="I63" i="102"/>
  <c r="CQ62" i="102"/>
  <c r="CP62" i="102"/>
  <c r="CO62" i="102"/>
  <c r="CM62" i="102"/>
  <c r="CL62" i="102"/>
  <c r="CK62" i="102"/>
  <c r="CA62" i="102"/>
  <c r="BZ62" i="102"/>
  <c r="BY62" i="102"/>
  <c r="BW62" i="102"/>
  <c r="BV62" i="102"/>
  <c r="BU62" i="102"/>
  <c r="BK62" i="102"/>
  <c r="BJ62" i="102"/>
  <c r="BI62" i="102"/>
  <c r="BG62" i="102"/>
  <c r="BF62" i="102"/>
  <c r="BE62" i="102"/>
  <c r="AU62" i="102"/>
  <c r="AT62" i="102"/>
  <c r="AS62" i="102"/>
  <c r="AQ62" i="102"/>
  <c r="AP62" i="102"/>
  <c r="AO62" i="102"/>
  <c r="AE62" i="102"/>
  <c r="AD62" i="102"/>
  <c r="AC62" i="102"/>
  <c r="AA62" i="102"/>
  <c r="Z62" i="102"/>
  <c r="Y62" i="102"/>
  <c r="O62" i="102"/>
  <c r="N62" i="102"/>
  <c r="M62" i="102"/>
  <c r="K62" i="102"/>
  <c r="J62" i="102"/>
  <c r="I62" i="102"/>
  <c r="CQ61" i="102"/>
  <c r="CP61" i="102"/>
  <c r="CO61" i="102"/>
  <c r="CM61" i="102"/>
  <c r="CL61" i="102"/>
  <c r="CK61" i="102"/>
  <c r="CA61" i="102"/>
  <c r="BZ61" i="102"/>
  <c r="BY61" i="102"/>
  <c r="BW61" i="102"/>
  <c r="BV61" i="102"/>
  <c r="BU61" i="102"/>
  <c r="BK61" i="102"/>
  <c r="BJ61" i="102"/>
  <c r="BI61" i="102"/>
  <c r="BG61" i="102"/>
  <c r="BF61" i="102"/>
  <c r="BE61" i="102"/>
  <c r="AU61" i="102"/>
  <c r="AT61" i="102"/>
  <c r="AS61" i="102"/>
  <c r="AQ61" i="102"/>
  <c r="AP61" i="102"/>
  <c r="AO61" i="102"/>
  <c r="AE61" i="102"/>
  <c r="AD61" i="102"/>
  <c r="AC61" i="102"/>
  <c r="AA61" i="102"/>
  <c r="Z61" i="102"/>
  <c r="Y61" i="102"/>
  <c r="O61" i="102"/>
  <c r="N61" i="102"/>
  <c r="M61" i="102"/>
  <c r="K61" i="102"/>
  <c r="J61" i="102"/>
  <c r="I61" i="102"/>
  <c r="CQ60" i="102"/>
  <c r="CP60" i="102"/>
  <c r="CO60" i="102"/>
  <c r="CM60" i="102"/>
  <c r="CL60" i="102"/>
  <c r="CK60" i="102"/>
  <c r="CA60" i="102"/>
  <c r="BZ60" i="102"/>
  <c r="BY60" i="102"/>
  <c r="BW60" i="102"/>
  <c r="BV60" i="102"/>
  <c r="BU60" i="102"/>
  <c r="BK60" i="102"/>
  <c r="BJ60" i="102"/>
  <c r="BI60" i="102"/>
  <c r="BG60" i="102"/>
  <c r="BF60" i="102"/>
  <c r="BE60" i="102"/>
  <c r="AU60" i="102"/>
  <c r="AT60" i="102"/>
  <c r="AS60" i="102"/>
  <c r="AQ60" i="102"/>
  <c r="AP60" i="102"/>
  <c r="AO60" i="102"/>
  <c r="AE60" i="102"/>
  <c r="AD60" i="102"/>
  <c r="AC60" i="102"/>
  <c r="AA60" i="102"/>
  <c r="Z60" i="102"/>
  <c r="Y60" i="102"/>
  <c r="O60" i="102"/>
  <c r="N60" i="102"/>
  <c r="M60" i="102"/>
  <c r="K60" i="102"/>
  <c r="J60" i="102"/>
  <c r="I60" i="102"/>
  <c r="CQ59" i="102"/>
  <c r="CP59" i="102"/>
  <c r="CO59" i="102"/>
  <c r="CM59" i="102"/>
  <c r="CL59" i="102"/>
  <c r="CK59" i="102"/>
  <c r="CA59" i="102"/>
  <c r="BZ59" i="102"/>
  <c r="BY59" i="102"/>
  <c r="BW59" i="102"/>
  <c r="BV59" i="102"/>
  <c r="BU59" i="102"/>
  <c r="BK59" i="102"/>
  <c r="BJ59" i="102"/>
  <c r="BI59" i="102"/>
  <c r="BG59" i="102"/>
  <c r="BF59" i="102"/>
  <c r="BE59" i="102"/>
  <c r="AU59" i="102"/>
  <c r="AT59" i="102"/>
  <c r="AS59" i="102"/>
  <c r="AQ59" i="102"/>
  <c r="AP59" i="102"/>
  <c r="AO59" i="102"/>
  <c r="AE59" i="102"/>
  <c r="AD59" i="102"/>
  <c r="AC59" i="102"/>
  <c r="AA59" i="102"/>
  <c r="Z59" i="102"/>
  <c r="Y59" i="102"/>
  <c r="O59" i="102"/>
  <c r="N59" i="102"/>
  <c r="M59" i="102"/>
  <c r="K59" i="102"/>
  <c r="J59" i="102"/>
  <c r="I59" i="102"/>
  <c r="CQ58" i="102"/>
  <c r="CP58" i="102"/>
  <c r="CO58" i="102"/>
  <c r="CM58" i="102"/>
  <c r="CL58" i="102"/>
  <c r="CK58" i="102"/>
  <c r="CA58" i="102"/>
  <c r="BZ58" i="102"/>
  <c r="BY58" i="102"/>
  <c r="BW58" i="102"/>
  <c r="BV58" i="102"/>
  <c r="BU58" i="102"/>
  <c r="BK58" i="102"/>
  <c r="BJ58" i="102"/>
  <c r="BI58" i="102"/>
  <c r="BG58" i="102"/>
  <c r="BF58" i="102"/>
  <c r="BE58" i="102"/>
  <c r="AU58" i="102"/>
  <c r="AT58" i="102"/>
  <c r="AS58" i="102"/>
  <c r="AQ58" i="102"/>
  <c r="AP58" i="102"/>
  <c r="AO58" i="102"/>
  <c r="AE58" i="102"/>
  <c r="AD58" i="102"/>
  <c r="AC58" i="102"/>
  <c r="AA58" i="102"/>
  <c r="Z58" i="102"/>
  <c r="Y58" i="102"/>
  <c r="O58" i="102"/>
  <c r="N58" i="102"/>
  <c r="M58" i="102"/>
  <c r="K58" i="102"/>
  <c r="J58" i="102"/>
  <c r="I58" i="102"/>
  <c r="CQ57" i="102"/>
  <c r="CP57" i="102"/>
  <c r="CO57" i="102"/>
  <c r="CM57" i="102"/>
  <c r="CL57" i="102"/>
  <c r="CK57" i="102"/>
  <c r="CA57" i="102"/>
  <c r="BZ57" i="102"/>
  <c r="BY57" i="102"/>
  <c r="BW57" i="102"/>
  <c r="BV57" i="102"/>
  <c r="BU57" i="102"/>
  <c r="BK57" i="102"/>
  <c r="BJ57" i="102"/>
  <c r="BI57" i="102"/>
  <c r="BG57" i="102"/>
  <c r="BF57" i="102"/>
  <c r="BE57" i="102"/>
  <c r="AU57" i="102"/>
  <c r="AT57" i="102"/>
  <c r="AS57" i="102"/>
  <c r="AQ57" i="102"/>
  <c r="AP57" i="102"/>
  <c r="AO57" i="102"/>
  <c r="AE57" i="102"/>
  <c r="AD57" i="102"/>
  <c r="AC57" i="102"/>
  <c r="AA57" i="102"/>
  <c r="Z57" i="102"/>
  <c r="Y57" i="102"/>
  <c r="O57" i="102"/>
  <c r="N57" i="102"/>
  <c r="M57" i="102"/>
  <c r="K57" i="102"/>
  <c r="J57" i="102"/>
  <c r="I57" i="102"/>
  <c r="CQ56" i="102"/>
  <c r="CP56" i="102"/>
  <c r="CO56" i="102"/>
  <c r="CM56" i="102"/>
  <c r="CL56" i="102"/>
  <c r="CK56" i="102"/>
  <c r="CA56" i="102"/>
  <c r="BZ56" i="102"/>
  <c r="BY56" i="102"/>
  <c r="BW56" i="102"/>
  <c r="BV56" i="102"/>
  <c r="BU56" i="102"/>
  <c r="BK56" i="102"/>
  <c r="BJ56" i="102"/>
  <c r="BI56" i="102"/>
  <c r="BG56" i="102"/>
  <c r="BF56" i="102"/>
  <c r="BE56" i="102"/>
  <c r="AU56" i="102"/>
  <c r="AT56" i="102"/>
  <c r="AS56" i="102"/>
  <c r="AQ56" i="102"/>
  <c r="AP56" i="102"/>
  <c r="AO56" i="102"/>
  <c r="AE56" i="102"/>
  <c r="AD56" i="102"/>
  <c r="AC56" i="102"/>
  <c r="AA56" i="102"/>
  <c r="Z56" i="102"/>
  <c r="Y56" i="102"/>
  <c r="O56" i="102"/>
  <c r="N56" i="102"/>
  <c r="M56" i="102"/>
  <c r="K56" i="102"/>
  <c r="J56" i="102"/>
  <c r="I56" i="102"/>
  <c r="CQ55" i="102"/>
  <c r="CP55" i="102"/>
  <c r="CO55" i="102"/>
  <c r="CM55" i="102"/>
  <c r="CL55" i="102"/>
  <c r="CK55" i="102"/>
  <c r="CA55" i="102"/>
  <c r="BZ55" i="102"/>
  <c r="BY55" i="102"/>
  <c r="BW55" i="102"/>
  <c r="BV55" i="102"/>
  <c r="BU55" i="102"/>
  <c r="BK55" i="102"/>
  <c r="BJ55" i="102"/>
  <c r="BI55" i="102"/>
  <c r="BG55" i="102"/>
  <c r="BF55" i="102"/>
  <c r="BE55" i="102"/>
  <c r="AU55" i="102"/>
  <c r="AT55" i="102"/>
  <c r="AS55" i="102"/>
  <c r="AQ55" i="102"/>
  <c r="AP55" i="102"/>
  <c r="AO55" i="102"/>
  <c r="AE55" i="102"/>
  <c r="AD55" i="102"/>
  <c r="AC55" i="102"/>
  <c r="AA55" i="102"/>
  <c r="Z55" i="102"/>
  <c r="Y55" i="102"/>
  <c r="O55" i="102"/>
  <c r="N55" i="102"/>
  <c r="M55" i="102"/>
  <c r="K55" i="102"/>
  <c r="J55" i="102"/>
  <c r="I55" i="102"/>
  <c r="CQ54" i="102"/>
  <c r="CP54" i="102"/>
  <c r="CO54" i="102"/>
  <c r="CM54" i="102"/>
  <c r="CL54" i="102"/>
  <c r="CK54" i="102"/>
  <c r="CA54" i="102"/>
  <c r="BZ54" i="102"/>
  <c r="BY54" i="102"/>
  <c r="BW54" i="102"/>
  <c r="BV54" i="102"/>
  <c r="BU54" i="102"/>
  <c r="BK54" i="102"/>
  <c r="BJ54" i="102"/>
  <c r="BI54" i="102"/>
  <c r="BG54" i="102"/>
  <c r="BF54" i="102"/>
  <c r="BE54" i="102"/>
  <c r="AU54" i="102"/>
  <c r="AT54" i="102"/>
  <c r="AS54" i="102"/>
  <c r="AQ54" i="102"/>
  <c r="AP54" i="102"/>
  <c r="AO54" i="102"/>
  <c r="AE54" i="102"/>
  <c r="AD54" i="102"/>
  <c r="AC54" i="102"/>
  <c r="AA54" i="102"/>
  <c r="Z54" i="102"/>
  <c r="Y54" i="102"/>
  <c r="O54" i="102"/>
  <c r="N54" i="102"/>
  <c r="M54" i="102"/>
  <c r="K54" i="102"/>
  <c r="J54" i="102"/>
  <c r="I54" i="102"/>
  <c r="CQ53" i="102"/>
  <c r="CP53" i="102"/>
  <c r="CO53" i="102"/>
  <c r="CM53" i="102"/>
  <c r="CL53" i="102"/>
  <c r="CK53" i="102"/>
  <c r="CA53" i="102"/>
  <c r="BZ53" i="102"/>
  <c r="BY53" i="102"/>
  <c r="BW53" i="102"/>
  <c r="BV53" i="102"/>
  <c r="BU53" i="102"/>
  <c r="BK53" i="102"/>
  <c r="BJ53" i="102"/>
  <c r="BI53" i="102"/>
  <c r="BG53" i="102"/>
  <c r="BF53" i="102"/>
  <c r="BE53" i="102"/>
  <c r="AU53" i="102"/>
  <c r="AT53" i="102"/>
  <c r="AS53" i="102"/>
  <c r="AQ53" i="102"/>
  <c r="AP53" i="102"/>
  <c r="AO53" i="102"/>
  <c r="AE53" i="102"/>
  <c r="AD53" i="102"/>
  <c r="AC53" i="102"/>
  <c r="AA53" i="102"/>
  <c r="Z53" i="102"/>
  <c r="Y53" i="102"/>
  <c r="O53" i="102"/>
  <c r="N53" i="102"/>
  <c r="M53" i="102"/>
  <c r="K53" i="102"/>
  <c r="J53" i="102"/>
  <c r="I53" i="102"/>
  <c r="CQ52" i="102"/>
  <c r="CP52" i="102"/>
  <c r="CO52" i="102"/>
  <c r="CM52" i="102"/>
  <c r="CL52" i="102"/>
  <c r="CK52" i="102"/>
  <c r="CA52" i="102"/>
  <c r="BZ52" i="102"/>
  <c r="BY52" i="102"/>
  <c r="BW52" i="102"/>
  <c r="BV52" i="102"/>
  <c r="BU52" i="102"/>
  <c r="BK52" i="102"/>
  <c r="BJ52" i="102"/>
  <c r="BI52" i="102"/>
  <c r="BG52" i="102"/>
  <c r="BF52" i="102"/>
  <c r="BE52" i="102"/>
  <c r="AU52" i="102"/>
  <c r="AT52" i="102"/>
  <c r="AS52" i="102"/>
  <c r="AQ52" i="102"/>
  <c r="AP52" i="102"/>
  <c r="AO52" i="102"/>
  <c r="AE52" i="102"/>
  <c r="AD52" i="102"/>
  <c r="AC52" i="102"/>
  <c r="AA52" i="102"/>
  <c r="Z52" i="102"/>
  <c r="Y52" i="102"/>
  <c r="O52" i="102"/>
  <c r="N52" i="102"/>
  <c r="M52" i="102"/>
  <c r="K52" i="102"/>
  <c r="J52" i="102"/>
  <c r="I52" i="102"/>
  <c r="CQ51" i="102"/>
  <c r="CP51" i="102"/>
  <c r="CO51" i="102"/>
  <c r="CM51" i="102"/>
  <c r="CL51" i="102"/>
  <c r="CK51" i="102"/>
  <c r="CA51" i="102"/>
  <c r="BZ51" i="102"/>
  <c r="BY51" i="102"/>
  <c r="BW51" i="102"/>
  <c r="BV51" i="102"/>
  <c r="BU51" i="102"/>
  <c r="BK51" i="102"/>
  <c r="BJ51" i="102"/>
  <c r="BI51" i="102"/>
  <c r="BG51" i="102"/>
  <c r="BF51" i="102"/>
  <c r="BE51" i="102"/>
  <c r="AU51" i="102"/>
  <c r="AT51" i="102"/>
  <c r="AS51" i="102"/>
  <c r="AQ51" i="102"/>
  <c r="AP51" i="102"/>
  <c r="AO51" i="102"/>
  <c r="AE51" i="102"/>
  <c r="AD51" i="102"/>
  <c r="AC51" i="102"/>
  <c r="AA51" i="102"/>
  <c r="Z51" i="102"/>
  <c r="Y51" i="102"/>
  <c r="O51" i="102"/>
  <c r="N51" i="102"/>
  <c r="M51" i="102"/>
  <c r="K51" i="102"/>
  <c r="J51" i="102"/>
  <c r="I51" i="102"/>
  <c r="CQ50" i="102"/>
  <c r="CP50" i="102"/>
  <c r="CO50" i="102"/>
  <c r="CM50" i="102"/>
  <c r="CL50" i="102"/>
  <c r="CK50" i="102"/>
  <c r="CA50" i="102"/>
  <c r="BZ50" i="102"/>
  <c r="BY50" i="102"/>
  <c r="BW50" i="102"/>
  <c r="BV50" i="102"/>
  <c r="BU50" i="102"/>
  <c r="BK50" i="102"/>
  <c r="BJ50" i="102"/>
  <c r="BI50" i="102"/>
  <c r="BG50" i="102"/>
  <c r="BF50" i="102"/>
  <c r="BE50" i="102"/>
  <c r="AU50" i="102"/>
  <c r="AT50" i="102"/>
  <c r="AS50" i="102"/>
  <c r="AQ50" i="102"/>
  <c r="AP50" i="102"/>
  <c r="AO50" i="102"/>
  <c r="AE50" i="102"/>
  <c r="AD50" i="102"/>
  <c r="AC50" i="102"/>
  <c r="AA50" i="102"/>
  <c r="Z50" i="102"/>
  <c r="Y50" i="102"/>
  <c r="O50" i="102"/>
  <c r="N50" i="102"/>
  <c r="M50" i="102"/>
  <c r="K50" i="102"/>
  <c r="J50" i="102"/>
  <c r="I50" i="102"/>
  <c r="CQ49" i="102"/>
  <c r="CP49" i="102"/>
  <c r="CO49" i="102"/>
  <c r="CM49" i="102"/>
  <c r="CL49" i="102"/>
  <c r="CK49" i="102"/>
  <c r="CA49" i="102"/>
  <c r="BZ49" i="102"/>
  <c r="BY49" i="102"/>
  <c r="BW49" i="102"/>
  <c r="BV49" i="102"/>
  <c r="BU49" i="102"/>
  <c r="BK49" i="102"/>
  <c r="BJ49" i="102"/>
  <c r="BI49" i="102"/>
  <c r="BG49" i="102"/>
  <c r="BF49" i="102"/>
  <c r="BE49" i="102"/>
  <c r="AU49" i="102"/>
  <c r="AT49" i="102"/>
  <c r="AS49" i="102"/>
  <c r="AQ49" i="102"/>
  <c r="AP49" i="102"/>
  <c r="AO49" i="102"/>
  <c r="AE49" i="102"/>
  <c r="AD49" i="102"/>
  <c r="AC49" i="102"/>
  <c r="AA49" i="102"/>
  <c r="Z49" i="102"/>
  <c r="Y49" i="102"/>
  <c r="O49" i="102"/>
  <c r="N49" i="102"/>
  <c r="M49" i="102"/>
  <c r="K49" i="102"/>
  <c r="J49" i="102"/>
  <c r="I49" i="102"/>
  <c r="CQ48" i="102"/>
  <c r="CP48" i="102"/>
  <c r="CO48" i="102"/>
  <c r="CM48" i="102"/>
  <c r="CL48" i="102"/>
  <c r="CK48" i="102"/>
  <c r="CA48" i="102"/>
  <c r="BZ48" i="102"/>
  <c r="BY48" i="102"/>
  <c r="BW48" i="102"/>
  <c r="BV48" i="102"/>
  <c r="BU48" i="102"/>
  <c r="BK48" i="102"/>
  <c r="BJ48" i="102"/>
  <c r="BI48" i="102"/>
  <c r="BG48" i="102"/>
  <c r="BF48" i="102"/>
  <c r="BE48" i="102"/>
  <c r="AU48" i="102"/>
  <c r="AT48" i="102"/>
  <c r="AS48" i="102"/>
  <c r="AQ48" i="102"/>
  <c r="AP48" i="102"/>
  <c r="AO48" i="102"/>
  <c r="AE48" i="102"/>
  <c r="AD48" i="102"/>
  <c r="AC48" i="102"/>
  <c r="AA48" i="102"/>
  <c r="Z48" i="102"/>
  <c r="Y48" i="102"/>
  <c r="O48" i="102"/>
  <c r="N48" i="102"/>
  <c r="M48" i="102"/>
  <c r="K48" i="102"/>
  <c r="J48" i="102"/>
  <c r="I48" i="102"/>
  <c r="CQ47" i="102"/>
  <c r="CP47" i="102"/>
  <c r="CO47" i="102"/>
  <c r="CM47" i="102"/>
  <c r="CL47" i="102"/>
  <c r="CK47" i="102"/>
  <c r="CA47" i="102"/>
  <c r="BZ47" i="102"/>
  <c r="BY47" i="102"/>
  <c r="BW47" i="102"/>
  <c r="BV47" i="102"/>
  <c r="BU47" i="102"/>
  <c r="BK47" i="102"/>
  <c r="BJ47" i="102"/>
  <c r="BI47" i="102"/>
  <c r="BG47" i="102"/>
  <c r="BF47" i="102"/>
  <c r="BE47" i="102"/>
  <c r="AU47" i="102"/>
  <c r="AT47" i="102"/>
  <c r="AS47" i="102"/>
  <c r="AQ47" i="102"/>
  <c r="AP47" i="102"/>
  <c r="AO47" i="102"/>
  <c r="AE47" i="102"/>
  <c r="AD47" i="102"/>
  <c r="AC47" i="102"/>
  <c r="AA47" i="102"/>
  <c r="Z47" i="102"/>
  <c r="Y47" i="102"/>
  <c r="O47" i="102"/>
  <c r="N47" i="102"/>
  <c r="M47" i="102"/>
  <c r="K47" i="102"/>
  <c r="J47" i="102"/>
  <c r="I47" i="102"/>
  <c r="CQ46" i="102"/>
  <c r="CP46" i="102"/>
  <c r="CO46" i="102"/>
  <c r="CM46" i="102"/>
  <c r="CL46" i="102"/>
  <c r="CK46" i="102"/>
  <c r="CA46" i="102"/>
  <c r="BZ46" i="102"/>
  <c r="BY46" i="102"/>
  <c r="BW46" i="102"/>
  <c r="BV46" i="102"/>
  <c r="BU46" i="102"/>
  <c r="BK46" i="102"/>
  <c r="BJ46" i="102"/>
  <c r="BI46" i="102"/>
  <c r="BG46" i="102"/>
  <c r="BF46" i="102"/>
  <c r="BE46" i="102"/>
  <c r="AU46" i="102"/>
  <c r="AT46" i="102"/>
  <c r="AS46" i="102"/>
  <c r="AQ46" i="102"/>
  <c r="AP46" i="102"/>
  <c r="AO46" i="102"/>
  <c r="AE46" i="102"/>
  <c r="AD46" i="102"/>
  <c r="AC46" i="102"/>
  <c r="AA46" i="102"/>
  <c r="Z46" i="102"/>
  <c r="Y46" i="102"/>
  <c r="O46" i="102"/>
  <c r="N46" i="102"/>
  <c r="M46" i="102"/>
  <c r="K46" i="102"/>
  <c r="J46" i="102"/>
  <c r="I46" i="102"/>
  <c r="CQ45" i="102"/>
  <c r="CP45" i="102"/>
  <c r="CO45" i="102"/>
  <c r="CM45" i="102"/>
  <c r="CL45" i="102"/>
  <c r="CK45" i="102"/>
  <c r="CA45" i="102"/>
  <c r="BZ45" i="102"/>
  <c r="BY45" i="102"/>
  <c r="BW45" i="102"/>
  <c r="BV45" i="102"/>
  <c r="BU45" i="102"/>
  <c r="BK45" i="102"/>
  <c r="BJ45" i="102"/>
  <c r="BI45" i="102"/>
  <c r="BG45" i="102"/>
  <c r="BF45" i="102"/>
  <c r="BE45" i="102"/>
  <c r="AU45" i="102"/>
  <c r="AT45" i="102"/>
  <c r="AS45" i="102"/>
  <c r="AQ45" i="102"/>
  <c r="AP45" i="102"/>
  <c r="AO45" i="102"/>
  <c r="AE45" i="102"/>
  <c r="AD45" i="102"/>
  <c r="AC45" i="102"/>
  <c r="AA45" i="102"/>
  <c r="Z45" i="102"/>
  <c r="Y45" i="102"/>
  <c r="O45" i="102"/>
  <c r="N45" i="102"/>
  <c r="M45" i="102"/>
  <c r="K45" i="102"/>
  <c r="J45" i="102"/>
  <c r="I45" i="102"/>
  <c r="CQ44" i="102"/>
  <c r="CP44" i="102"/>
  <c r="CO44" i="102"/>
  <c r="CM44" i="102"/>
  <c r="CL44" i="102"/>
  <c r="CK44" i="102"/>
  <c r="CA44" i="102"/>
  <c r="BZ44" i="102"/>
  <c r="BY44" i="102"/>
  <c r="BW44" i="102"/>
  <c r="BV44" i="102"/>
  <c r="BU44" i="102"/>
  <c r="BK44" i="102"/>
  <c r="BJ44" i="102"/>
  <c r="BI44" i="102"/>
  <c r="BG44" i="102"/>
  <c r="BF44" i="102"/>
  <c r="BE44" i="102"/>
  <c r="AU44" i="102"/>
  <c r="AT44" i="102"/>
  <c r="AS44" i="102"/>
  <c r="AQ44" i="102"/>
  <c r="AP44" i="102"/>
  <c r="AO44" i="102"/>
  <c r="AE44" i="102"/>
  <c r="AD44" i="102"/>
  <c r="AC44" i="102"/>
  <c r="AA44" i="102"/>
  <c r="Z44" i="102"/>
  <c r="Y44" i="102"/>
  <c r="O44" i="102"/>
  <c r="N44" i="102"/>
  <c r="M44" i="102"/>
  <c r="K44" i="102"/>
  <c r="J44" i="102"/>
  <c r="I44" i="102"/>
  <c r="CQ43" i="102"/>
  <c r="CP43" i="102"/>
  <c r="CO43" i="102"/>
  <c r="CM43" i="102"/>
  <c r="CL43" i="102"/>
  <c r="CK43" i="102"/>
  <c r="CA43" i="102"/>
  <c r="BZ43" i="102"/>
  <c r="BY43" i="102"/>
  <c r="BW43" i="102"/>
  <c r="BV43" i="102"/>
  <c r="BU43" i="102"/>
  <c r="BK43" i="102"/>
  <c r="BJ43" i="102"/>
  <c r="BI43" i="102"/>
  <c r="BG43" i="102"/>
  <c r="BF43" i="102"/>
  <c r="BE43" i="102"/>
  <c r="AU43" i="102"/>
  <c r="AT43" i="102"/>
  <c r="AS43" i="102"/>
  <c r="AQ43" i="102"/>
  <c r="AP43" i="102"/>
  <c r="AO43" i="102"/>
  <c r="AE43" i="102"/>
  <c r="AD43" i="102"/>
  <c r="AC43" i="102"/>
  <c r="AA43" i="102"/>
  <c r="Z43" i="102"/>
  <c r="Y43" i="102"/>
  <c r="O43" i="102"/>
  <c r="N43" i="102"/>
  <c r="M43" i="102"/>
  <c r="K43" i="102"/>
  <c r="J43" i="102"/>
  <c r="I43" i="102"/>
  <c r="CQ42" i="102"/>
  <c r="CP42" i="102"/>
  <c r="CO42" i="102"/>
  <c r="CM42" i="102"/>
  <c r="CL42" i="102"/>
  <c r="CK42" i="102"/>
  <c r="CA42" i="102"/>
  <c r="BZ42" i="102"/>
  <c r="BY42" i="102"/>
  <c r="BW42" i="102"/>
  <c r="BV42" i="102"/>
  <c r="BU42" i="102"/>
  <c r="BK42" i="102"/>
  <c r="BJ42" i="102"/>
  <c r="BI42" i="102"/>
  <c r="BG42" i="102"/>
  <c r="BF42" i="102"/>
  <c r="BE42" i="102"/>
  <c r="AU42" i="102"/>
  <c r="AT42" i="102"/>
  <c r="AS42" i="102"/>
  <c r="AQ42" i="102"/>
  <c r="AP42" i="102"/>
  <c r="AO42" i="102"/>
  <c r="AE42" i="102"/>
  <c r="AD42" i="102"/>
  <c r="AC42" i="102"/>
  <c r="AA42" i="102"/>
  <c r="Z42" i="102"/>
  <c r="Y42" i="102"/>
  <c r="O42" i="102"/>
  <c r="N42" i="102"/>
  <c r="M42" i="102"/>
  <c r="K42" i="102"/>
  <c r="J42" i="102"/>
  <c r="I42" i="102"/>
  <c r="CQ41" i="102"/>
  <c r="CP41" i="102"/>
  <c r="CO41" i="102"/>
  <c r="CM41" i="102"/>
  <c r="CL41" i="102"/>
  <c r="CK41" i="102"/>
  <c r="CA41" i="102"/>
  <c r="BZ41" i="102"/>
  <c r="BY41" i="102"/>
  <c r="BW41" i="102"/>
  <c r="BV41" i="102"/>
  <c r="BU41" i="102"/>
  <c r="BK41" i="102"/>
  <c r="BJ41" i="102"/>
  <c r="BI41" i="102"/>
  <c r="BG41" i="102"/>
  <c r="BF41" i="102"/>
  <c r="BE41" i="102"/>
  <c r="AU41" i="102"/>
  <c r="AT41" i="102"/>
  <c r="AS41" i="102"/>
  <c r="AQ41" i="102"/>
  <c r="AP41" i="102"/>
  <c r="AO41" i="102"/>
  <c r="AE41" i="102"/>
  <c r="AD41" i="102"/>
  <c r="AC41" i="102"/>
  <c r="AA41" i="102"/>
  <c r="Z41" i="102"/>
  <c r="Y41" i="102"/>
  <c r="O41" i="102"/>
  <c r="N41" i="102"/>
  <c r="M41" i="102"/>
  <c r="K41" i="102"/>
  <c r="J41" i="102"/>
  <c r="I41" i="102"/>
  <c r="CQ40" i="102"/>
  <c r="CP40" i="102"/>
  <c r="CO40" i="102"/>
  <c r="CM40" i="102"/>
  <c r="CL40" i="102"/>
  <c r="CK40" i="102"/>
  <c r="CA40" i="102"/>
  <c r="BZ40" i="102"/>
  <c r="BY40" i="102"/>
  <c r="BW40" i="102"/>
  <c r="BV40" i="102"/>
  <c r="BU40" i="102"/>
  <c r="BK40" i="102"/>
  <c r="BJ40" i="102"/>
  <c r="BI40" i="102"/>
  <c r="BG40" i="102"/>
  <c r="BF40" i="102"/>
  <c r="BE40" i="102"/>
  <c r="AU40" i="102"/>
  <c r="AT40" i="102"/>
  <c r="AS40" i="102"/>
  <c r="AQ40" i="102"/>
  <c r="AP40" i="102"/>
  <c r="AO40" i="102"/>
  <c r="AE40" i="102"/>
  <c r="AD40" i="102"/>
  <c r="AC40" i="102"/>
  <c r="AA40" i="102"/>
  <c r="Z40" i="102"/>
  <c r="Y40" i="102"/>
  <c r="O40" i="102"/>
  <c r="N40" i="102"/>
  <c r="M40" i="102"/>
  <c r="K40" i="102"/>
  <c r="J40" i="102"/>
  <c r="I40" i="102"/>
  <c r="CQ39" i="102"/>
  <c r="CP39" i="102"/>
  <c r="CO39" i="102"/>
  <c r="CM39" i="102"/>
  <c r="CL39" i="102"/>
  <c r="CK39" i="102"/>
  <c r="CA39" i="102"/>
  <c r="BZ39" i="102"/>
  <c r="BY39" i="102"/>
  <c r="BW39" i="102"/>
  <c r="BV39" i="102"/>
  <c r="BU39" i="102"/>
  <c r="BK39" i="102"/>
  <c r="BJ39" i="102"/>
  <c r="BI39" i="102"/>
  <c r="BG39" i="102"/>
  <c r="BF39" i="102"/>
  <c r="BE39" i="102"/>
  <c r="AU39" i="102"/>
  <c r="AT39" i="102"/>
  <c r="AS39" i="102"/>
  <c r="AQ39" i="102"/>
  <c r="AP39" i="102"/>
  <c r="AO39" i="102"/>
  <c r="AE39" i="102"/>
  <c r="AD39" i="102"/>
  <c r="AC39" i="102"/>
  <c r="AA39" i="102"/>
  <c r="Z39" i="102"/>
  <c r="Y39" i="102"/>
  <c r="O39" i="102"/>
  <c r="N39" i="102"/>
  <c r="M39" i="102"/>
  <c r="K39" i="102"/>
  <c r="J39" i="102"/>
  <c r="I39" i="102"/>
  <c r="CQ38" i="102"/>
  <c r="CP38" i="102"/>
  <c r="CO38" i="102"/>
  <c r="CM38" i="102"/>
  <c r="CL38" i="102"/>
  <c r="CK38" i="102"/>
  <c r="CA38" i="102"/>
  <c r="BZ38" i="102"/>
  <c r="BY38" i="102"/>
  <c r="BW38" i="102"/>
  <c r="BV38" i="102"/>
  <c r="BU38" i="102"/>
  <c r="BK38" i="102"/>
  <c r="BJ38" i="102"/>
  <c r="BI38" i="102"/>
  <c r="BG38" i="102"/>
  <c r="BF38" i="102"/>
  <c r="BE38" i="102"/>
  <c r="AU38" i="102"/>
  <c r="AT38" i="102"/>
  <c r="AS38" i="102"/>
  <c r="AQ38" i="102"/>
  <c r="AP38" i="102"/>
  <c r="AO38" i="102"/>
  <c r="AE38" i="102"/>
  <c r="AD38" i="102"/>
  <c r="AC38" i="102"/>
  <c r="AA38" i="102"/>
  <c r="Z38" i="102"/>
  <c r="Y38" i="102"/>
  <c r="O38" i="102"/>
  <c r="N38" i="102"/>
  <c r="M38" i="102"/>
  <c r="K38" i="102"/>
  <c r="J38" i="102"/>
  <c r="I38" i="102"/>
  <c r="CQ37" i="102"/>
  <c r="CP37" i="102"/>
  <c r="CO37" i="102"/>
  <c r="CM37" i="102"/>
  <c r="CL37" i="102"/>
  <c r="CK37" i="102"/>
  <c r="CA37" i="102"/>
  <c r="BZ37" i="102"/>
  <c r="BY37" i="102"/>
  <c r="BW37" i="102"/>
  <c r="BV37" i="102"/>
  <c r="BU37" i="102"/>
  <c r="BK37" i="102"/>
  <c r="BJ37" i="102"/>
  <c r="BI37" i="102"/>
  <c r="BG37" i="102"/>
  <c r="BF37" i="102"/>
  <c r="BE37" i="102"/>
  <c r="AU37" i="102"/>
  <c r="AT37" i="102"/>
  <c r="AS37" i="102"/>
  <c r="AQ37" i="102"/>
  <c r="AP37" i="102"/>
  <c r="AO37" i="102"/>
  <c r="AE37" i="102"/>
  <c r="AD37" i="102"/>
  <c r="AC37" i="102"/>
  <c r="AA37" i="102"/>
  <c r="Z37" i="102"/>
  <c r="Y37" i="102"/>
  <c r="O37" i="102"/>
  <c r="N37" i="102"/>
  <c r="M37" i="102"/>
  <c r="K37" i="102"/>
  <c r="J37" i="102"/>
  <c r="I37" i="102"/>
  <c r="CQ36" i="102"/>
  <c r="CP36" i="102"/>
  <c r="CO36" i="102"/>
  <c r="CM36" i="102"/>
  <c r="CL36" i="102"/>
  <c r="CK36" i="102"/>
  <c r="CA36" i="102"/>
  <c r="BZ36" i="102"/>
  <c r="BY36" i="102"/>
  <c r="BW36" i="102"/>
  <c r="BV36" i="102"/>
  <c r="BU36" i="102"/>
  <c r="BK36" i="102"/>
  <c r="BJ36" i="102"/>
  <c r="BI36" i="102"/>
  <c r="BG36" i="102"/>
  <c r="BF36" i="102"/>
  <c r="BE36" i="102"/>
  <c r="AU36" i="102"/>
  <c r="AT36" i="102"/>
  <c r="AS36" i="102"/>
  <c r="AQ36" i="102"/>
  <c r="AP36" i="102"/>
  <c r="AO36" i="102"/>
  <c r="AE36" i="102"/>
  <c r="AD36" i="102"/>
  <c r="AC36" i="102"/>
  <c r="AA36" i="102"/>
  <c r="Z36" i="102"/>
  <c r="Y36" i="102"/>
  <c r="O36" i="102"/>
  <c r="N36" i="102"/>
  <c r="M36" i="102"/>
  <c r="K36" i="102"/>
  <c r="J36" i="102"/>
  <c r="I36" i="102"/>
  <c r="CQ35" i="102"/>
  <c r="CP35" i="102"/>
  <c r="CO35" i="102"/>
  <c r="CM35" i="102"/>
  <c r="CL35" i="102"/>
  <c r="CK35" i="102"/>
  <c r="CA35" i="102"/>
  <c r="BZ35" i="102"/>
  <c r="BY35" i="102"/>
  <c r="BW35" i="102"/>
  <c r="BV35" i="102"/>
  <c r="BU35" i="102"/>
  <c r="BK35" i="102"/>
  <c r="BJ35" i="102"/>
  <c r="BI35" i="102"/>
  <c r="BG35" i="102"/>
  <c r="BF35" i="102"/>
  <c r="BE35" i="102"/>
  <c r="AU35" i="102"/>
  <c r="AT35" i="102"/>
  <c r="AS35" i="102"/>
  <c r="AQ35" i="102"/>
  <c r="AP35" i="102"/>
  <c r="AO35" i="102"/>
  <c r="AE35" i="102"/>
  <c r="AD35" i="102"/>
  <c r="AC35" i="102"/>
  <c r="AA35" i="102"/>
  <c r="Z35" i="102"/>
  <c r="Y35" i="102"/>
  <c r="O35" i="102"/>
  <c r="N35" i="102"/>
  <c r="M35" i="102"/>
  <c r="K35" i="102"/>
  <c r="J35" i="102"/>
  <c r="I35" i="102"/>
  <c r="CQ34" i="102"/>
  <c r="CP34" i="102"/>
  <c r="CO34" i="102"/>
  <c r="CM34" i="102"/>
  <c r="CL34" i="102"/>
  <c r="CK34" i="102"/>
  <c r="CA34" i="102"/>
  <c r="BZ34" i="102"/>
  <c r="BY34" i="102"/>
  <c r="BW34" i="102"/>
  <c r="BV34" i="102"/>
  <c r="BU34" i="102"/>
  <c r="BK34" i="102"/>
  <c r="BJ34" i="102"/>
  <c r="BI34" i="102"/>
  <c r="BG34" i="102"/>
  <c r="BF34" i="102"/>
  <c r="BE34" i="102"/>
  <c r="AU34" i="102"/>
  <c r="AT34" i="102"/>
  <c r="AS34" i="102"/>
  <c r="AQ34" i="102"/>
  <c r="AP34" i="102"/>
  <c r="AO34" i="102"/>
  <c r="AE34" i="102"/>
  <c r="AD34" i="102"/>
  <c r="AC34" i="102"/>
  <c r="AA34" i="102"/>
  <c r="Z34" i="102"/>
  <c r="Y34" i="102"/>
  <c r="O34" i="102"/>
  <c r="N34" i="102"/>
  <c r="M34" i="102"/>
  <c r="K34" i="102"/>
  <c r="J34" i="102"/>
  <c r="I34" i="102"/>
  <c r="CQ33" i="102"/>
  <c r="CP33" i="102"/>
  <c r="CO33" i="102"/>
  <c r="CM33" i="102"/>
  <c r="CL33" i="102"/>
  <c r="CK33" i="102"/>
  <c r="CA33" i="102"/>
  <c r="BZ33" i="102"/>
  <c r="BY33" i="102"/>
  <c r="BW33" i="102"/>
  <c r="BV33" i="102"/>
  <c r="BU33" i="102"/>
  <c r="BK33" i="102"/>
  <c r="BJ33" i="102"/>
  <c r="BI33" i="102"/>
  <c r="BG33" i="102"/>
  <c r="BF33" i="102"/>
  <c r="BE33" i="102"/>
  <c r="AU33" i="102"/>
  <c r="AT33" i="102"/>
  <c r="AS33" i="102"/>
  <c r="AQ33" i="102"/>
  <c r="AP33" i="102"/>
  <c r="AO33" i="102"/>
  <c r="AE33" i="102"/>
  <c r="AD33" i="102"/>
  <c r="AC33" i="102"/>
  <c r="AA33" i="102"/>
  <c r="Z33" i="102"/>
  <c r="Y33" i="102"/>
  <c r="O33" i="102"/>
  <c r="N33" i="102"/>
  <c r="M33" i="102"/>
  <c r="K33" i="102"/>
  <c r="J33" i="102"/>
  <c r="I33" i="102"/>
  <c r="CQ32" i="102"/>
  <c r="CP32" i="102"/>
  <c r="CO32" i="102"/>
  <c r="CM32" i="102"/>
  <c r="CL32" i="102"/>
  <c r="CK32" i="102"/>
  <c r="CA32" i="102"/>
  <c r="BZ32" i="102"/>
  <c r="BY32" i="102"/>
  <c r="BW32" i="102"/>
  <c r="BV32" i="102"/>
  <c r="BU32" i="102"/>
  <c r="BK32" i="102"/>
  <c r="BJ32" i="102"/>
  <c r="BI32" i="102"/>
  <c r="BG32" i="102"/>
  <c r="BF32" i="102"/>
  <c r="BE32" i="102"/>
  <c r="AU32" i="102"/>
  <c r="AT32" i="102"/>
  <c r="AS32" i="102"/>
  <c r="AQ32" i="102"/>
  <c r="AP32" i="102"/>
  <c r="AO32" i="102"/>
  <c r="AE32" i="102"/>
  <c r="AD32" i="102"/>
  <c r="AC32" i="102"/>
  <c r="AA32" i="102"/>
  <c r="Z32" i="102"/>
  <c r="Y32" i="102"/>
  <c r="O32" i="102"/>
  <c r="N32" i="102"/>
  <c r="M32" i="102"/>
  <c r="K32" i="102"/>
  <c r="J32" i="102"/>
  <c r="I32" i="102"/>
  <c r="CQ31" i="102"/>
  <c r="CP31" i="102"/>
  <c r="CO31" i="102"/>
  <c r="CM31" i="102"/>
  <c r="CL31" i="102"/>
  <c r="CK31" i="102"/>
  <c r="CA31" i="102"/>
  <c r="BZ31" i="102"/>
  <c r="BY31" i="102"/>
  <c r="BW31" i="102"/>
  <c r="BV31" i="102"/>
  <c r="BU31" i="102"/>
  <c r="BK31" i="102"/>
  <c r="BJ31" i="102"/>
  <c r="BI31" i="102"/>
  <c r="BG31" i="102"/>
  <c r="BF31" i="102"/>
  <c r="BE31" i="102"/>
  <c r="AU31" i="102"/>
  <c r="AT31" i="102"/>
  <c r="AS31" i="102"/>
  <c r="AQ31" i="102"/>
  <c r="AP31" i="102"/>
  <c r="AO31" i="102"/>
  <c r="AE31" i="102"/>
  <c r="AD31" i="102"/>
  <c r="AC31" i="102"/>
  <c r="AA31" i="102"/>
  <c r="Z31" i="102"/>
  <c r="Y31" i="102"/>
  <c r="O31" i="102"/>
  <c r="N31" i="102"/>
  <c r="M31" i="102"/>
  <c r="K31" i="102"/>
  <c r="J31" i="102"/>
  <c r="I31" i="102"/>
  <c r="CQ30" i="102"/>
  <c r="CP30" i="102"/>
  <c r="CO30" i="102"/>
  <c r="CM30" i="102"/>
  <c r="CL30" i="102"/>
  <c r="CK30" i="102"/>
  <c r="CA30" i="102"/>
  <c r="BZ30" i="102"/>
  <c r="BY30" i="102"/>
  <c r="BW30" i="102"/>
  <c r="BV30" i="102"/>
  <c r="BU30" i="102"/>
  <c r="BK30" i="102"/>
  <c r="BJ30" i="102"/>
  <c r="BI30" i="102"/>
  <c r="BG30" i="102"/>
  <c r="BF30" i="102"/>
  <c r="BE30" i="102"/>
  <c r="AU30" i="102"/>
  <c r="AT30" i="102"/>
  <c r="AS30" i="102"/>
  <c r="AQ30" i="102"/>
  <c r="AP30" i="102"/>
  <c r="AO30" i="102"/>
  <c r="AE30" i="102"/>
  <c r="AD30" i="102"/>
  <c r="AC30" i="102"/>
  <c r="AA30" i="102"/>
  <c r="Z30" i="102"/>
  <c r="Y30" i="102"/>
  <c r="O30" i="102"/>
  <c r="N30" i="102"/>
  <c r="M30" i="102"/>
  <c r="K30" i="102"/>
  <c r="J30" i="102"/>
  <c r="I30" i="102"/>
  <c r="CQ29" i="102"/>
  <c r="CP29" i="102"/>
  <c r="CO29" i="102"/>
  <c r="CM29" i="102"/>
  <c r="CL29" i="102"/>
  <c r="CK29" i="102"/>
  <c r="CA29" i="102"/>
  <c r="BZ29" i="102"/>
  <c r="BY29" i="102"/>
  <c r="BW29" i="102"/>
  <c r="BV29" i="102"/>
  <c r="BU29" i="102"/>
  <c r="BK29" i="102"/>
  <c r="BJ29" i="102"/>
  <c r="BI29" i="102"/>
  <c r="BG29" i="102"/>
  <c r="BF29" i="102"/>
  <c r="BE29" i="102"/>
  <c r="AU29" i="102"/>
  <c r="AT29" i="102"/>
  <c r="AS29" i="102"/>
  <c r="AQ29" i="102"/>
  <c r="AP29" i="102"/>
  <c r="AO29" i="102"/>
  <c r="AE29" i="102"/>
  <c r="AD29" i="102"/>
  <c r="AC29" i="102"/>
  <c r="AA29" i="102"/>
  <c r="Z29" i="102"/>
  <c r="Y29" i="102"/>
  <c r="O29" i="102"/>
  <c r="N29" i="102"/>
  <c r="M29" i="102"/>
  <c r="K29" i="102"/>
  <c r="J29" i="102"/>
  <c r="I29" i="102"/>
  <c r="CQ28" i="102"/>
  <c r="CP28" i="102"/>
  <c r="CO28" i="102"/>
  <c r="CM28" i="102"/>
  <c r="CL28" i="102"/>
  <c r="CK28" i="102"/>
  <c r="CA28" i="102"/>
  <c r="BZ28" i="102"/>
  <c r="BY28" i="102"/>
  <c r="BW28" i="102"/>
  <c r="BV28" i="102"/>
  <c r="BU28" i="102"/>
  <c r="BK28" i="102"/>
  <c r="BJ28" i="102"/>
  <c r="BI28" i="102"/>
  <c r="BG28" i="102"/>
  <c r="BF28" i="102"/>
  <c r="BE28" i="102"/>
  <c r="AU28" i="102"/>
  <c r="AT28" i="102"/>
  <c r="AS28" i="102"/>
  <c r="AQ28" i="102"/>
  <c r="AP28" i="102"/>
  <c r="AO28" i="102"/>
  <c r="AE28" i="102"/>
  <c r="AD28" i="102"/>
  <c r="AC28" i="102"/>
  <c r="AA28" i="102"/>
  <c r="Z28" i="102"/>
  <c r="Y28" i="102"/>
  <c r="O28" i="102"/>
  <c r="N28" i="102"/>
  <c r="M28" i="102"/>
  <c r="K28" i="102"/>
  <c r="J28" i="102"/>
  <c r="I28" i="102"/>
  <c r="CQ27" i="102"/>
  <c r="CP27" i="102"/>
  <c r="CO27" i="102"/>
  <c r="CM27" i="102"/>
  <c r="CL27" i="102"/>
  <c r="CK27" i="102"/>
  <c r="CA27" i="102"/>
  <c r="BZ27" i="102"/>
  <c r="BY27" i="102"/>
  <c r="BW27" i="102"/>
  <c r="BV27" i="102"/>
  <c r="BU27" i="102"/>
  <c r="BK27" i="102"/>
  <c r="BJ27" i="102"/>
  <c r="BI27" i="102"/>
  <c r="BG27" i="102"/>
  <c r="BF27" i="102"/>
  <c r="BE27" i="102"/>
  <c r="AU27" i="102"/>
  <c r="AT27" i="102"/>
  <c r="AS27" i="102"/>
  <c r="AQ27" i="102"/>
  <c r="AP27" i="102"/>
  <c r="AO27" i="102"/>
  <c r="AE27" i="102"/>
  <c r="AD27" i="102"/>
  <c r="AC27" i="102"/>
  <c r="AA27" i="102"/>
  <c r="Z27" i="102"/>
  <c r="Y27" i="102"/>
  <c r="O27" i="102"/>
  <c r="N27" i="102"/>
  <c r="M27" i="102"/>
  <c r="K27" i="102"/>
  <c r="J27" i="102"/>
  <c r="I27" i="102"/>
  <c r="CQ26" i="102"/>
  <c r="CP26" i="102"/>
  <c r="CO26" i="102"/>
  <c r="CM26" i="102"/>
  <c r="CL26" i="102"/>
  <c r="CK26" i="102"/>
  <c r="CA26" i="102"/>
  <c r="BZ26" i="102"/>
  <c r="BY26" i="102"/>
  <c r="BW26" i="102"/>
  <c r="BV26" i="102"/>
  <c r="BU26" i="102"/>
  <c r="BK26" i="102"/>
  <c r="BJ26" i="102"/>
  <c r="BI26" i="102"/>
  <c r="BG26" i="102"/>
  <c r="BF26" i="102"/>
  <c r="BE26" i="102"/>
  <c r="AU26" i="102"/>
  <c r="AT26" i="102"/>
  <c r="AS26" i="102"/>
  <c r="AQ26" i="102"/>
  <c r="AP26" i="102"/>
  <c r="AO26" i="102"/>
  <c r="AE26" i="102"/>
  <c r="AD26" i="102"/>
  <c r="AC26" i="102"/>
  <c r="AA26" i="102"/>
  <c r="Z26" i="102"/>
  <c r="Y26" i="102"/>
  <c r="O26" i="102"/>
  <c r="N26" i="102"/>
  <c r="M26" i="102"/>
  <c r="K26" i="102"/>
  <c r="J26" i="102"/>
  <c r="I26" i="102"/>
  <c r="CQ25" i="102"/>
  <c r="CP25" i="102"/>
  <c r="CO25" i="102"/>
  <c r="CM25" i="102"/>
  <c r="CL25" i="102"/>
  <c r="CK25" i="102"/>
  <c r="CA25" i="102"/>
  <c r="BZ25" i="102"/>
  <c r="BY25" i="102"/>
  <c r="BW25" i="102"/>
  <c r="BV25" i="102"/>
  <c r="BU25" i="102"/>
  <c r="BK25" i="102"/>
  <c r="BJ25" i="102"/>
  <c r="BI25" i="102"/>
  <c r="BG25" i="102"/>
  <c r="BF25" i="102"/>
  <c r="BE25" i="102"/>
  <c r="AU25" i="102"/>
  <c r="AT25" i="102"/>
  <c r="AS25" i="102"/>
  <c r="AQ25" i="102"/>
  <c r="AP25" i="102"/>
  <c r="AO25" i="102"/>
  <c r="AE25" i="102"/>
  <c r="AD25" i="102"/>
  <c r="AC25" i="102"/>
  <c r="AA25" i="102"/>
  <c r="Z25" i="102"/>
  <c r="Y25" i="102"/>
  <c r="O25" i="102"/>
  <c r="N25" i="102"/>
  <c r="M25" i="102"/>
  <c r="K25" i="102"/>
  <c r="J25" i="102"/>
  <c r="I25" i="102"/>
  <c r="CQ24" i="102"/>
  <c r="CP24" i="102"/>
  <c r="CO24" i="102"/>
  <c r="CM24" i="102"/>
  <c r="CL24" i="102"/>
  <c r="CK24" i="102"/>
  <c r="CA24" i="102"/>
  <c r="BZ24" i="102"/>
  <c r="BY24" i="102"/>
  <c r="BW24" i="102"/>
  <c r="BV24" i="102"/>
  <c r="BU24" i="102"/>
  <c r="BK24" i="102"/>
  <c r="BJ24" i="102"/>
  <c r="BI24" i="102"/>
  <c r="BG24" i="102"/>
  <c r="BF24" i="102"/>
  <c r="BE24" i="102"/>
  <c r="AU24" i="102"/>
  <c r="AT24" i="102"/>
  <c r="AS24" i="102"/>
  <c r="AQ24" i="102"/>
  <c r="AP24" i="102"/>
  <c r="AO24" i="102"/>
  <c r="AE24" i="102"/>
  <c r="AD24" i="102"/>
  <c r="AC24" i="102"/>
  <c r="AA24" i="102"/>
  <c r="Z24" i="102"/>
  <c r="Y24" i="102"/>
  <c r="O24" i="102"/>
  <c r="N24" i="102"/>
  <c r="M24" i="102"/>
  <c r="K24" i="102"/>
  <c r="J24" i="102"/>
  <c r="I24" i="102"/>
  <c r="CQ23" i="102"/>
  <c r="CP23" i="102"/>
  <c r="CO23" i="102"/>
  <c r="CM23" i="102"/>
  <c r="CL23" i="102"/>
  <c r="CK23" i="102"/>
  <c r="CA23" i="102"/>
  <c r="BZ23" i="102"/>
  <c r="BY23" i="102"/>
  <c r="BW23" i="102"/>
  <c r="BV23" i="102"/>
  <c r="BU23" i="102"/>
  <c r="BK23" i="102"/>
  <c r="BJ23" i="102"/>
  <c r="BI23" i="102"/>
  <c r="BG23" i="102"/>
  <c r="BF23" i="102"/>
  <c r="BE23" i="102"/>
  <c r="AU23" i="102"/>
  <c r="AT23" i="102"/>
  <c r="AS23" i="102"/>
  <c r="AQ23" i="102"/>
  <c r="AP23" i="102"/>
  <c r="AO23" i="102"/>
  <c r="AE23" i="102"/>
  <c r="AD23" i="102"/>
  <c r="AC23" i="102"/>
  <c r="AA23" i="102"/>
  <c r="Z23" i="102"/>
  <c r="Y23" i="102"/>
  <c r="O23" i="102"/>
  <c r="N23" i="102"/>
  <c r="M23" i="102"/>
  <c r="K23" i="102"/>
  <c r="J23" i="102"/>
  <c r="I23" i="102"/>
  <c r="CQ22" i="102"/>
  <c r="CP22" i="102"/>
  <c r="CO22" i="102"/>
  <c r="CM22" i="102"/>
  <c r="CL22" i="102"/>
  <c r="CK22" i="102"/>
  <c r="CA22" i="102"/>
  <c r="BZ22" i="102"/>
  <c r="BY22" i="102"/>
  <c r="BW22" i="102"/>
  <c r="BV22" i="102"/>
  <c r="BU22" i="102"/>
  <c r="BK22" i="102"/>
  <c r="BJ22" i="102"/>
  <c r="BI22" i="102"/>
  <c r="BG22" i="102"/>
  <c r="BF22" i="102"/>
  <c r="BE22" i="102"/>
  <c r="AU22" i="102"/>
  <c r="AT22" i="102"/>
  <c r="AS22" i="102"/>
  <c r="AQ22" i="102"/>
  <c r="AP22" i="102"/>
  <c r="AO22" i="102"/>
  <c r="AE22" i="102"/>
  <c r="AD22" i="102"/>
  <c r="AC22" i="102"/>
  <c r="AA22" i="102"/>
  <c r="Z22" i="102"/>
  <c r="Y22" i="102"/>
  <c r="O22" i="102"/>
  <c r="N22" i="102"/>
  <c r="M22" i="102"/>
  <c r="K22" i="102"/>
  <c r="J22" i="102"/>
  <c r="I22" i="102"/>
  <c r="CQ21" i="102"/>
  <c r="CP21" i="102"/>
  <c r="CO21" i="102"/>
  <c r="CM21" i="102"/>
  <c r="CL21" i="102"/>
  <c r="CK21" i="102"/>
  <c r="CA21" i="102"/>
  <c r="BZ21" i="102"/>
  <c r="BY21" i="102"/>
  <c r="BW21" i="102"/>
  <c r="BV21" i="102"/>
  <c r="BU21" i="102"/>
  <c r="BK21" i="102"/>
  <c r="BJ21" i="102"/>
  <c r="BI21" i="102"/>
  <c r="BG21" i="102"/>
  <c r="BF21" i="102"/>
  <c r="BE21" i="102"/>
  <c r="AU21" i="102"/>
  <c r="AT21" i="102"/>
  <c r="AS21" i="102"/>
  <c r="AQ21" i="102"/>
  <c r="AP21" i="102"/>
  <c r="AO21" i="102"/>
  <c r="AE21" i="102"/>
  <c r="AD21" i="102"/>
  <c r="AC21" i="102"/>
  <c r="AA21" i="102"/>
  <c r="Z21" i="102"/>
  <c r="Y21" i="102"/>
  <c r="O21" i="102"/>
  <c r="N21" i="102"/>
  <c r="M21" i="102"/>
  <c r="K21" i="102"/>
  <c r="J21" i="102"/>
  <c r="I21" i="102"/>
  <c r="CQ20" i="102"/>
  <c r="CP20" i="102"/>
  <c r="CO20" i="102"/>
  <c r="CM20" i="102"/>
  <c r="CL20" i="102"/>
  <c r="CK20" i="102"/>
  <c r="CA20" i="102"/>
  <c r="BZ20" i="102"/>
  <c r="BY20" i="102"/>
  <c r="BW20" i="102"/>
  <c r="BV20" i="102"/>
  <c r="BU20" i="102"/>
  <c r="BK20" i="102"/>
  <c r="BJ20" i="102"/>
  <c r="BI20" i="102"/>
  <c r="BG20" i="102"/>
  <c r="BF20" i="102"/>
  <c r="BE20" i="102"/>
  <c r="AU20" i="102"/>
  <c r="AT20" i="102"/>
  <c r="AS20" i="102"/>
  <c r="AQ20" i="102"/>
  <c r="AP20" i="102"/>
  <c r="AO20" i="102"/>
  <c r="AE20" i="102"/>
  <c r="AD20" i="102"/>
  <c r="AC20" i="102"/>
  <c r="AA20" i="102"/>
  <c r="Z20" i="102"/>
  <c r="Y20" i="102"/>
  <c r="O20" i="102"/>
  <c r="N20" i="102"/>
  <c r="M20" i="102"/>
  <c r="K20" i="102"/>
  <c r="J20" i="102"/>
  <c r="I20" i="102"/>
  <c r="CQ19" i="102"/>
  <c r="CP19" i="102"/>
  <c r="CO19" i="102"/>
  <c r="CM19" i="102"/>
  <c r="CL19" i="102"/>
  <c r="CK19" i="102"/>
  <c r="CA19" i="102"/>
  <c r="BZ19" i="102"/>
  <c r="BY19" i="102"/>
  <c r="BW19" i="102"/>
  <c r="BV19" i="102"/>
  <c r="BU19" i="102"/>
  <c r="BK19" i="102"/>
  <c r="BJ19" i="102"/>
  <c r="BI19" i="102"/>
  <c r="BG19" i="102"/>
  <c r="BF19" i="102"/>
  <c r="BE19" i="102"/>
  <c r="AU19" i="102"/>
  <c r="AT19" i="102"/>
  <c r="AS19" i="102"/>
  <c r="AQ19" i="102"/>
  <c r="AP19" i="102"/>
  <c r="AO19" i="102"/>
  <c r="AE19" i="102"/>
  <c r="AD19" i="102"/>
  <c r="AC19" i="102"/>
  <c r="AA19" i="102"/>
  <c r="Z19" i="102"/>
  <c r="Y19" i="102"/>
  <c r="O19" i="102"/>
  <c r="N19" i="102"/>
  <c r="M19" i="102"/>
  <c r="K19" i="102"/>
  <c r="J19" i="102"/>
  <c r="I19" i="102"/>
  <c r="CQ18" i="102"/>
  <c r="CP18" i="102"/>
  <c r="CO18" i="102"/>
  <c r="CM18" i="102"/>
  <c r="CL18" i="102"/>
  <c r="CK18" i="102"/>
  <c r="CA18" i="102"/>
  <c r="BZ18" i="102"/>
  <c r="BY18" i="102"/>
  <c r="BW18" i="102"/>
  <c r="BV18" i="102"/>
  <c r="BU18" i="102"/>
  <c r="BK18" i="102"/>
  <c r="BJ18" i="102"/>
  <c r="BI18" i="102"/>
  <c r="BG18" i="102"/>
  <c r="BF18" i="102"/>
  <c r="BE18" i="102"/>
  <c r="AU18" i="102"/>
  <c r="AT18" i="102"/>
  <c r="AS18" i="102"/>
  <c r="AQ18" i="102"/>
  <c r="AP18" i="102"/>
  <c r="AO18" i="102"/>
  <c r="AE18" i="102"/>
  <c r="AD18" i="102"/>
  <c r="AC18" i="102"/>
  <c r="AA18" i="102"/>
  <c r="Z18" i="102"/>
  <c r="Y18" i="102"/>
  <c r="O18" i="102"/>
  <c r="N18" i="102"/>
  <c r="M18" i="102"/>
  <c r="K18" i="102"/>
  <c r="J18" i="102"/>
  <c r="I18" i="102"/>
  <c r="CQ17" i="102"/>
  <c r="CP17" i="102"/>
  <c r="CO17" i="102"/>
  <c r="CM17" i="102"/>
  <c r="CL17" i="102"/>
  <c r="CK17" i="102"/>
  <c r="CA17" i="102"/>
  <c r="BZ17" i="102"/>
  <c r="BY17" i="102"/>
  <c r="BW17" i="102"/>
  <c r="BV17" i="102"/>
  <c r="BU17" i="102"/>
  <c r="BK17" i="102"/>
  <c r="BJ17" i="102"/>
  <c r="BI17" i="102"/>
  <c r="BG17" i="102"/>
  <c r="BF17" i="102"/>
  <c r="BE17" i="102"/>
  <c r="AU17" i="102"/>
  <c r="AT17" i="102"/>
  <c r="AS17" i="102"/>
  <c r="AQ17" i="102"/>
  <c r="AP17" i="102"/>
  <c r="AO17" i="102"/>
  <c r="AE17" i="102"/>
  <c r="AD17" i="102"/>
  <c r="AC17" i="102"/>
  <c r="AA17" i="102"/>
  <c r="Z17" i="102"/>
  <c r="Y17" i="102"/>
  <c r="O17" i="102"/>
  <c r="N17" i="102"/>
  <c r="M17" i="102"/>
  <c r="K17" i="102"/>
  <c r="J17" i="102"/>
  <c r="I17" i="102"/>
  <c r="CQ16" i="102"/>
  <c r="CP16" i="102"/>
  <c r="CO16" i="102"/>
  <c r="CM16" i="102"/>
  <c r="CL16" i="102"/>
  <c r="CK16" i="102"/>
  <c r="CA16" i="102"/>
  <c r="BZ16" i="102"/>
  <c r="BY16" i="102"/>
  <c r="BW16" i="102"/>
  <c r="BV16" i="102"/>
  <c r="BU16" i="102"/>
  <c r="BK16" i="102"/>
  <c r="BJ16" i="102"/>
  <c r="BI16" i="102"/>
  <c r="BG16" i="102"/>
  <c r="BF16" i="102"/>
  <c r="BE16" i="102"/>
  <c r="AU16" i="102"/>
  <c r="AT16" i="102"/>
  <c r="AS16" i="102"/>
  <c r="AQ16" i="102"/>
  <c r="AP16" i="102"/>
  <c r="AO16" i="102"/>
  <c r="AE16" i="102"/>
  <c r="AD16" i="102"/>
  <c r="AC16" i="102"/>
  <c r="AA16" i="102"/>
  <c r="Z16" i="102"/>
  <c r="Y16" i="102"/>
  <c r="O16" i="102"/>
  <c r="N16" i="102"/>
  <c r="M16" i="102"/>
  <c r="K16" i="102"/>
  <c r="J16" i="102"/>
  <c r="I16" i="102"/>
  <c r="CQ15" i="102"/>
  <c r="CP15" i="102"/>
  <c r="CO15" i="102"/>
  <c r="CM15" i="102"/>
  <c r="CL15" i="102"/>
  <c r="CK15" i="102"/>
  <c r="CA15" i="102"/>
  <c r="BZ15" i="102"/>
  <c r="BY15" i="102"/>
  <c r="BW15" i="102"/>
  <c r="BV15" i="102"/>
  <c r="BU15" i="102"/>
  <c r="BK15" i="102"/>
  <c r="BJ15" i="102"/>
  <c r="BI15" i="102"/>
  <c r="BG15" i="102"/>
  <c r="BF15" i="102"/>
  <c r="BE15" i="102"/>
  <c r="AU15" i="102"/>
  <c r="AT15" i="102"/>
  <c r="AS15" i="102"/>
  <c r="AQ15" i="102"/>
  <c r="AP15" i="102"/>
  <c r="AO15" i="102"/>
  <c r="AE15" i="102"/>
  <c r="AD15" i="102"/>
  <c r="AC15" i="102"/>
  <c r="AA15" i="102"/>
  <c r="Z15" i="102"/>
  <c r="Y15" i="102"/>
  <c r="O15" i="102"/>
  <c r="N15" i="102"/>
  <c r="M15" i="102"/>
  <c r="K15" i="102"/>
  <c r="J15" i="102"/>
  <c r="I15" i="102"/>
  <c r="CQ14" i="102"/>
  <c r="CP14" i="102"/>
  <c r="CO14" i="102"/>
  <c r="CM14" i="102"/>
  <c r="CL14" i="102"/>
  <c r="CK14" i="102"/>
  <c r="CA14" i="102"/>
  <c r="BZ14" i="102"/>
  <c r="BY14" i="102"/>
  <c r="BW14" i="102"/>
  <c r="BV14" i="102"/>
  <c r="BU14" i="102"/>
  <c r="BK14" i="102"/>
  <c r="BJ14" i="102"/>
  <c r="BI14" i="102"/>
  <c r="BG14" i="102"/>
  <c r="BF14" i="102"/>
  <c r="BE14" i="102"/>
  <c r="AU14" i="102"/>
  <c r="AT14" i="102"/>
  <c r="AS14" i="102"/>
  <c r="AQ14" i="102"/>
  <c r="AP14" i="102"/>
  <c r="AO14" i="102"/>
  <c r="AE14" i="102"/>
  <c r="AD14" i="102"/>
  <c r="AC14" i="102"/>
  <c r="AA14" i="102"/>
  <c r="Z14" i="102"/>
  <c r="Y14" i="102"/>
  <c r="O14" i="102"/>
  <c r="N14" i="102"/>
  <c r="M14" i="102"/>
  <c r="K14" i="102"/>
  <c r="J14" i="102"/>
  <c r="I14" i="102"/>
  <c r="CQ13" i="102"/>
  <c r="CP13" i="102"/>
  <c r="CO13" i="102"/>
  <c r="CM13" i="102"/>
  <c r="CL13" i="102"/>
  <c r="CK13" i="102"/>
  <c r="CA13" i="102"/>
  <c r="BZ13" i="102"/>
  <c r="BY13" i="102"/>
  <c r="BW13" i="102"/>
  <c r="BV13" i="102"/>
  <c r="BU13" i="102"/>
  <c r="BK13" i="102"/>
  <c r="BJ13" i="102"/>
  <c r="BI13" i="102"/>
  <c r="BG13" i="102"/>
  <c r="BF13" i="102"/>
  <c r="BE13" i="102"/>
  <c r="AU13" i="102"/>
  <c r="AT13" i="102"/>
  <c r="AS13" i="102"/>
  <c r="AQ13" i="102"/>
  <c r="AP13" i="102"/>
  <c r="AO13" i="102"/>
  <c r="AE13" i="102"/>
  <c r="AD13" i="102"/>
  <c r="AC13" i="102"/>
  <c r="AA13" i="102"/>
  <c r="Z13" i="102"/>
  <c r="Y13" i="102"/>
  <c r="O13" i="102"/>
  <c r="N13" i="102"/>
  <c r="M13" i="102"/>
  <c r="K13" i="102"/>
  <c r="J13" i="102"/>
  <c r="I13" i="102"/>
  <c r="CQ12" i="102"/>
  <c r="CP12" i="102"/>
  <c r="CO12" i="102"/>
  <c r="CM12" i="102"/>
  <c r="CL12" i="102"/>
  <c r="CK12" i="102"/>
  <c r="CA12" i="102"/>
  <c r="BZ12" i="102"/>
  <c r="BY12" i="102"/>
  <c r="BW12" i="102"/>
  <c r="BV12" i="102"/>
  <c r="BU12" i="102"/>
  <c r="BK12" i="102"/>
  <c r="BJ12" i="102"/>
  <c r="BI12" i="102"/>
  <c r="BG12" i="102"/>
  <c r="BF12" i="102"/>
  <c r="BE12" i="102"/>
  <c r="AU12" i="102"/>
  <c r="AT12" i="102"/>
  <c r="AS12" i="102"/>
  <c r="AQ12" i="102"/>
  <c r="AP12" i="102"/>
  <c r="AO12" i="102"/>
  <c r="AE12" i="102"/>
  <c r="AD12" i="102"/>
  <c r="AC12" i="102"/>
  <c r="AA12" i="102"/>
  <c r="Z12" i="102"/>
  <c r="Y12" i="102"/>
  <c r="O12" i="102"/>
  <c r="N12" i="102"/>
  <c r="M12" i="102"/>
  <c r="K12" i="102"/>
  <c r="J12" i="102"/>
  <c r="I12" i="102"/>
  <c r="CQ11" i="102"/>
  <c r="CP11" i="102"/>
  <c r="CO11" i="102"/>
  <c r="CM11" i="102"/>
  <c r="CL11" i="102"/>
  <c r="CK11" i="102"/>
  <c r="CA11" i="102"/>
  <c r="BZ11" i="102"/>
  <c r="BY11" i="102"/>
  <c r="BW11" i="102"/>
  <c r="BV11" i="102"/>
  <c r="BU11" i="102"/>
  <c r="BK11" i="102"/>
  <c r="BJ11" i="102"/>
  <c r="BI11" i="102"/>
  <c r="BG11" i="102"/>
  <c r="BF11" i="102"/>
  <c r="BE11" i="102"/>
  <c r="AU11" i="102"/>
  <c r="AT11" i="102"/>
  <c r="AS11" i="102"/>
  <c r="AQ11" i="102"/>
  <c r="AP11" i="102"/>
  <c r="AO11" i="102"/>
  <c r="AE11" i="102"/>
  <c r="AD11" i="102"/>
  <c r="AC11" i="102"/>
  <c r="AA11" i="102"/>
  <c r="Z11" i="102"/>
  <c r="Y11" i="102"/>
  <c r="O11" i="102"/>
  <c r="N11" i="102"/>
  <c r="M11" i="102"/>
  <c r="K11" i="102"/>
  <c r="J11" i="102"/>
  <c r="I11" i="102"/>
  <c r="CQ10" i="102"/>
  <c r="CP10" i="102"/>
  <c r="CO10" i="102"/>
  <c r="CM10" i="102"/>
  <c r="CL10" i="102"/>
  <c r="CK10" i="102"/>
  <c r="CA10" i="102"/>
  <c r="BZ10" i="102"/>
  <c r="BY10" i="102"/>
  <c r="BW10" i="102"/>
  <c r="BV10" i="102"/>
  <c r="BU10" i="102"/>
  <c r="BK10" i="102"/>
  <c r="BJ10" i="102"/>
  <c r="BI10" i="102"/>
  <c r="BG10" i="102"/>
  <c r="BF10" i="102"/>
  <c r="BE10" i="102"/>
  <c r="AU10" i="102"/>
  <c r="AT10" i="102"/>
  <c r="AS10" i="102"/>
  <c r="AQ10" i="102"/>
  <c r="AP10" i="102"/>
  <c r="AO10" i="102"/>
  <c r="AE10" i="102"/>
  <c r="AD10" i="102"/>
  <c r="AC10" i="102"/>
  <c r="AA10" i="102"/>
  <c r="Z10" i="102"/>
  <c r="Y10" i="102"/>
  <c r="O10" i="102"/>
  <c r="N10" i="102"/>
  <c r="M10" i="102"/>
  <c r="K10" i="102"/>
  <c r="J10" i="102"/>
  <c r="I10" i="102"/>
  <c r="CQ9" i="102"/>
  <c r="CP9" i="102"/>
  <c r="CO9" i="102"/>
  <c r="CM9" i="102"/>
  <c r="CL9" i="102"/>
  <c r="CK9" i="102"/>
  <c r="CA9" i="102"/>
  <c r="BZ9" i="102"/>
  <c r="BY9" i="102"/>
  <c r="BW9" i="102"/>
  <c r="BV9" i="102"/>
  <c r="BU9" i="102"/>
  <c r="BK9" i="102"/>
  <c r="BJ9" i="102"/>
  <c r="BI9" i="102"/>
  <c r="BG9" i="102"/>
  <c r="BF9" i="102"/>
  <c r="BE9" i="102"/>
  <c r="AU9" i="102"/>
  <c r="AT9" i="102"/>
  <c r="AS9" i="102"/>
  <c r="AQ9" i="102"/>
  <c r="AP9" i="102"/>
  <c r="AO9" i="102"/>
  <c r="AE9" i="102"/>
  <c r="AD9" i="102"/>
  <c r="AC9" i="102"/>
  <c r="AA9" i="102"/>
  <c r="Z9" i="102"/>
  <c r="Y9" i="102"/>
  <c r="O9" i="102"/>
  <c r="N9" i="102"/>
  <c r="M9" i="102"/>
  <c r="K9" i="102"/>
  <c r="J9" i="102"/>
  <c r="I9" i="102"/>
  <c r="CQ8" i="102"/>
  <c r="CP8" i="102"/>
  <c r="CO8" i="102"/>
  <c r="CM8" i="102"/>
  <c r="CL8" i="102"/>
  <c r="CK8" i="102"/>
  <c r="CA8" i="102"/>
  <c r="BZ8" i="102"/>
  <c r="BY8" i="102"/>
  <c r="BW8" i="102"/>
  <c r="BV8" i="102"/>
  <c r="BU8" i="102"/>
  <c r="BK8" i="102"/>
  <c r="BJ8" i="102"/>
  <c r="BI8" i="102"/>
  <c r="BG8" i="102"/>
  <c r="BF8" i="102"/>
  <c r="BE8" i="102"/>
  <c r="AU8" i="102"/>
  <c r="AT8" i="102"/>
  <c r="AS8" i="102"/>
  <c r="AQ8" i="102"/>
  <c r="AP8" i="102"/>
  <c r="AO8" i="102"/>
  <c r="AE8" i="102"/>
  <c r="AD8" i="102"/>
  <c r="AC8" i="102"/>
  <c r="AA8" i="102"/>
  <c r="Z8" i="102"/>
  <c r="Y8" i="102"/>
  <c r="O8" i="102"/>
  <c r="N8" i="102"/>
  <c r="M8" i="102"/>
  <c r="K8" i="102"/>
  <c r="J8" i="102"/>
  <c r="I8" i="102"/>
  <c r="CQ7" i="102"/>
  <c r="CP7" i="102"/>
  <c r="CO7" i="102"/>
  <c r="CM7" i="102"/>
  <c r="CL7" i="102"/>
  <c r="CK7" i="102"/>
  <c r="CA7" i="102"/>
  <c r="BZ7" i="102"/>
  <c r="BY7" i="102"/>
  <c r="BW7" i="102"/>
  <c r="BV7" i="102"/>
  <c r="BU7" i="102"/>
  <c r="BK7" i="102"/>
  <c r="BJ7" i="102"/>
  <c r="BI7" i="102"/>
  <c r="BG7" i="102"/>
  <c r="BF7" i="102"/>
  <c r="BE7" i="102"/>
  <c r="AU7" i="102"/>
  <c r="AT7" i="102"/>
  <c r="AS7" i="102"/>
  <c r="AQ7" i="102"/>
  <c r="AP7" i="102"/>
  <c r="AO7" i="102"/>
  <c r="AE7" i="102"/>
  <c r="AD7" i="102"/>
  <c r="AC7" i="102"/>
  <c r="AA7" i="102"/>
  <c r="Z7" i="102"/>
  <c r="Y7" i="102"/>
  <c r="O7" i="102"/>
  <c r="N7" i="102"/>
  <c r="M7" i="102"/>
  <c r="K7" i="102"/>
  <c r="J7" i="102"/>
  <c r="I7" i="102"/>
  <c r="CQ6" i="102"/>
  <c r="CP6" i="102"/>
  <c r="CO6" i="102"/>
  <c r="CM6" i="102"/>
  <c r="CL6" i="102"/>
  <c r="CK6" i="102"/>
  <c r="CA6" i="102"/>
  <c r="BZ6" i="102"/>
  <c r="BY6" i="102"/>
  <c r="BW6" i="102"/>
  <c r="BV6" i="102"/>
  <c r="BU6" i="102"/>
  <c r="BK6" i="102"/>
  <c r="BJ6" i="102"/>
  <c r="BI6" i="102"/>
  <c r="BG6" i="102"/>
  <c r="BF6" i="102"/>
  <c r="BE6" i="102"/>
  <c r="AU6" i="102"/>
  <c r="AT6" i="102"/>
  <c r="AS6" i="102"/>
  <c r="AQ6" i="102"/>
  <c r="AP6" i="102"/>
  <c r="AO6" i="102"/>
  <c r="AE6" i="102"/>
  <c r="AD6" i="102"/>
  <c r="AC6" i="102"/>
  <c r="AA6" i="102"/>
  <c r="Z6" i="102"/>
  <c r="Y6" i="102"/>
  <c r="O6" i="102"/>
  <c r="N6" i="102"/>
  <c r="M6" i="102"/>
  <c r="K6" i="102"/>
  <c r="J6" i="102"/>
  <c r="I6" i="102"/>
  <c r="CQ5" i="102"/>
  <c r="CP5" i="102"/>
  <c r="CO5" i="102"/>
  <c r="CM5" i="102"/>
  <c r="CL5" i="102"/>
  <c r="CK5" i="102"/>
  <c r="CA5" i="102"/>
  <c r="BZ5" i="102"/>
  <c r="BY5" i="102"/>
  <c r="BW5" i="102"/>
  <c r="BV5" i="102"/>
  <c r="BU5" i="102"/>
  <c r="BK5" i="102"/>
  <c r="BJ5" i="102"/>
  <c r="BI5" i="102"/>
  <c r="BG5" i="102"/>
  <c r="BF5" i="102"/>
  <c r="BE5" i="102"/>
  <c r="AU5" i="102"/>
  <c r="AT5" i="102"/>
  <c r="AS5" i="102"/>
  <c r="AQ5" i="102"/>
  <c r="AP5" i="102"/>
  <c r="AO5" i="102"/>
  <c r="AE5" i="102"/>
  <c r="AD5" i="102"/>
  <c r="AC5" i="102"/>
  <c r="AA5" i="102"/>
  <c r="Z5" i="102"/>
  <c r="Y5" i="102"/>
  <c r="O5" i="102"/>
  <c r="N5" i="102"/>
  <c r="M5" i="102"/>
  <c r="K5" i="102"/>
  <c r="J5" i="102"/>
  <c r="I5" i="102"/>
  <c r="CQ4" i="102"/>
  <c r="CP4" i="102"/>
  <c r="CO4" i="102"/>
  <c r="CM4" i="102"/>
  <c r="CL4" i="102"/>
  <c r="CK4" i="102"/>
  <c r="CA4" i="102"/>
  <c r="BZ4" i="102"/>
  <c r="BY4" i="102"/>
  <c r="BW4" i="102"/>
  <c r="BV4" i="102"/>
  <c r="BU4" i="102"/>
  <c r="BK4" i="102"/>
  <c r="BJ4" i="102"/>
  <c r="BI4" i="102"/>
  <c r="BG4" i="102"/>
  <c r="BF4" i="102"/>
  <c r="BE4" i="102"/>
  <c r="AU4" i="102"/>
  <c r="AT4" i="102"/>
  <c r="AS4" i="102"/>
  <c r="AQ4" i="102"/>
  <c r="AP4" i="102"/>
  <c r="AO4" i="102"/>
  <c r="AE4" i="102"/>
  <c r="AD4" i="102"/>
  <c r="AC4" i="102"/>
  <c r="AA4" i="102"/>
  <c r="Z4" i="102"/>
  <c r="Y4" i="102"/>
  <c r="O4" i="102"/>
  <c r="N4" i="102"/>
  <c r="M4" i="102"/>
  <c r="K4" i="102"/>
  <c r="J4" i="102"/>
  <c r="I4" i="102"/>
  <c r="CQ3" i="102"/>
  <c r="CP3" i="102"/>
  <c r="CO3" i="102"/>
  <c r="CM3" i="102"/>
  <c r="CL3" i="102"/>
  <c r="CK3" i="102"/>
  <c r="CA3" i="102"/>
  <c r="BZ3" i="102"/>
  <c r="BY3" i="102"/>
  <c r="BW3" i="102"/>
  <c r="BV3" i="102"/>
  <c r="BU3" i="102"/>
  <c r="BK3" i="102"/>
  <c r="BJ3" i="102"/>
  <c r="BI3" i="102"/>
  <c r="BG3" i="102"/>
  <c r="BF3" i="102"/>
  <c r="BE3" i="102"/>
  <c r="AU3" i="102"/>
  <c r="AT3" i="102"/>
  <c r="AS3" i="102"/>
  <c r="AQ3" i="102"/>
  <c r="AP3" i="102"/>
  <c r="AO3" i="102"/>
  <c r="AE3" i="102"/>
  <c r="AD3" i="102"/>
  <c r="AC3" i="102"/>
  <c r="AA3" i="102"/>
  <c r="Z3" i="102"/>
  <c r="Y3" i="102"/>
  <c r="O3" i="102"/>
  <c r="N3" i="102"/>
  <c r="M3" i="102"/>
  <c r="K3" i="102"/>
  <c r="J3" i="102"/>
  <c r="I3" i="102"/>
  <c r="L211" i="86" l="1"/>
  <c r="K211" i="86"/>
  <c r="J211" i="86"/>
  <c r="I211" i="86"/>
  <c r="H211" i="86"/>
  <c r="G211" i="86"/>
  <c r="L210" i="86"/>
  <c r="K210" i="86"/>
  <c r="J210" i="86"/>
  <c r="I210" i="86"/>
  <c r="H210" i="86"/>
  <c r="G210" i="86"/>
  <c r="L209" i="86"/>
  <c r="K209" i="86"/>
  <c r="J209" i="86"/>
  <c r="I209" i="86"/>
  <c r="H209" i="86"/>
  <c r="G209" i="86"/>
  <c r="AJ208" i="86"/>
  <c r="AI208" i="86"/>
  <c r="AH208" i="86"/>
  <c r="AG208" i="86"/>
  <c r="AF208" i="86"/>
  <c r="AE208" i="86"/>
  <c r="L208" i="86"/>
  <c r="K208" i="86"/>
  <c r="J208" i="86"/>
  <c r="I208" i="86"/>
  <c r="H208" i="86"/>
  <c r="G208" i="86"/>
  <c r="AJ207" i="86"/>
  <c r="AI207" i="86"/>
  <c r="AH207" i="86"/>
  <c r="AG207" i="86"/>
  <c r="AF207" i="86"/>
  <c r="AE207" i="86"/>
  <c r="L207" i="86"/>
  <c r="K207" i="86"/>
  <c r="J207" i="86"/>
  <c r="I207" i="86"/>
  <c r="H207" i="86"/>
  <c r="G207" i="86"/>
  <c r="AJ206" i="86"/>
  <c r="AI206" i="86"/>
  <c r="AH206" i="86"/>
  <c r="AG206" i="86"/>
  <c r="AF206" i="86"/>
  <c r="AE206" i="86"/>
  <c r="L206" i="86"/>
  <c r="K206" i="86"/>
  <c r="J206" i="86"/>
  <c r="I206" i="86"/>
  <c r="H206" i="86"/>
  <c r="G206" i="86"/>
  <c r="AJ205" i="86"/>
  <c r="AI205" i="86"/>
  <c r="AH205" i="86"/>
  <c r="AG205" i="86"/>
  <c r="AF205" i="86"/>
  <c r="AE205" i="86"/>
  <c r="L205" i="86"/>
  <c r="K205" i="86"/>
  <c r="J205" i="86"/>
  <c r="I205" i="86"/>
  <c r="H205" i="86"/>
  <c r="G205" i="86"/>
  <c r="AJ204" i="86"/>
  <c r="AI204" i="86"/>
  <c r="AH204" i="86"/>
  <c r="AG204" i="86"/>
  <c r="AF204" i="86"/>
  <c r="AE204" i="86"/>
  <c r="L204" i="86"/>
  <c r="K204" i="86"/>
  <c r="J204" i="86"/>
  <c r="I204" i="86"/>
  <c r="H204" i="86"/>
  <c r="G204" i="86"/>
  <c r="AJ203" i="86"/>
  <c r="AI203" i="86"/>
  <c r="AH203" i="86"/>
  <c r="AG203" i="86"/>
  <c r="AF203" i="86"/>
  <c r="AE203" i="86"/>
  <c r="L203" i="86"/>
  <c r="K203" i="86"/>
  <c r="J203" i="86"/>
  <c r="I203" i="86"/>
  <c r="H203" i="86"/>
  <c r="G203" i="86"/>
  <c r="AJ202" i="86"/>
  <c r="AI202" i="86"/>
  <c r="AH202" i="86"/>
  <c r="AG202" i="86"/>
  <c r="AF202" i="86"/>
  <c r="AE202" i="86"/>
  <c r="L202" i="86"/>
  <c r="K202" i="86"/>
  <c r="J202" i="86"/>
  <c r="I202" i="86"/>
  <c r="H202" i="86"/>
  <c r="G202" i="86"/>
  <c r="AJ201" i="86"/>
  <c r="AI201" i="86"/>
  <c r="AH201" i="86"/>
  <c r="AG201" i="86"/>
  <c r="AF201" i="86"/>
  <c r="AE201" i="86"/>
  <c r="L201" i="86"/>
  <c r="K201" i="86"/>
  <c r="J201" i="86"/>
  <c r="I201" i="86"/>
  <c r="H201" i="86"/>
  <c r="G201" i="86"/>
  <c r="AJ200" i="86"/>
  <c r="AI200" i="86"/>
  <c r="AH200" i="86"/>
  <c r="AG200" i="86"/>
  <c r="AF200" i="86"/>
  <c r="AE200" i="86"/>
  <c r="L200" i="86"/>
  <c r="K200" i="86"/>
  <c r="J200" i="86"/>
  <c r="I200" i="86"/>
  <c r="H200" i="86"/>
  <c r="G200" i="86"/>
  <c r="AJ199" i="86"/>
  <c r="AI199" i="86"/>
  <c r="AH199" i="86"/>
  <c r="AG199" i="86"/>
  <c r="AF199" i="86"/>
  <c r="AE199" i="86"/>
  <c r="L199" i="86"/>
  <c r="K199" i="86"/>
  <c r="J199" i="86"/>
  <c r="I199" i="86"/>
  <c r="H199" i="86"/>
  <c r="G199" i="86"/>
  <c r="AJ198" i="86"/>
  <c r="AI198" i="86"/>
  <c r="AH198" i="86"/>
  <c r="AG198" i="86"/>
  <c r="AF198" i="86"/>
  <c r="AE198" i="86"/>
  <c r="L198" i="86"/>
  <c r="K198" i="86"/>
  <c r="J198" i="86"/>
  <c r="I198" i="86"/>
  <c r="H198" i="86"/>
  <c r="G198" i="86"/>
  <c r="AJ197" i="86"/>
  <c r="AI197" i="86"/>
  <c r="AH197" i="86"/>
  <c r="AG197" i="86"/>
  <c r="AF197" i="86"/>
  <c r="AE197" i="86"/>
  <c r="L197" i="86"/>
  <c r="K197" i="86"/>
  <c r="J197" i="86"/>
  <c r="I197" i="86"/>
  <c r="H197" i="86"/>
  <c r="G197" i="86"/>
  <c r="AJ196" i="86"/>
  <c r="AI196" i="86"/>
  <c r="AH196" i="86"/>
  <c r="AG196" i="86"/>
  <c r="AF196" i="86"/>
  <c r="AE196" i="86"/>
  <c r="L196" i="86"/>
  <c r="K196" i="86"/>
  <c r="J196" i="86"/>
  <c r="I196" i="86"/>
  <c r="H196" i="86"/>
  <c r="G196" i="86"/>
  <c r="AJ195" i="86"/>
  <c r="AI195" i="86"/>
  <c r="AH195" i="86"/>
  <c r="AG195" i="86"/>
  <c r="AF195" i="86"/>
  <c r="AE195" i="86"/>
  <c r="L195" i="86"/>
  <c r="K195" i="86"/>
  <c r="J195" i="86"/>
  <c r="I195" i="86"/>
  <c r="H195" i="86"/>
  <c r="G195" i="86"/>
  <c r="AJ194" i="86"/>
  <c r="AI194" i="86"/>
  <c r="AH194" i="86"/>
  <c r="AG194" i="86"/>
  <c r="AF194" i="86"/>
  <c r="AE194" i="86"/>
  <c r="L194" i="86"/>
  <c r="K194" i="86"/>
  <c r="J194" i="86"/>
  <c r="I194" i="86"/>
  <c r="H194" i="86"/>
  <c r="G194" i="86"/>
  <c r="AJ193" i="86"/>
  <c r="AI193" i="86"/>
  <c r="AH193" i="86"/>
  <c r="AG193" i="86"/>
  <c r="AF193" i="86"/>
  <c r="AE193" i="86"/>
  <c r="L193" i="86"/>
  <c r="K193" i="86"/>
  <c r="J193" i="86"/>
  <c r="I193" i="86"/>
  <c r="H193" i="86"/>
  <c r="G193" i="86"/>
  <c r="AJ192" i="86"/>
  <c r="AI192" i="86"/>
  <c r="AH192" i="86"/>
  <c r="AG192" i="86"/>
  <c r="AF192" i="86"/>
  <c r="AE192" i="86"/>
  <c r="L192" i="86"/>
  <c r="K192" i="86"/>
  <c r="J192" i="86"/>
  <c r="I192" i="86"/>
  <c r="H192" i="86"/>
  <c r="G192" i="86"/>
  <c r="AJ191" i="86"/>
  <c r="AI191" i="86"/>
  <c r="AH191" i="86"/>
  <c r="AG191" i="86"/>
  <c r="AF191" i="86"/>
  <c r="AE191" i="86"/>
  <c r="L191" i="86"/>
  <c r="K191" i="86"/>
  <c r="J191" i="86"/>
  <c r="I191" i="86"/>
  <c r="H191" i="86"/>
  <c r="G191" i="86"/>
  <c r="AJ190" i="86"/>
  <c r="AI190" i="86"/>
  <c r="AH190" i="86"/>
  <c r="AG190" i="86"/>
  <c r="AF190" i="86"/>
  <c r="AE190" i="86"/>
  <c r="L190" i="86"/>
  <c r="K190" i="86"/>
  <c r="J190" i="86"/>
  <c r="I190" i="86"/>
  <c r="H190" i="86"/>
  <c r="G190" i="86"/>
  <c r="AJ189" i="86"/>
  <c r="AI189" i="86"/>
  <c r="AH189" i="86"/>
  <c r="AG189" i="86"/>
  <c r="AF189" i="86"/>
  <c r="AE189" i="86"/>
  <c r="L189" i="86"/>
  <c r="K189" i="86"/>
  <c r="J189" i="86"/>
  <c r="I189" i="86"/>
  <c r="H189" i="86"/>
  <c r="G189" i="86"/>
  <c r="AJ188" i="86"/>
  <c r="AI188" i="86"/>
  <c r="AH188" i="86"/>
  <c r="AG188" i="86"/>
  <c r="AF188" i="86"/>
  <c r="AE188" i="86"/>
  <c r="L188" i="86"/>
  <c r="K188" i="86"/>
  <c r="J188" i="86"/>
  <c r="I188" i="86"/>
  <c r="H188" i="86"/>
  <c r="G188" i="86"/>
  <c r="AJ187" i="86"/>
  <c r="AI187" i="86"/>
  <c r="AH187" i="86"/>
  <c r="AG187" i="86"/>
  <c r="AF187" i="86"/>
  <c r="AE187" i="86"/>
  <c r="L187" i="86"/>
  <c r="K187" i="86"/>
  <c r="J187" i="86"/>
  <c r="I187" i="86"/>
  <c r="H187" i="86"/>
  <c r="G187" i="86"/>
  <c r="AJ186" i="86"/>
  <c r="AI186" i="86"/>
  <c r="AH186" i="86"/>
  <c r="AG186" i="86"/>
  <c r="AF186" i="86"/>
  <c r="AE186" i="86"/>
  <c r="L186" i="86"/>
  <c r="K186" i="86"/>
  <c r="J186" i="86"/>
  <c r="I186" i="86"/>
  <c r="H186" i="86"/>
  <c r="G186" i="86"/>
  <c r="AJ185" i="86"/>
  <c r="AI185" i="86"/>
  <c r="AH185" i="86"/>
  <c r="AG185" i="86"/>
  <c r="AF185" i="86"/>
  <c r="AE185" i="86"/>
  <c r="L185" i="86"/>
  <c r="K185" i="86"/>
  <c r="J185" i="86"/>
  <c r="I185" i="86"/>
  <c r="H185" i="86"/>
  <c r="G185" i="86"/>
  <c r="AJ184" i="86"/>
  <c r="AI184" i="86"/>
  <c r="AH184" i="86"/>
  <c r="AG184" i="86"/>
  <c r="AF184" i="86"/>
  <c r="AE184" i="86"/>
  <c r="L184" i="86"/>
  <c r="K184" i="86"/>
  <c r="J184" i="86"/>
  <c r="I184" i="86"/>
  <c r="H184" i="86"/>
  <c r="G184" i="86"/>
  <c r="AJ183" i="86"/>
  <c r="AI183" i="86"/>
  <c r="AH183" i="86"/>
  <c r="AG183" i="86"/>
  <c r="AF183" i="86"/>
  <c r="AE183" i="86"/>
  <c r="L183" i="86"/>
  <c r="K183" i="86"/>
  <c r="J183" i="86"/>
  <c r="I183" i="86"/>
  <c r="H183" i="86"/>
  <c r="G183" i="86"/>
  <c r="AJ182" i="86"/>
  <c r="AI182" i="86"/>
  <c r="AH182" i="86"/>
  <c r="AG182" i="86"/>
  <c r="AF182" i="86"/>
  <c r="AE182" i="86"/>
  <c r="L182" i="86"/>
  <c r="K182" i="86"/>
  <c r="J182" i="86"/>
  <c r="I182" i="86"/>
  <c r="H182" i="86"/>
  <c r="G182" i="86"/>
  <c r="AJ181" i="86"/>
  <c r="AI181" i="86"/>
  <c r="AH181" i="86"/>
  <c r="AG181" i="86"/>
  <c r="AF181" i="86"/>
  <c r="AE181" i="86"/>
  <c r="L181" i="86"/>
  <c r="K181" i="86"/>
  <c r="J181" i="86"/>
  <c r="I181" i="86"/>
  <c r="H181" i="86"/>
  <c r="G181" i="86"/>
  <c r="AJ180" i="86"/>
  <c r="AI180" i="86"/>
  <c r="AH180" i="86"/>
  <c r="AG180" i="86"/>
  <c r="AF180" i="86"/>
  <c r="AE180" i="86"/>
  <c r="L180" i="86"/>
  <c r="K180" i="86"/>
  <c r="J180" i="86"/>
  <c r="I180" i="86"/>
  <c r="H180" i="86"/>
  <c r="G180" i="86"/>
  <c r="AJ179" i="86"/>
  <c r="AI179" i="86"/>
  <c r="AH179" i="86"/>
  <c r="AG179" i="86"/>
  <c r="AF179" i="86"/>
  <c r="AE179" i="86"/>
  <c r="L179" i="86"/>
  <c r="K179" i="86"/>
  <c r="J179" i="86"/>
  <c r="I179" i="86"/>
  <c r="H179" i="86"/>
  <c r="G179" i="86"/>
  <c r="AJ178" i="86"/>
  <c r="AI178" i="86"/>
  <c r="AH178" i="86"/>
  <c r="AG178" i="86"/>
  <c r="AF178" i="86"/>
  <c r="AE178" i="86"/>
  <c r="L178" i="86"/>
  <c r="K178" i="86"/>
  <c r="J178" i="86"/>
  <c r="I178" i="86"/>
  <c r="H178" i="86"/>
  <c r="G178" i="86"/>
  <c r="AJ177" i="86"/>
  <c r="AI177" i="86"/>
  <c r="AH177" i="86"/>
  <c r="AG177" i="86"/>
  <c r="AF177" i="86"/>
  <c r="AE177" i="86"/>
  <c r="L177" i="86"/>
  <c r="K177" i="86"/>
  <c r="J177" i="86"/>
  <c r="I177" i="86"/>
  <c r="H177" i="86"/>
  <c r="G177" i="86"/>
  <c r="AJ176" i="86"/>
  <c r="AI176" i="86"/>
  <c r="AH176" i="86"/>
  <c r="AG176" i="86"/>
  <c r="AF176" i="86"/>
  <c r="AE176" i="86"/>
  <c r="L176" i="86"/>
  <c r="K176" i="86"/>
  <c r="J176" i="86"/>
  <c r="I176" i="86"/>
  <c r="H176" i="86"/>
  <c r="G176" i="86"/>
  <c r="AJ175" i="86"/>
  <c r="AI175" i="86"/>
  <c r="AH175" i="86"/>
  <c r="AG175" i="86"/>
  <c r="AF175" i="86"/>
  <c r="AE175" i="86"/>
  <c r="L175" i="86"/>
  <c r="K175" i="86"/>
  <c r="J175" i="86"/>
  <c r="I175" i="86"/>
  <c r="H175" i="86"/>
  <c r="G175" i="86"/>
  <c r="AJ174" i="86"/>
  <c r="AI174" i="86"/>
  <c r="AH174" i="86"/>
  <c r="AG174" i="86"/>
  <c r="AF174" i="86"/>
  <c r="AE174" i="86"/>
  <c r="L174" i="86"/>
  <c r="K174" i="86"/>
  <c r="J174" i="86"/>
  <c r="I174" i="86"/>
  <c r="H174" i="86"/>
  <c r="G174" i="86"/>
  <c r="AJ173" i="86"/>
  <c r="AI173" i="86"/>
  <c r="AH173" i="86"/>
  <c r="AG173" i="86"/>
  <c r="AF173" i="86"/>
  <c r="AE173" i="86"/>
  <c r="L173" i="86"/>
  <c r="K173" i="86"/>
  <c r="J173" i="86"/>
  <c r="I173" i="86"/>
  <c r="H173" i="86"/>
  <c r="G173" i="86"/>
  <c r="AJ172" i="86"/>
  <c r="AI172" i="86"/>
  <c r="AH172" i="86"/>
  <c r="AG172" i="86"/>
  <c r="AF172" i="86"/>
  <c r="AE172" i="86"/>
  <c r="L172" i="86"/>
  <c r="K172" i="86"/>
  <c r="J172" i="86"/>
  <c r="I172" i="86"/>
  <c r="H172" i="86"/>
  <c r="G172" i="86"/>
  <c r="AJ171" i="86"/>
  <c r="AI171" i="86"/>
  <c r="AH171" i="86"/>
  <c r="AG171" i="86"/>
  <c r="AF171" i="86"/>
  <c r="AE171" i="86"/>
  <c r="L171" i="86"/>
  <c r="K171" i="86"/>
  <c r="J171" i="86"/>
  <c r="I171" i="86"/>
  <c r="H171" i="86"/>
  <c r="G171" i="86"/>
  <c r="AJ170" i="86"/>
  <c r="AI170" i="86"/>
  <c r="AH170" i="86"/>
  <c r="AG170" i="86"/>
  <c r="AF170" i="86"/>
  <c r="AE170" i="86"/>
  <c r="L170" i="86"/>
  <c r="K170" i="86"/>
  <c r="J170" i="86"/>
  <c r="I170" i="86"/>
  <c r="H170" i="86"/>
  <c r="G170" i="86"/>
  <c r="AJ169" i="86"/>
  <c r="AI169" i="86"/>
  <c r="AH169" i="86"/>
  <c r="AG169" i="86"/>
  <c r="AF169" i="86"/>
  <c r="AE169" i="86"/>
  <c r="L169" i="86"/>
  <c r="K169" i="86"/>
  <c r="J169" i="86"/>
  <c r="I169" i="86"/>
  <c r="H169" i="86"/>
  <c r="G169" i="86"/>
  <c r="AJ168" i="86"/>
  <c r="AI168" i="86"/>
  <c r="AH168" i="86"/>
  <c r="AG168" i="86"/>
  <c r="AF168" i="86"/>
  <c r="AE168" i="86"/>
  <c r="L168" i="86"/>
  <c r="K168" i="86"/>
  <c r="J168" i="86"/>
  <c r="I168" i="86"/>
  <c r="H168" i="86"/>
  <c r="G168" i="86"/>
  <c r="AJ167" i="86"/>
  <c r="AI167" i="86"/>
  <c r="AH167" i="86"/>
  <c r="AG167" i="86"/>
  <c r="AF167" i="86"/>
  <c r="AE167" i="86"/>
  <c r="L167" i="86"/>
  <c r="K167" i="86"/>
  <c r="J167" i="86"/>
  <c r="I167" i="86"/>
  <c r="H167" i="86"/>
  <c r="G167" i="86"/>
  <c r="AJ166" i="86"/>
  <c r="AI166" i="86"/>
  <c r="AH166" i="86"/>
  <c r="AG166" i="86"/>
  <c r="AF166" i="86"/>
  <c r="AE166" i="86"/>
  <c r="L166" i="86"/>
  <c r="K166" i="86"/>
  <c r="J166" i="86"/>
  <c r="I166" i="86"/>
  <c r="H166" i="86"/>
  <c r="G166" i="86"/>
  <c r="AJ165" i="86"/>
  <c r="AI165" i="86"/>
  <c r="AH165" i="86"/>
  <c r="AG165" i="86"/>
  <c r="AF165" i="86"/>
  <c r="AE165" i="86"/>
  <c r="L165" i="86"/>
  <c r="K165" i="86"/>
  <c r="J165" i="86"/>
  <c r="I165" i="86"/>
  <c r="H165" i="86"/>
  <c r="G165" i="86"/>
  <c r="AJ164" i="86"/>
  <c r="AI164" i="86"/>
  <c r="AH164" i="86"/>
  <c r="AG164" i="86"/>
  <c r="AF164" i="86"/>
  <c r="AE164" i="86"/>
  <c r="L164" i="86"/>
  <c r="K164" i="86"/>
  <c r="J164" i="86"/>
  <c r="I164" i="86"/>
  <c r="H164" i="86"/>
  <c r="G164" i="86"/>
  <c r="AJ163" i="86"/>
  <c r="AI163" i="86"/>
  <c r="AH163" i="86"/>
  <c r="AG163" i="86"/>
  <c r="AF163" i="86"/>
  <c r="AE163" i="86"/>
  <c r="L163" i="86"/>
  <c r="K163" i="86"/>
  <c r="J163" i="86"/>
  <c r="I163" i="86"/>
  <c r="H163" i="86"/>
  <c r="G163" i="86"/>
  <c r="AJ162" i="86"/>
  <c r="AI162" i="86"/>
  <c r="AH162" i="86"/>
  <c r="AG162" i="86"/>
  <c r="AF162" i="86"/>
  <c r="AE162" i="86"/>
  <c r="L162" i="86"/>
  <c r="K162" i="86"/>
  <c r="J162" i="86"/>
  <c r="I162" i="86"/>
  <c r="H162" i="86"/>
  <c r="G162" i="86"/>
  <c r="AJ161" i="86"/>
  <c r="AI161" i="86"/>
  <c r="AH161" i="86"/>
  <c r="AG161" i="86"/>
  <c r="AF161" i="86"/>
  <c r="AE161" i="86"/>
  <c r="L161" i="86"/>
  <c r="K161" i="86"/>
  <c r="J161" i="86"/>
  <c r="I161" i="86"/>
  <c r="H161" i="86"/>
  <c r="G161" i="86"/>
  <c r="AJ160" i="86"/>
  <c r="AI160" i="86"/>
  <c r="AH160" i="86"/>
  <c r="AG160" i="86"/>
  <c r="AF160" i="86"/>
  <c r="AE160" i="86"/>
  <c r="L160" i="86"/>
  <c r="K160" i="86"/>
  <c r="J160" i="86"/>
  <c r="I160" i="86"/>
  <c r="H160" i="86"/>
  <c r="G160" i="86"/>
  <c r="AJ159" i="86"/>
  <c r="AI159" i="86"/>
  <c r="AH159" i="86"/>
  <c r="AG159" i="86"/>
  <c r="AF159" i="86"/>
  <c r="AE159" i="86"/>
  <c r="L159" i="86"/>
  <c r="K159" i="86"/>
  <c r="J159" i="86"/>
  <c r="I159" i="86"/>
  <c r="H159" i="86"/>
  <c r="G159" i="86"/>
  <c r="AJ158" i="86"/>
  <c r="AI158" i="86"/>
  <c r="AH158" i="86"/>
  <c r="AG158" i="86"/>
  <c r="AF158" i="86"/>
  <c r="AE158" i="86"/>
  <c r="L158" i="86"/>
  <c r="K158" i="86"/>
  <c r="J158" i="86"/>
  <c r="I158" i="86"/>
  <c r="H158" i="86"/>
  <c r="G158" i="86"/>
  <c r="AJ157" i="86"/>
  <c r="AI157" i="86"/>
  <c r="AH157" i="86"/>
  <c r="AG157" i="86"/>
  <c r="AF157" i="86"/>
  <c r="AE157" i="86"/>
  <c r="L157" i="86"/>
  <c r="K157" i="86"/>
  <c r="J157" i="86"/>
  <c r="I157" i="86"/>
  <c r="H157" i="86"/>
  <c r="G157" i="86"/>
  <c r="AJ156" i="86"/>
  <c r="AI156" i="86"/>
  <c r="AH156" i="86"/>
  <c r="AG156" i="86"/>
  <c r="AF156" i="86"/>
  <c r="AE156" i="86"/>
  <c r="L156" i="86"/>
  <c r="K156" i="86"/>
  <c r="J156" i="86"/>
  <c r="I156" i="86"/>
  <c r="H156" i="86"/>
  <c r="G156" i="86"/>
  <c r="AJ155" i="86"/>
  <c r="AI155" i="86"/>
  <c r="AH155" i="86"/>
  <c r="AG155" i="86"/>
  <c r="AF155" i="86"/>
  <c r="AE155" i="86"/>
  <c r="L155" i="86"/>
  <c r="K155" i="86"/>
  <c r="J155" i="86"/>
  <c r="I155" i="86"/>
  <c r="H155" i="86"/>
  <c r="G155" i="86"/>
  <c r="AJ154" i="86"/>
  <c r="AI154" i="86"/>
  <c r="AH154" i="86"/>
  <c r="AG154" i="86"/>
  <c r="AF154" i="86"/>
  <c r="AE154" i="86"/>
  <c r="L154" i="86"/>
  <c r="K154" i="86"/>
  <c r="J154" i="86"/>
  <c r="I154" i="86"/>
  <c r="H154" i="86"/>
  <c r="G154" i="86"/>
  <c r="AJ153" i="86"/>
  <c r="AI153" i="86"/>
  <c r="AH153" i="86"/>
  <c r="AG153" i="86"/>
  <c r="AF153" i="86"/>
  <c r="AE153" i="86"/>
  <c r="L153" i="86"/>
  <c r="K153" i="86"/>
  <c r="J153" i="86"/>
  <c r="I153" i="86"/>
  <c r="H153" i="86"/>
  <c r="G153" i="86"/>
  <c r="AJ152" i="86"/>
  <c r="AI152" i="86"/>
  <c r="AH152" i="86"/>
  <c r="AG152" i="86"/>
  <c r="AF152" i="86"/>
  <c r="AE152" i="86"/>
  <c r="L152" i="86"/>
  <c r="K152" i="86"/>
  <c r="J152" i="86"/>
  <c r="I152" i="86"/>
  <c r="H152" i="86"/>
  <c r="G152" i="86"/>
  <c r="AJ151" i="86"/>
  <c r="AI151" i="86"/>
  <c r="AH151" i="86"/>
  <c r="AG151" i="86"/>
  <c r="AF151" i="86"/>
  <c r="AE151" i="86"/>
  <c r="L151" i="86"/>
  <c r="K151" i="86"/>
  <c r="J151" i="86"/>
  <c r="I151" i="86"/>
  <c r="H151" i="86"/>
  <c r="G151" i="86"/>
  <c r="AJ150" i="86"/>
  <c r="AI150" i="86"/>
  <c r="AH150" i="86"/>
  <c r="AG150" i="86"/>
  <c r="AF150" i="86"/>
  <c r="AE150" i="86"/>
  <c r="L150" i="86"/>
  <c r="K150" i="86"/>
  <c r="J150" i="86"/>
  <c r="I150" i="86"/>
  <c r="H150" i="86"/>
  <c r="G150" i="86"/>
  <c r="AJ149" i="86"/>
  <c r="AI149" i="86"/>
  <c r="AH149" i="86"/>
  <c r="AG149" i="86"/>
  <c r="AF149" i="86"/>
  <c r="AE149" i="86"/>
  <c r="L149" i="86"/>
  <c r="K149" i="86"/>
  <c r="J149" i="86"/>
  <c r="I149" i="86"/>
  <c r="H149" i="86"/>
  <c r="G149" i="86"/>
  <c r="AJ148" i="86"/>
  <c r="AI148" i="86"/>
  <c r="AH148" i="86"/>
  <c r="AG148" i="86"/>
  <c r="AF148" i="86"/>
  <c r="AE148" i="86"/>
  <c r="L148" i="86"/>
  <c r="K148" i="86"/>
  <c r="J148" i="86"/>
  <c r="I148" i="86"/>
  <c r="H148" i="86"/>
  <c r="G148" i="86"/>
  <c r="AJ147" i="86"/>
  <c r="AI147" i="86"/>
  <c r="AH147" i="86"/>
  <c r="AG147" i="86"/>
  <c r="AF147" i="86"/>
  <c r="AE147" i="86"/>
  <c r="L147" i="86"/>
  <c r="K147" i="86"/>
  <c r="J147" i="86"/>
  <c r="I147" i="86"/>
  <c r="H147" i="86"/>
  <c r="G147" i="86"/>
  <c r="AJ146" i="86"/>
  <c r="AI146" i="86"/>
  <c r="AH146" i="86"/>
  <c r="AG146" i="86"/>
  <c r="AF146" i="86"/>
  <c r="AE146" i="86"/>
  <c r="L146" i="86"/>
  <c r="K146" i="86"/>
  <c r="J146" i="86"/>
  <c r="I146" i="86"/>
  <c r="H146" i="86"/>
  <c r="G146" i="86"/>
  <c r="AJ145" i="86"/>
  <c r="AI145" i="86"/>
  <c r="AH145" i="86"/>
  <c r="AG145" i="86"/>
  <c r="AF145" i="86"/>
  <c r="AE145" i="86"/>
  <c r="L145" i="86"/>
  <c r="K145" i="86"/>
  <c r="J145" i="86"/>
  <c r="I145" i="86"/>
  <c r="H145" i="86"/>
  <c r="G145" i="86"/>
  <c r="AJ144" i="86"/>
  <c r="AI144" i="86"/>
  <c r="AH144" i="86"/>
  <c r="AG144" i="86"/>
  <c r="AF144" i="86"/>
  <c r="AE144" i="86"/>
  <c r="L144" i="86"/>
  <c r="K144" i="86"/>
  <c r="J144" i="86"/>
  <c r="I144" i="86"/>
  <c r="H144" i="86"/>
  <c r="G144" i="86"/>
  <c r="AJ143" i="86"/>
  <c r="AI143" i="86"/>
  <c r="AH143" i="86"/>
  <c r="AG143" i="86"/>
  <c r="AF143" i="86"/>
  <c r="AE143" i="86"/>
  <c r="L143" i="86"/>
  <c r="K143" i="86"/>
  <c r="J143" i="86"/>
  <c r="I143" i="86"/>
  <c r="H143" i="86"/>
  <c r="G143" i="86"/>
  <c r="AJ142" i="86"/>
  <c r="AI142" i="86"/>
  <c r="AH142" i="86"/>
  <c r="AG142" i="86"/>
  <c r="AF142" i="86"/>
  <c r="AE142" i="86"/>
  <c r="L142" i="86"/>
  <c r="K142" i="86"/>
  <c r="J142" i="86"/>
  <c r="I142" i="86"/>
  <c r="H142" i="86"/>
  <c r="G142" i="86"/>
  <c r="AJ141" i="86"/>
  <c r="AI141" i="86"/>
  <c r="AH141" i="86"/>
  <c r="AG141" i="86"/>
  <c r="AF141" i="86"/>
  <c r="AE141" i="86"/>
  <c r="L141" i="86"/>
  <c r="K141" i="86"/>
  <c r="J141" i="86"/>
  <c r="I141" i="86"/>
  <c r="H141" i="86"/>
  <c r="G141" i="86"/>
  <c r="AJ140" i="86"/>
  <c r="AI140" i="86"/>
  <c r="AH140" i="86"/>
  <c r="AG140" i="86"/>
  <c r="AF140" i="86"/>
  <c r="AE140" i="86"/>
  <c r="L140" i="86"/>
  <c r="K140" i="86"/>
  <c r="J140" i="86"/>
  <c r="I140" i="86"/>
  <c r="H140" i="86"/>
  <c r="G140" i="86"/>
  <c r="AJ139" i="86"/>
  <c r="AI139" i="86"/>
  <c r="AH139" i="86"/>
  <c r="AG139" i="86"/>
  <c r="AF139" i="86"/>
  <c r="AE139" i="86"/>
  <c r="L139" i="86"/>
  <c r="K139" i="86"/>
  <c r="J139" i="86"/>
  <c r="I139" i="86"/>
  <c r="H139" i="86"/>
  <c r="G139" i="86"/>
  <c r="AJ138" i="86"/>
  <c r="AI138" i="86"/>
  <c r="AH138" i="86"/>
  <c r="AG138" i="86"/>
  <c r="AF138" i="86"/>
  <c r="AE138" i="86"/>
  <c r="L138" i="86"/>
  <c r="K138" i="86"/>
  <c r="J138" i="86"/>
  <c r="I138" i="86"/>
  <c r="H138" i="86"/>
  <c r="G138" i="86"/>
  <c r="AJ137" i="86"/>
  <c r="AI137" i="86"/>
  <c r="AH137" i="86"/>
  <c r="AG137" i="86"/>
  <c r="AF137" i="86"/>
  <c r="AE137" i="86"/>
  <c r="L137" i="86"/>
  <c r="K137" i="86"/>
  <c r="J137" i="86"/>
  <c r="I137" i="86"/>
  <c r="H137" i="86"/>
  <c r="G137" i="86"/>
  <c r="AJ136" i="86"/>
  <c r="AI136" i="86"/>
  <c r="AH136" i="86"/>
  <c r="AG136" i="86"/>
  <c r="AF136" i="86"/>
  <c r="AE136" i="86"/>
  <c r="L136" i="86"/>
  <c r="K136" i="86"/>
  <c r="J136" i="86"/>
  <c r="I136" i="86"/>
  <c r="H136" i="86"/>
  <c r="G136" i="86"/>
  <c r="AJ135" i="86"/>
  <c r="AI135" i="86"/>
  <c r="AH135" i="86"/>
  <c r="AG135" i="86"/>
  <c r="AF135" i="86"/>
  <c r="AE135" i="86"/>
  <c r="L135" i="86"/>
  <c r="K135" i="86"/>
  <c r="J135" i="86"/>
  <c r="I135" i="86"/>
  <c r="H135" i="86"/>
  <c r="G135" i="86"/>
  <c r="AJ134" i="86"/>
  <c r="AI134" i="86"/>
  <c r="AH134" i="86"/>
  <c r="AG134" i="86"/>
  <c r="AF134" i="86"/>
  <c r="AE134" i="86"/>
  <c r="L134" i="86"/>
  <c r="K134" i="86"/>
  <c r="J134" i="86"/>
  <c r="I134" i="86"/>
  <c r="H134" i="86"/>
  <c r="G134" i="86"/>
  <c r="AJ133" i="86"/>
  <c r="AI133" i="86"/>
  <c r="AH133" i="86"/>
  <c r="AG133" i="86"/>
  <c r="AF133" i="86"/>
  <c r="AE133" i="86"/>
  <c r="L133" i="86"/>
  <c r="K133" i="86"/>
  <c r="J133" i="86"/>
  <c r="I133" i="86"/>
  <c r="H133" i="86"/>
  <c r="G133" i="86"/>
  <c r="AJ132" i="86"/>
  <c r="AI132" i="86"/>
  <c r="AH132" i="86"/>
  <c r="AG132" i="86"/>
  <c r="AF132" i="86"/>
  <c r="AE132" i="86"/>
  <c r="L132" i="86"/>
  <c r="K132" i="86"/>
  <c r="J132" i="86"/>
  <c r="I132" i="86"/>
  <c r="H132" i="86"/>
  <c r="G132" i="86"/>
  <c r="AJ131" i="86"/>
  <c r="AI131" i="86"/>
  <c r="AH131" i="86"/>
  <c r="AG131" i="86"/>
  <c r="AF131" i="86"/>
  <c r="AE131" i="86"/>
  <c r="L131" i="86"/>
  <c r="K131" i="86"/>
  <c r="J131" i="86"/>
  <c r="I131" i="86"/>
  <c r="H131" i="86"/>
  <c r="G131" i="86"/>
  <c r="AJ130" i="86"/>
  <c r="AI130" i="86"/>
  <c r="AH130" i="86"/>
  <c r="AG130" i="86"/>
  <c r="AF130" i="86"/>
  <c r="AE130" i="86"/>
  <c r="L130" i="86"/>
  <c r="K130" i="86"/>
  <c r="J130" i="86"/>
  <c r="I130" i="86"/>
  <c r="H130" i="86"/>
  <c r="G130" i="86"/>
  <c r="AJ129" i="86"/>
  <c r="AI129" i="86"/>
  <c r="AH129" i="86"/>
  <c r="AG129" i="86"/>
  <c r="AF129" i="86"/>
  <c r="AE129" i="86"/>
  <c r="L129" i="86"/>
  <c r="K129" i="86"/>
  <c r="J129" i="86"/>
  <c r="I129" i="86"/>
  <c r="H129" i="86"/>
  <c r="G129" i="86"/>
  <c r="AJ128" i="86"/>
  <c r="AI128" i="86"/>
  <c r="AH128" i="86"/>
  <c r="AG128" i="86"/>
  <c r="AF128" i="86"/>
  <c r="AE128" i="86"/>
  <c r="L128" i="86"/>
  <c r="K128" i="86"/>
  <c r="J128" i="86"/>
  <c r="I128" i="86"/>
  <c r="H128" i="86"/>
  <c r="G128" i="86"/>
  <c r="AJ127" i="86"/>
  <c r="AI127" i="86"/>
  <c r="AH127" i="86"/>
  <c r="AG127" i="86"/>
  <c r="AF127" i="86"/>
  <c r="AE127" i="86"/>
  <c r="L127" i="86"/>
  <c r="K127" i="86"/>
  <c r="J127" i="86"/>
  <c r="I127" i="86"/>
  <c r="H127" i="86"/>
  <c r="G127" i="86"/>
  <c r="AJ126" i="86"/>
  <c r="AI126" i="86"/>
  <c r="AH126" i="86"/>
  <c r="AG126" i="86"/>
  <c r="AF126" i="86"/>
  <c r="AE126" i="86"/>
  <c r="L126" i="86"/>
  <c r="K126" i="86"/>
  <c r="J126" i="86"/>
  <c r="I126" i="86"/>
  <c r="H126" i="86"/>
  <c r="G126" i="86"/>
  <c r="AJ125" i="86"/>
  <c r="AI125" i="86"/>
  <c r="AH125" i="86"/>
  <c r="AG125" i="86"/>
  <c r="AF125" i="86"/>
  <c r="AE125" i="86"/>
  <c r="L125" i="86"/>
  <c r="K125" i="86"/>
  <c r="J125" i="86"/>
  <c r="I125" i="86"/>
  <c r="H125" i="86"/>
  <c r="G125" i="86"/>
  <c r="AJ124" i="86"/>
  <c r="AI124" i="86"/>
  <c r="AH124" i="86"/>
  <c r="AG124" i="86"/>
  <c r="AF124" i="86"/>
  <c r="AE124" i="86"/>
  <c r="L124" i="86"/>
  <c r="K124" i="86"/>
  <c r="J124" i="86"/>
  <c r="I124" i="86"/>
  <c r="H124" i="86"/>
  <c r="G124" i="86"/>
  <c r="AJ123" i="86"/>
  <c r="AI123" i="86"/>
  <c r="AH123" i="86"/>
  <c r="AG123" i="86"/>
  <c r="AF123" i="86"/>
  <c r="AE123" i="86"/>
  <c r="L123" i="86"/>
  <c r="K123" i="86"/>
  <c r="J123" i="86"/>
  <c r="I123" i="86"/>
  <c r="H123" i="86"/>
  <c r="G123" i="86"/>
  <c r="AJ122" i="86"/>
  <c r="AI122" i="86"/>
  <c r="AH122" i="86"/>
  <c r="AG122" i="86"/>
  <c r="AF122" i="86"/>
  <c r="AE122" i="86"/>
  <c r="L122" i="86"/>
  <c r="K122" i="86"/>
  <c r="J122" i="86"/>
  <c r="I122" i="86"/>
  <c r="H122" i="86"/>
  <c r="G122" i="86"/>
  <c r="AJ121" i="86"/>
  <c r="AI121" i="86"/>
  <c r="AH121" i="86"/>
  <c r="AG121" i="86"/>
  <c r="AF121" i="86"/>
  <c r="AE121" i="86"/>
  <c r="L121" i="86"/>
  <c r="K121" i="86"/>
  <c r="J121" i="86"/>
  <c r="I121" i="86"/>
  <c r="H121" i="86"/>
  <c r="G121" i="86"/>
  <c r="AJ120" i="86"/>
  <c r="AI120" i="86"/>
  <c r="AH120" i="86"/>
  <c r="AG120" i="86"/>
  <c r="AF120" i="86"/>
  <c r="AE120" i="86"/>
  <c r="L120" i="86"/>
  <c r="K120" i="86"/>
  <c r="J120" i="86"/>
  <c r="I120" i="86"/>
  <c r="H120" i="86"/>
  <c r="G120" i="86"/>
  <c r="AJ119" i="86"/>
  <c r="AI119" i="86"/>
  <c r="AH119" i="86"/>
  <c r="AG119" i="86"/>
  <c r="AF119" i="86"/>
  <c r="AE119" i="86"/>
  <c r="L119" i="86"/>
  <c r="K119" i="86"/>
  <c r="J119" i="86"/>
  <c r="I119" i="86"/>
  <c r="H119" i="86"/>
  <c r="G119" i="86"/>
  <c r="AJ118" i="86"/>
  <c r="AI118" i="86"/>
  <c r="AH118" i="86"/>
  <c r="AG118" i="86"/>
  <c r="AF118" i="86"/>
  <c r="AE118" i="86"/>
  <c r="L118" i="86"/>
  <c r="K118" i="86"/>
  <c r="J118" i="86"/>
  <c r="I118" i="86"/>
  <c r="H118" i="86"/>
  <c r="G118" i="86"/>
  <c r="AJ117" i="86"/>
  <c r="AI117" i="86"/>
  <c r="AH117" i="86"/>
  <c r="AG117" i="86"/>
  <c r="AF117" i="86"/>
  <c r="AE117" i="86"/>
  <c r="L117" i="86"/>
  <c r="K117" i="86"/>
  <c r="J117" i="86"/>
  <c r="I117" i="86"/>
  <c r="H117" i="86"/>
  <c r="G117" i="86"/>
  <c r="AJ116" i="86"/>
  <c r="AI116" i="86"/>
  <c r="AH116" i="86"/>
  <c r="AG116" i="86"/>
  <c r="AF116" i="86"/>
  <c r="AE116" i="86"/>
  <c r="L116" i="86"/>
  <c r="K116" i="86"/>
  <c r="J116" i="86"/>
  <c r="I116" i="86"/>
  <c r="H116" i="86"/>
  <c r="G116" i="86"/>
  <c r="AJ115" i="86"/>
  <c r="AI115" i="86"/>
  <c r="AH115" i="86"/>
  <c r="AG115" i="86"/>
  <c r="AF115" i="86"/>
  <c r="AE115" i="86"/>
  <c r="L115" i="86"/>
  <c r="K115" i="86"/>
  <c r="J115" i="86"/>
  <c r="I115" i="86"/>
  <c r="H115" i="86"/>
  <c r="G115" i="86"/>
  <c r="AJ114" i="86"/>
  <c r="AI114" i="86"/>
  <c r="AH114" i="86"/>
  <c r="AG114" i="86"/>
  <c r="AF114" i="86"/>
  <c r="AE114" i="86"/>
  <c r="L114" i="86"/>
  <c r="K114" i="86"/>
  <c r="J114" i="86"/>
  <c r="I114" i="86"/>
  <c r="H114" i="86"/>
  <c r="G114" i="86"/>
  <c r="AJ113" i="86"/>
  <c r="AI113" i="86"/>
  <c r="AH113" i="86"/>
  <c r="AG113" i="86"/>
  <c r="AF113" i="86"/>
  <c r="AE113" i="86"/>
  <c r="L113" i="86"/>
  <c r="K113" i="86"/>
  <c r="J113" i="86"/>
  <c r="I113" i="86"/>
  <c r="H113" i="86"/>
  <c r="G113" i="86"/>
  <c r="AJ112" i="86"/>
  <c r="AI112" i="86"/>
  <c r="AH112" i="86"/>
  <c r="AG112" i="86"/>
  <c r="AF112" i="86"/>
  <c r="AE112" i="86"/>
  <c r="L112" i="86"/>
  <c r="K112" i="86"/>
  <c r="J112" i="86"/>
  <c r="I112" i="86"/>
  <c r="H112" i="86"/>
  <c r="G112" i="86"/>
  <c r="AJ111" i="86"/>
  <c r="AI111" i="86"/>
  <c r="AH111" i="86"/>
  <c r="AG111" i="86"/>
  <c r="AF111" i="86"/>
  <c r="AE111" i="86"/>
  <c r="L111" i="86"/>
  <c r="K111" i="86"/>
  <c r="J111" i="86"/>
  <c r="I111" i="86"/>
  <c r="H111" i="86"/>
  <c r="G111" i="86"/>
  <c r="AJ110" i="86"/>
  <c r="AI110" i="86"/>
  <c r="AH110" i="86"/>
  <c r="AG110" i="86"/>
  <c r="AF110" i="86"/>
  <c r="AE110" i="86"/>
  <c r="L110" i="86"/>
  <c r="K110" i="86"/>
  <c r="J110" i="86"/>
  <c r="I110" i="86"/>
  <c r="H110" i="86"/>
  <c r="G110" i="86"/>
  <c r="AJ109" i="86"/>
  <c r="AI109" i="86"/>
  <c r="AH109" i="86"/>
  <c r="AG109" i="86"/>
  <c r="AF109" i="86"/>
  <c r="AE109" i="86"/>
  <c r="L109" i="86"/>
  <c r="K109" i="86"/>
  <c r="J109" i="86"/>
  <c r="I109" i="86"/>
  <c r="H109" i="86"/>
  <c r="G109" i="86"/>
  <c r="AJ108" i="86"/>
  <c r="AI108" i="86"/>
  <c r="AH108" i="86"/>
  <c r="AG108" i="86"/>
  <c r="AF108" i="86"/>
  <c r="AE108" i="86"/>
  <c r="L108" i="86"/>
  <c r="K108" i="86"/>
  <c r="J108" i="86"/>
  <c r="I108" i="86"/>
  <c r="H108" i="86"/>
  <c r="G108" i="86"/>
  <c r="AJ107" i="86"/>
  <c r="AI107" i="86"/>
  <c r="AH107" i="86"/>
  <c r="AG107" i="86"/>
  <c r="AF107" i="86"/>
  <c r="AE107" i="86"/>
  <c r="L107" i="86"/>
  <c r="K107" i="86"/>
  <c r="J107" i="86"/>
  <c r="I107" i="86"/>
  <c r="H107" i="86"/>
  <c r="G107" i="86"/>
  <c r="AJ106" i="86"/>
  <c r="AI106" i="86"/>
  <c r="AH106" i="86"/>
  <c r="AG106" i="86"/>
  <c r="AF106" i="86"/>
  <c r="AE106" i="86"/>
  <c r="L106" i="86"/>
  <c r="K106" i="86"/>
  <c r="J106" i="86"/>
  <c r="I106" i="86"/>
  <c r="H106" i="86"/>
  <c r="G106" i="86"/>
  <c r="AJ105" i="86"/>
  <c r="AI105" i="86"/>
  <c r="AH105" i="86"/>
  <c r="AG105" i="86"/>
  <c r="AF105" i="86"/>
  <c r="AE105" i="86"/>
  <c r="L105" i="86"/>
  <c r="K105" i="86"/>
  <c r="J105" i="86"/>
  <c r="I105" i="86"/>
  <c r="H105" i="86"/>
  <c r="G105" i="86"/>
  <c r="AJ104" i="86"/>
  <c r="AI104" i="86"/>
  <c r="AH104" i="86"/>
  <c r="AG104" i="86"/>
  <c r="AF104" i="86"/>
  <c r="AE104" i="86"/>
  <c r="L104" i="86"/>
  <c r="K104" i="86"/>
  <c r="J104" i="86"/>
  <c r="I104" i="86"/>
  <c r="H104" i="86"/>
  <c r="G104" i="86"/>
  <c r="AJ103" i="86"/>
  <c r="AI103" i="86"/>
  <c r="AH103" i="86"/>
  <c r="AG103" i="86"/>
  <c r="AF103" i="86"/>
  <c r="AE103" i="86"/>
  <c r="L103" i="86"/>
  <c r="K103" i="86"/>
  <c r="J103" i="86"/>
  <c r="I103" i="86"/>
  <c r="H103" i="86"/>
  <c r="G103" i="86"/>
  <c r="AJ102" i="86"/>
  <c r="AI102" i="86"/>
  <c r="AH102" i="86"/>
  <c r="AG102" i="86"/>
  <c r="AF102" i="86"/>
  <c r="AE102" i="86"/>
  <c r="L102" i="86"/>
  <c r="K102" i="86"/>
  <c r="J102" i="86"/>
  <c r="I102" i="86"/>
  <c r="H102" i="86"/>
  <c r="G102" i="86"/>
  <c r="AJ101" i="86"/>
  <c r="AI101" i="86"/>
  <c r="AH101" i="86"/>
  <c r="AG101" i="86"/>
  <c r="AF101" i="86"/>
  <c r="AE101" i="86"/>
  <c r="L101" i="86"/>
  <c r="K101" i="86"/>
  <c r="J101" i="86"/>
  <c r="I101" i="86"/>
  <c r="H101" i="86"/>
  <c r="G101" i="86"/>
  <c r="AJ100" i="86"/>
  <c r="AI100" i="86"/>
  <c r="AH100" i="86"/>
  <c r="AG100" i="86"/>
  <c r="AF100" i="86"/>
  <c r="AE100" i="86"/>
  <c r="L100" i="86"/>
  <c r="K100" i="86"/>
  <c r="J100" i="86"/>
  <c r="I100" i="86"/>
  <c r="H100" i="86"/>
  <c r="G100" i="86"/>
  <c r="AJ99" i="86"/>
  <c r="AI99" i="86"/>
  <c r="AH99" i="86"/>
  <c r="AG99" i="86"/>
  <c r="AF99" i="86"/>
  <c r="AE99" i="86"/>
  <c r="L99" i="86"/>
  <c r="K99" i="86"/>
  <c r="J99" i="86"/>
  <c r="I99" i="86"/>
  <c r="H99" i="86"/>
  <c r="G99" i="86"/>
  <c r="AV98" i="86"/>
  <c r="AU98" i="86"/>
  <c r="AT98" i="86"/>
  <c r="AS98" i="86"/>
  <c r="AR98" i="86"/>
  <c r="AQ98" i="86"/>
  <c r="AJ98" i="86"/>
  <c r="AI98" i="86"/>
  <c r="AH98" i="86"/>
  <c r="AG98" i="86"/>
  <c r="AF98" i="86"/>
  <c r="AE98" i="86"/>
  <c r="L98" i="86"/>
  <c r="K98" i="86"/>
  <c r="J98" i="86"/>
  <c r="I98" i="86"/>
  <c r="H98" i="86"/>
  <c r="G98" i="86"/>
  <c r="AV97" i="86"/>
  <c r="AU97" i="86"/>
  <c r="AT97" i="86"/>
  <c r="AS97" i="86"/>
  <c r="AR97" i="86"/>
  <c r="AQ97" i="86"/>
  <c r="AJ97" i="86"/>
  <c r="AI97" i="86"/>
  <c r="AH97" i="86"/>
  <c r="AG97" i="86"/>
  <c r="AF97" i="86"/>
  <c r="AE97" i="86"/>
  <c r="L97" i="86"/>
  <c r="K97" i="86"/>
  <c r="J97" i="86"/>
  <c r="I97" i="86"/>
  <c r="H97" i="86"/>
  <c r="G97" i="86"/>
  <c r="AV96" i="86"/>
  <c r="AU96" i="86"/>
  <c r="AT96" i="86"/>
  <c r="AS96" i="86"/>
  <c r="AR96" i="86"/>
  <c r="AQ96" i="86"/>
  <c r="AJ96" i="86"/>
  <c r="AI96" i="86"/>
  <c r="AH96" i="86"/>
  <c r="AG96" i="86"/>
  <c r="AF96" i="86"/>
  <c r="AE96" i="86"/>
  <c r="L96" i="86"/>
  <c r="K96" i="86"/>
  <c r="J96" i="86"/>
  <c r="I96" i="86"/>
  <c r="H96" i="86"/>
  <c r="G96" i="86"/>
  <c r="AV95" i="86"/>
  <c r="AU95" i="86"/>
  <c r="AT95" i="86"/>
  <c r="AS95" i="86"/>
  <c r="AR95" i="86"/>
  <c r="AQ95" i="86"/>
  <c r="AJ95" i="86"/>
  <c r="AI95" i="86"/>
  <c r="AH95" i="86"/>
  <c r="AG95" i="86"/>
  <c r="AF95" i="86"/>
  <c r="AE95" i="86"/>
  <c r="L95" i="86"/>
  <c r="K95" i="86"/>
  <c r="J95" i="86"/>
  <c r="I95" i="86"/>
  <c r="H95" i="86"/>
  <c r="G95" i="86"/>
  <c r="AV94" i="86"/>
  <c r="AU94" i="86"/>
  <c r="AT94" i="86"/>
  <c r="AS94" i="86"/>
  <c r="AR94" i="86"/>
  <c r="AQ94" i="86"/>
  <c r="AJ94" i="86"/>
  <c r="AI94" i="86"/>
  <c r="AH94" i="86"/>
  <c r="AG94" i="86"/>
  <c r="AF94" i="86"/>
  <c r="AE94" i="86"/>
  <c r="L94" i="86"/>
  <c r="K94" i="86"/>
  <c r="J94" i="86"/>
  <c r="I94" i="86"/>
  <c r="H94" i="86"/>
  <c r="G94" i="86"/>
  <c r="AV93" i="86"/>
  <c r="AU93" i="86"/>
  <c r="AT93" i="86"/>
  <c r="AS93" i="86"/>
  <c r="AR93" i="86"/>
  <c r="AQ93" i="86"/>
  <c r="AJ93" i="86"/>
  <c r="AI93" i="86"/>
  <c r="AH93" i="86"/>
  <c r="AG93" i="86"/>
  <c r="AF93" i="86"/>
  <c r="AE93" i="86"/>
  <c r="L93" i="86"/>
  <c r="K93" i="86"/>
  <c r="J93" i="86"/>
  <c r="I93" i="86"/>
  <c r="H93" i="86"/>
  <c r="G93" i="86"/>
  <c r="AV92" i="86"/>
  <c r="AU92" i="86"/>
  <c r="AT92" i="86"/>
  <c r="AS92" i="86"/>
  <c r="AR92" i="86"/>
  <c r="AQ92" i="86"/>
  <c r="AJ92" i="86"/>
  <c r="AI92" i="86"/>
  <c r="AH92" i="86"/>
  <c r="AG92" i="86"/>
  <c r="AF92" i="86"/>
  <c r="AE92" i="86"/>
  <c r="L92" i="86"/>
  <c r="K92" i="86"/>
  <c r="J92" i="86"/>
  <c r="I92" i="86"/>
  <c r="H92" i="86"/>
  <c r="G92" i="86"/>
  <c r="AV91" i="86"/>
  <c r="AU91" i="86"/>
  <c r="AT91" i="86"/>
  <c r="AS91" i="86"/>
  <c r="AR91" i="86"/>
  <c r="AQ91" i="86"/>
  <c r="AJ91" i="86"/>
  <c r="AI91" i="86"/>
  <c r="AH91" i="86"/>
  <c r="AG91" i="86"/>
  <c r="AF91" i="86"/>
  <c r="AE91" i="86"/>
  <c r="L91" i="86"/>
  <c r="K91" i="86"/>
  <c r="J91" i="86"/>
  <c r="I91" i="86"/>
  <c r="H91" i="86"/>
  <c r="G91" i="86"/>
  <c r="AV90" i="86"/>
  <c r="AU90" i="86"/>
  <c r="AT90" i="86"/>
  <c r="AS90" i="86"/>
  <c r="AR90" i="86"/>
  <c r="AQ90" i="86"/>
  <c r="AJ90" i="86"/>
  <c r="AI90" i="86"/>
  <c r="AH90" i="86"/>
  <c r="AG90" i="86"/>
  <c r="AF90" i="86"/>
  <c r="AE90" i="86"/>
  <c r="L90" i="86"/>
  <c r="K90" i="86"/>
  <c r="J90" i="86"/>
  <c r="I90" i="86"/>
  <c r="H90" i="86"/>
  <c r="G90" i="86"/>
  <c r="AV89" i="86"/>
  <c r="AU89" i="86"/>
  <c r="AT89" i="86"/>
  <c r="AS89" i="86"/>
  <c r="AR89" i="86"/>
  <c r="AQ89" i="86"/>
  <c r="AJ89" i="86"/>
  <c r="AI89" i="86"/>
  <c r="AH89" i="86"/>
  <c r="AG89" i="86"/>
  <c r="AF89" i="86"/>
  <c r="AE89" i="86"/>
  <c r="L89" i="86"/>
  <c r="K89" i="86"/>
  <c r="J89" i="86"/>
  <c r="I89" i="86"/>
  <c r="H89" i="86"/>
  <c r="G89" i="86"/>
  <c r="AV88" i="86"/>
  <c r="AU88" i="86"/>
  <c r="AT88" i="86"/>
  <c r="AS88" i="86"/>
  <c r="AR88" i="86"/>
  <c r="AQ88" i="86"/>
  <c r="AJ88" i="86"/>
  <c r="AI88" i="86"/>
  <c r="AH88" i="86"/>
  <c r="AG88" i="86"/>
  <c r="AF88" i="86"/>
  <c r="AE88" i="86"/>
  <c r="L88" i="86"/>
  <c r="K88" i="86"/>
  <c r="J88" i="86"/>
  <c r="I88" i="86"/>
  <c r="H88" i="86"/>
  <c r="G88" i="86"/>
  <c r="AV87" i="86"/>
  <c r="AU87" i="86"/>
  <c r="AT87" i="86"/>
  <c r="AS87" i="86"/>
  <c r="AR87" i="86"/>
  <c r="AQ87" i="86"/>
  <c r="AJ87" i="86"/>
  <c r="AI87" i="86"/>
  <c r="AH87" i="86"/>
  <c r="AG87" i="86"/>
  <c r="AF87" i="86"/>
  <c r="AE87" i="86"/>
  <c r="L87" i="86"/>
  <c r="K87" i="86"/>
  <c r="J87" i="86"/>
  <c r="I87" i="86"/>
  <c r="H87" i="86"/>
  <c r="G87" i="86"/>
  <c r="AV86" i="86"/>
  <c r="AU86" i="86"/>
  <c r="AT86" i="86"/>
  <c r="AS86" i="86"/>
  <c r="AR86" i="86"/>
  <c r="AQ86" i="86"/>
  <c r="AJ86" i="86"/>
  <c r="AI86" i="86"/>
  <c r="AH86" i="86"/>
  <c r="AG86" i="86"/>
  <c r="AF86" i="86"/>
  <c r="AE86" i="86"/>
  <c r="L86" i="86"/>
  <c r="K86" i="86"/>
  <c r="J86" i="86"/>
  <c r="I86" i="86"/>
  <c r="H86" i="86"/>
  <c r="G86" i="86"/>
  <c r="AV85" i="86"/>
  <c r="AU85" i="86"/>
  <c r="AT85" i="86"/>
  <c r="AS85" i="86"/>
  <c r="AR85" i="86"/>
  <c r="AQ85" i="86"/>
  <c r="AJ85" i="86"/>
  <c r="AI85" i="86"/>
  <c r="AH85" i="86"/>
  <c r="AG85" i="86"/>
  <c r="AF85" i="86"/>
  <c r="AE85" i="86"/>
  <c r="L85" i="86"/>
  <c r="K85" i="86"/>
  <c r="J85" i="86"/>
  <c r="I85" i="86"/>
  <c r="H85" i="86"/>
  <c r="G85" i="86"/>
  <c r="AV84" i="86"/>
  <c r="AU84" i="86"/>
  <c r="AT84" i="86"/>
  <c r="AS84" i="86"/>
  <c r="AR84" i="86"/>
  <c r="AQ84" i="86"/>
  <c r="AJ84" i="86"/>
  <c r="AI84" i="86"/>
  <c r="AH84" i="86"/>
  <c r="AG84" i="86"/>
  <c r="AF84" i="86"/>
  <c r="AE84" i="86"/>
  <c r="L84" i="86"/>
  <c r="K84" i="86"/>
  <c r="J84" i="86"/>
  <c r="I84" i="86"/>
  <c r="H84" i="86"/>
  <c r="G84" i="86"/>
  <c r="AV83" i="86"/>
  <c r="AU83" i="86"/>
  <c r="AT83" i="86"/>
  <c r="AS83" i="86"/>
  <c r="AR83" i="86"/>
  <c r="AQ83" i="86"/>
  <c r="AJ83" i="86"/>
  <c r="AI83" i="86"/>
  <c r="AH83" i="86"/>
  <c r="AG83" i="86"/>
  <c r="AF83" i="86"/>
  <c r="AE83" i="86"/>
  <c r="L83" i="86"/>
  <c r="K83" i="86"/>
  <c r="J83" i="86"/>
  <c r="I83" i="86"/>
  <c r="H83" i="86"/>
  <c r="G83" i="86"/>
  <c r="AV82" i="86"/>
  <c r="AU82" i="86"/>
  <c r="AT82" i="86"/>
  <c r="AS82" i="86"/>
  <c r="AR82" i="86"/>
  <c r="AQ82" i="86"/>
  <c r="AJ82" i="86"/>
  <c r="AI82" i="86"/>
  <c r="AH82" i="86"/>
  <c r="AG82" i="86"/>
  <c r="AF82" i="86"/>
  <c r="AE82" i="86"/>
  <c r="L82" i="86"/>
  <c r="K82" i="86"/>
  <c r="J82" i="86"/>
  <c r="I82" i="86"/>
  <c r="H82" i="86"/>
  <c r="G82" i="86"/>
  <c r="AV81" i="86"/>
  <c r="AU81" i="86"/>
  <c r="AT81" i="86"/>
  <c r="AS81" i="86"/>
  <c r="AR81" i="86"/>
  <c r="AQ81" i="86"/>
  <c r="AJ81" i="86"/>
  <c r="AI81" i="86"/>
  <c r="AH81" i="86"/>
  <c r="AG81" i="86"/>
  <c r="AF81" i="86"/>
  <c r="AE81" i="86"/>
  <c r="L81" i="86"/>
  <c r="K81" i="86"/>
  <c r="J81" i="86"/>
  <c r="I81" i="86"/>
  <c r="H81" i="86"/>
  <c r="G81" i="86"/>
  <c r="AV80" i="86"/>
  <c r="AU80" i="86"/>
  <c r="AT80" i="86"/>
  <c r="AS80" i="86"/>
  <c r="AR80" i="86"/>
  <c r="AQ80" i="86"/>
  <c r="AJ80" i="86"/>
  <c r="AI80" i="86"/>
  <c r="AH80" i="86"/>
  <c r="AG80" i="86"/>
  <c r="AF80" i="86"/>
  <c r="AE80" i="86"/>
  <c r="L80" i="86"/>
  <c r="K80" i="86"/>
  <c r="J80" i="86"/>
  <c r="I80" i="86"/>
  <c r="H80" i="86"/>
  <c r="G80" i="86"/>
  <c r="AV79" i="86"/>
  <c r="AU79" i="86"/>
  <c r="AT79" i="86"/>
  <c r="AS79" i="86"/>
  <c r="AR79" i="86"/>
  <c r="AQ79" i="86"/>
  <c r="AJ79" i="86"/>
  <c r="AI79" i="86"/>
  <c r="AH79" i="86"/>
  <c r="AG79" i="86"/>
  <c r="AF79" i="86"/>
  <c r="AE79" i="86"/>
  <c r="L79" i="86"/>
  <c r="K79" i="86"/>
  <c r="J79" i="86"/>
  <c r="I79" i="86"/>
  <c r="H79" i="86"/>
  <c r="G79" i="86"/>
  <c r="AV78" i="86"/>
  <c r="AU78" i="86"/>
  <c r="AT78" i="86"/>
  <c r="AS78" i="86"/>
  <c r="AR78" i="86"/>
  <c r="AQ78" i="86"/>
  <c r="AJ78" i="86"/>
  <c r="AI78" i="86"/>
  <c r="AH78" i="86"/>
  <c r="AG78" i="86"/>
  <c r="AF78" i="86"/>
  <c r="AE78" i="86"/>
  <c r="X78" i="86"/>
  <c r="W78" i="86"/>
  <c r="V78" i="86"/>
  <c r="U78" i="86"/>
  <c r="T78" i="86"/>
  <c r="S78" i="86"/>
  <c r="L78" i="86"/>
  <c r="K78" i="86"/>
  <c r="J78" i="86"/>
  <c r="I78" i="86"/>
  <c r="H78" i="86"/>
  <c r="G78" i="86"/>
  <c r="AV77" i="86"/>
  <c r="AU77" i="86"/>
  <c r="AT77" i="86"/>
  <c r="AS77" i="86"/>
  <c r="AR77" i="86"/>
  <c r="AQ77" i="86"/>
  <c r="AJ77" i="86"/>
  <c r="AI77" i="86"/>
  <c r="AH77" i="86"/>
  <c r="AG77" i="86"/>
  <c r="AF77" i="86"/>
  <c r="AE77" i="86"/>
  <c r="X77" i="86"/>
  <c r="W77" i="86"/>
  <c r="V77" i="86"/>
  <c r="U77" i="86"/>
  <c r="T77" i="86"/>
  <c r="S77" i="86"/>
  <c r="L77" i="86"/>
  <c r="K77" i="86"/>
  <c r="J77" i="86"/>
  <c r="I77" i="86"/>
  <c r="H77" i="86"/>
  <c r="G77" i="86"/>
  <c r="AV76" i="86"/>
  <c r="AU76" i="86"/>
  <c r="AT76" i="86"/>
  <c r="AS76" i="86"/>
  <c r="AR76" i="86"/>
  <c r="AQ76" i="86"/>
  <c r="AJ76" i="86"/>
  <c r="AI76" i="86"/>
  <c r="AH76" i="86"/>
  <c r="AG76" i="86"/>
  <c r="AF76" i="86"/>
  <c r="AE76" i="86"/>
  <c r="X76" i="86"/>
  <c r="W76" i="86"/>
  <c r="V76" i="86"/>
  <c r="U76" i="86"/>
  <c r="T76" i="86"/>
  <c r="S76" i="86"/>
  <c r="L76" i="86"/>
  <c r="K76" i="86"/>
  <c r="J76" i="86"/>
  <c r="I76" i="86"/>
  <c r="H76" i="86"/>
  <c r="G76" i="86"/>
  <c r="AV75" i="86"/>
  <c r="AU75" i="86"/>
  <c r="AT75" i="86"/>
  <c r="AS75" i="86"/>
  <c r="AR75" i="86"/>
  <c r="AQ75" i="86"/>
  <c r="AJ75" i="86"/>
  <c r="AI75" i="86"/>
  <c r="AH75" i="86"/>
  <c r="AG75" i="86"/>
  <c r="AF75" i="86"/>
  <c r="AE75" i="86"/>
  <c r="X75" i="86"/>
  <c r="W75" i="86"/>
  <c r="V75" i="86"/>
  <c r="U75" i="86"/>
  <c r="T75" i="86"/>
  <c r="S75" i="86"/>
  <c r="L75" i="86"/>
  <c r="K75" i="86"/>
  <c r="J75" i="86"/>
  <c r="I75" i="86"/>
  <c r="H75" i="86"/>
  <c r="G75" i="86"/>
  <c r="AV74" i="86"/>
  <c r="AU74" i="86"/>
  <c r="AT74" i="86"/>
  <c r="AS74" i="86"/>
  <c r="AR74" i="86"/>
  <c r="AQ74" i="86"/>
  <c r="AJ74" i="86"/>
  <c r="AI74" i="86"/>
  <c r="AH74" i="86"/>
  <c r="AG74" i="86"/>
  <c r="AF74" i="86"/>
  <c r="AE74" i="86"/>
  <c r="X74" i="86"/>
  <c r="W74" i="86"/>
  <c r="V74" i="86"/>
  <c r="U74" i="86"/>
  <c r="T74" i="86"/>
  <c r="S74" i="86"/>
  <c r="L74" i="86"/>
  <c r="K74" i="86"/>
  <c r="J74" i="86"/>
  <c r="I74" i="86"/>
  <c r="H74" i="86"/>
  <c r="G74" i="86"/>
  <c r="AV73" i="86"/>
  <c r="AU73" i="86"/>
  <c r="AT73" i="86"/>
  <c r="AS73" i="86"/>
  <c r="AR73" i="86"/>
  <c r="AQ73" i="86"/>
  <c r="AJ73" i="86"/>
  <c r="AI73" i="86"/>
  <c r="AH73" i="86"/>
  <c r="AG73" i="86"/>
  <c r="AF73" i="86"/>
  <c r="AE73" i="86"/>
  <c r="X73" i="86"/>
  <c r="W73" i="86"/>
  <c r="V73" i="86"/>
  <c r="U73" i="86"/>
  <c r="T73" i="86"/>
  <c r="S73" i="86"/>
  <c r="L73" i="86"/>
  <c r="K73" i="86"/>
  <c r="J73" i="86"/>
  <c r="I73" i="86"/>
  <c r="H73" i="86"/>
  <c r="G73" i="86"/>
  <c r="AV72" i="86"/>
  <c r="AU72" i="86"/>
  <c r="AT72" i="86"/>
  <c r="AS72" i="86"/>
  <c r="AR72" i="86"/>
  <c r="AQ72" i="86"/>
  <c r="AJ72" i="86"/>
  <c r="AI72" i="86"/>
  <c r="AH72" i="86"/>
  <c r="AG72" i="86"/>
  <c r="AF72" i="86"/>
  <c r="AE72" i="86"/>
  <c r="X72" i="86"/>
  <c r="W72" i="86"/>
  <c r="V72" i="86"/>
  <c r="U72" i="86"/>
  <c r="T72" i="86"/>
  <c r="S72" i="86"/>
  <c r="L72" i="86"/>
  <c r="K72" i="86"/>
  <c r="J72" i="86"/>
  <c r="I72" i="86"/>
  <c r="H72" i="86"/>
  <c r="G72" i="86"/>
  <c r="AV71" i="86"/>
  <c r="AU71" i="86"/>
  <c r="AT71" i="86"/>
  <c r="AS71" i="86"/>
  <c r="AR71" i="86"/>
  <c r="AQ71" i="86"/>
  <c r="AJ71" i="86"/>
  <c r="AI71" i="86"/>
  <c r="AH71" i="86"/>
  <c r="AG71" i="86"/>
  <c r="AF71" i="86"/>
  <c r="AE71" i="86"/>
  <c r="X71" i="86"/>
  <c r="W71" i="86"/>
  <c r="V71" i="86"/>
  <c r="U71" i="86"/>
  <c r="T71" i="86"/>
  <c r="S71" i="86"/>
  <c r="L71" i="86"/>
  <c r="K71" i="86"/>
  <c r="J71" i="86"/>
  <c r="I71" i="86"/>
  <c r="H71" i="86"/>
  <c r="G71" i="86"/>
  <c r="AV70" i="86"/>
  <c r="AU70" i="86"/>
  <c r="AT70" i="86"/>
  <c r="AS70" i="86"/>
  <c r="AR70" i="86"/>
  <c r="AQ70" i="86"/>
  <c r="AJ70" i="86"/>
  <c r="AI70" i="86"/>
  <c r="AH70" i="86"/>
  <c r="AG70" i="86"/>
  <c r="AF70" i="86"/>
  <c r="AE70" i="86"/>
  <c r="X70" i="86"/>
  <c r="W70" i="86"/>
  <c r="V70" i="86"/>
  <c r="U70" i="86"/>
  <c r="T70" i="86"/>
  <c r="S70" i="86"/>
  <c r="L70" i="86"/>
  <c r="K70" i="86"/>
  <c r="J70" i="86"/>
  <c r="I70" i="86"/>
  <c r="H70" i="86"/>
  <c r="G70" i="86"/>
  <c r="BH69" i="86"/>
  <c r="BG69" i="86"/>
  <c r="BF69" i="86"/>
  <c r="BE69" i="86"/>
  <c r="BD69" i="86"/>
  <c r="BC69" i="86"/>
  <c r="AV69" i="86"/>
  <c r="AU69" i="86"/>
  <c r="AT69" i="86"/>
  <c r="AS69" i="86"/>
  <c r="AR69" i="86"/>
  <c r="AQ69" i="86"/>
  <c r="AJ69" i="86"/>
  <c r="AI69" i="86"/>
  <c r="AH69" i="86"/>
  <c r="AG69" i="86"/>
  <c r="AF69" i="86"/>
  <c r="AE69" i="86"/>
  <c r="X69" i="86"/>
  <c r="W69" i="86"/>
  <c r="V69" i="86"/>
  <c r="U69" i="86"/>
  <c r="T69" i="86"/>
  <c r="S69" i="86"/>
  <c r="L69" i="86"/>
  <c r="K69" i="86"/>
  <c r="J69" i="86"/>
  <c r="I69" i="86"/>
  <c r="H69" i="86"/>
  <c r="G69" i="86"/>
  <c r="BH68" i="86"/>
  <c r="BG68" i="86"/>
  <c r="BF68" i="86"/>
  <c r="BE68" i="86"/>
  <c r="BD68" i="86"/>
  <c r="BC68" i="86"/>
  <c r="AV68" i="86"/>
  <c r="AU68" i="86"/>
  <c r="AT68" i="86"/>
  <c r="AS68" i="86"/>
  <c r="AR68" i="86"/>
  <c r="AQ68" i="86"/>
  <c r="AJ68" i="86"/>
  <c r="AI68" i="86"/>
  <c r="AH68" i="86"/>
  <c r="AG68" i="86"/>
  <c r="AF68" i="86"/>
  <c r="AE68" i="86"/>
  <c r="X68" i="86"/>
  <c r="W68" i="86"/>
  <c r="V68" i="86"/>
  <c r="U68" i="86"/>
  <c r="T68" i="86"/>
  <c r="S68" i="86"/>
  <c r="L68" i="86"/>
  <c r="K68" i="86"/>
  <c r="J68" i="86"/>
  <c r="I68" i="86"/>
  <c r="H68" i="86"/>
  <c r="G68" i="86"/>
  <c r="BH67" i="86"/>
  <c r="BG67" i="86"/>
  <c r="BF67" i="86"/>
  <c r="BE67" i="86"/>
  <c r="BD67" i="86"/>
  <c r="BC67" i="86"/>
  <c r="AV67" i="86"/>
  <c r="AU67" i="86"/>
  <c r="AT67" i="86"/>
  <c r="AS67" i="86"/>
  <c r="AR67" i="86"/>
  <c r="AQ67" i="86"/>
  <c r="AJ67" i="86"/>
  <c r="AI67" i="86"/>
  <c r="AH67" i="86"/>
  <c r="AG67" i="86"/>
  <c r="AF67" i="86"/>
  <c r="AE67" i="86"/>
  <c r="X67" i="86"/>
  <c r="W67" i="86"/>
  <c r="V67" i="86"/>
  <c r="U67" i="86"/>
  <c r="T67" i="86"/>
  <c r="S67" i="86"/>
  <c r="L67" i="86"/>
  <c r="K67" i="86"/>
  <c r="J67" i="86"/>
  <c r="I67" i="86"/>
  <c r="H67" i="86"/>
  <c r="G67" i="86"/>
  <c r="BH66" i="86"/>
  <c r="BG66" i="86"/>
  <c r="BF66" i="86"/>
  <c r="BE66" i="86"/>
  <c r="BD66" i="86"/>
  <c r="BC66" i="86"/>
  <c r="AV66" i="86"/>
  <c r="AU66" i="86"/>
  <c r="AT66" i="86"/>
  <c r="AS66" i="86"/>
  <c r="AR66" i="86"/>
  <c r="AQ66" i="86"/>
  <c r="AJ66" i="86"/>
  <c r="AI66" i="86"/>
  <c r="AH66" i="86"/>
  <c r="AG66" i="86"/>
  <c r="AF66" i="86"/>
  <c r="AE66" i="86"/>
  <c r="X66" i="86"/>
  <c r="W66" i="86"/>
  <c r="V66" i="86"/>
  <c r="U66" i="86"/>
  <c r="T66" i="86"/>
  <c r="S66" i="86"/>
  <c r="L66" i="86"/>
  <c r="K66" i="86"/>
  <c r="J66" i="86"/>
  <c r="I66" i="86"/>
  <c r="H66" i="86"/>
  <c r="G66" i="86"/>
  <c r="BH65" i="86"/>
  <c r="BG65" i="86"/>
  <c r="BF65" i="86"/>
  <c r="BE65" i="86"/>
  <c r="BD65" i="86"/>
  <c r="BC65" i="86"/>
  <c r="AV65" i="86"/>
  <c r="AU65" i="86"/>
  <c r="AT65" i="86"/>
  <c r="AS65" i="86"/>
  <c r="AR65" i="86"/>
  <c r="AQ65" i="86"/>
  <c r="AJ65" i="86"/>
  <c r="AI65" i="86"/>
  <c r="AH65" i="86"/>
  <c r="AG65" i="86"/>
  <c r="AF65" i="86"/>
  <c r="AE65" i="86"/>
  <c r="X65" i="86"/>
  <c r="W65" i="86"/>
  <c r="V65" i="86"/>
  <c r="U65" i="86"/>
  <c r="T65" i="86"/>
  <c r="S65" i="86"/>
  <c r="L65" i="86"/>
  <c r="K65" i="86"/>
  <c r="J65" i="86"/>
  <c r="I65" i="86"/>
  <c r="H65" i="86"/>
  <c r="G65" i="86"/>
  <c r="BH64" i="86"/>
  <c r="BG64" i="86"/>
  <c r="BF64" i="86"/>
  <c r="BE64" i="86"/>
  <c r="BD64" i="86"/>
  <c r="BC64" i="86"/>
  <c r="AV64" i="86"/>
  <c r="AU64" i="86"/>
  <c r="AT64" i="86"/>
  <c r="AS64" i="86"/>
  <c r="AR64" i="86"/>
  <c r="AQ64" i="86"/>
  <c r="AJ64" i="86"/>
  <c r="AI64" i="86"/>
  <c r="AH64" i="86"/>
  <c r="AG64" i="86"/>
  <c r="AF64" i="86"/>
  <c r="AE64" i="86"/>
  <c r="X64" i="86"/>
  <c r="W64" i="86"/>
  <c r="V64" i="86"/>
  <c r="U64" i="86"/>
  <c r="T64" i="86"/>
  <c r="S64" i="86"/>
  <c r="L64" i="86"/>
  <c r="K64" i="86"/>
  <c r="J64" i="86"/>
  <c r="I64" i="86"/>
  <c r="H64" i="86"/>
  <c r="G64" i="86"/>
  <c r="BT63" i="86"/>
  <c r="BS63" i="86"/>
  <c r="BR63" i="86"/>
  <c r="BQ63" i="86"/>
  <c r="BP63" i="86"/>
  <c r="BO63" i="86"/>
  <c r="BH63" i="86"/>
  <c r="BG63" i="86"/>
  <c r="BF63" i="86"/>
  <c r="BE63" i="86"/>
  <c r="BD63" i="86"/>
  <c r="BC63" i="86"/>
  <c r="AV63" i="86"/>
  <c r="AU63" i="86"/>
  <c r="AT63" i="86"/>
  <c r="AS63" i="86"/>
  <c r="AR63" i="86"/>
  <c r="AQ63" i="86"/>
  <c r="AJ63" i="86"/>
  <c r="AI63" i="86"/>
  <c r="AH63" i="86"/>
  <c r="AG63" i="86"/>
  <c r="AF63" i="86"/>
  <c r="AE63" i="86"/>
  <c r="X63" i="86"/>
  <c r="W63" i="86"/>
  <c r="V63" i="86"/>
  <c r="U63" i="86"/>
  <c r="T63" i="86"/>
  <c r="S63" i="86"/>
  <c r="L63" i="86"/>
  <c r="K63" i="86"/>
  <c r="J63" i="86"/>
  <c r="I63" i="86"/>
  <c r="H63" i="86"/>
  <c r="G63" i="86"/>
  <c r="BT62" i="86"/>
  <c r="BS62" i="86"/>
  <c r="BR62" i="86"/>
  <c r="BQ62" i="86"/>
  <c r="BP62" i="86"/>
  <c r="BO62" i="86"/>
  <c r="BH62" i="86"/>
  <c r="BG62" i="86"/>
  <c r="BF62" i="86"/>
  <c r="BE62" i="86"/>
  <c r="BD62" i="86"/>
  <c r="BC62" i="86"/>
  <c r="AV62" i="86"/>
  <c r="AU62" i="86"/>
  <c r="AT62" i="86"/>
  <c r="AS62" i="86"/>
  <c r="AR62" i="86"/>
  <c r="AQ62" i="86"/>
  <c r="AJ62" i="86"/>
  <c r="AI62" i="86"/>
  <c r="AH62" i="86"/>
  <c r="AG62" i="86"/>
  <c r="AF62" i="86"/>
  <c r="AE62" i="86"/>
  <c r="X62" i="86"/>
  <c r="W62" i="86"/>
  <c r="V62" i="86"/>
  <c r="U62" i="86"/>
  <c r="T62" i="86"/>
  <c r="S62" i="86"/>
  <c r="L62" i="86"/>
  <c r="K62" i="86"/>
  <c r="J62" i="86"/>
  <c r="I62" i="86"/>
  <c r="H62" i="86"/>
  <c r="G62" i="86"/>
  <c r="BT61" i="86"/>
  <c r="BS61" i="86"/>
  <c r="BR61" i="86"/>
  <c r="BQ61" i="86"/>
  <c r="BP61" i="86"/>
  <c r="BO61" i="86"/>
  <c r="BH61" i="86"/>
  <c r="BG61" i="86"/>
  <c r="BF61" i="86"/>
  <c r="BE61" i="86"/>
  <c r="BD61" i="86"/>
  <c r="BC61" i="86"/>
  <c r="AV61" i="86"/>
  <c r="AU61" i="86"/>
  <c r="AT61" i="86"/>
  <c r="AS61" i="86"/>
  <c r="AR61" i="86"/>
  <c r="AQ61" i="86"/>
  <c r="AJ61" i="86"/>
  <c r="AI61" i="86"/>
  <c r="AH61" i="86"/>
  <c r="AG61" i="86"/>
  <c r="AF61" i="86"/>
  <c r="AE61" i="86"/>
  <c r="X61" i="86"/>
  <c r="W61" i="86"/>
  <c r="V61" i="86"/>
  <c r="U61" i="86"/>
  <c r="T61" i="86"/>
  <c r="S61" i="86"/>
  <c r="L61" i="86"/>
  <c r="K61" i="86"/>
  <c r="J61" i="86"/>
  <c r="I61" i="86"/>
  <c r="H61" i="86"/>
  <c r="G61" i="86"/>
  <c r="BT60" i="86"/>
  <c r="BS60" i="86"/>
  <c r="BR60" i="86"/>
  <c r="BQ60" i="86"/>
  <c r="BP60" i="86"/>
  <c r="BO60" i="86"/>
  <c r="BH60" i="86"/>
  <c r="BG60" i="86"/>
  <c r="BF60" i="86"/>
  <c r="BE60" i="86"/>
  <c r="BD60" i="86"/>
  <c r="BC60" i="86"/>
  <c r="AV60" i="86"/>
  <c r="AU60" i="86"/>
  <c r="AT60" i="86"/>
  <c r="AS60" i="86"/>
  <c r="AR60" i="86"/>
  <c r="AQ60" i="86"/>
  <c r="AJ60" i="86"/>
  <c r="AI60" i="86"/>
  <c r="AH60" i="86"/>
  <c r="AG60" i="86"/>
  <c r="AF60" i="86"/>
  <c r="AE60" i="86"/>
  <c r="X60" i="86"/>
  <c r="W60" i="86"/>
  <c r="V60" i="86"/>
  <c r="U60" i="86"/>
  <c r="T60" i="86"/>
  <c r="S60" i="86"/>
  <c r="L60" i="86"/>
  <c r="K60" i="86"/>
  <c r="J60" i="86"/>
  <c r="I60" i="86"/>
  <c r="H60" i="86"/>
  <c r="G60" i="86"/>
  <c r="BT59" i="86"/>
  <c r="BS59" i="86"/>
  <c r="BR59" i="86"/>
  <c r="BQ59" i="86"/>
  <c r="BP59" i="86"/>
  <c r="BO59" i="86"/>
  <c r="BH59" i="86"/>
  <c r="BG59" i="86"/>
  <c r="BF59" i="86"/>
  <c r="BE59" i="86"/>
  <c r="BD59" i="86"/>
  <c r="BC59" i="86"/>
  <c r="AV59" i="86"/>
  <c r="AU59" i="86"/>
  <c r="AT59" i="86"/>
  <c r="AS59" i="86"/>
  <c r="AR59" i="86"/>
  <c r="AQ59" i="86"/>
  <c r="AJ59" i="86"/>
  <c r="AI59" i="86"/>
  <c r="AH59" i="86"/>
  <c r="AG59" i="86"/>
  <c r="AF59" i="86"/>
  <c r="AE59" i="86"/>
  <c r="X59" i="86"/>
  <c r="W59" i="86"/>
  <c r="V59" i="86"/>
  <c r="U59" i="86"/>
  <c r="T59" i="86"/>
  <c r="S59" i="86"/>
  <c r="L59" i="86"/>
  <c r="K59" i="86"/>
  <c r="J59" i="86"/>
  <c r="I59" i="86"/>
  <c r="H59" i="86"/>
  <c r="G59" i="86"/>
  <c r="BT58" i="86"/>
  <c r="BS58" i="86"/>
  <c r="BR58" i="86"/>
  <c r="BQ58" i="86"/>
  <c r="BP58" i="86"/>
  <c r="BO58" i="86"/>
  <c r="BH58" i="86"/>
  <c r="BG58" i="86"/>
  <c r="BF58" i="86"/>
  <c r="BE58" i="86"/>
  <c r="BD58" i="86"/>
  <c r="BC58" i="86"/>
  <c r="AV58" i="86"/>
  <c r="AU58" i="86"/>
  <c r="AT58" i="86"/>
  <c r="AS58" i="86"/>
  <c r="AR58" i="86"/>
  <c r="AQ58" i="86"/>
  <c r="AJ58" i="86"/>
  <c r="AI58" i="86"/>
  <c r="AH58" i="86"/>
  <c r="AG58" i="86"/>
  <c r="AF58" i="86"/>
  <c r="AE58" i="86"/>
  <c r="X58" i="86"/>
  <c r="W58" i="86"/>
  <c r="V58" i="86"/>
  <c r="U58" i="86"/>
  <c r="T58" i="86"/>
  <c r="S58" i="86"/>
  <c r="L58" i="86"/>
  <c r="K58" i="86"/>
  <c r="J58" i="86"/>
  <c r="I58" i="86"/>
  <c r="H58" i="86"/>
  <c r="G58" i="86"/>
  <c r="BT57" i="86"/>
  <c r="BS57" i="86"/>
  <c r="BR57" i="86"/>
  <c r="BQ57" i="86"/>
  <c r="BP57" i="86"/>
  <c r="BO57" i="86"/>
  <c r="BH57" i="86"/>
  <c r="BG57" i="86"/>
  <c r="BF57" i="86"/>
  <c r="BE57" i="86"/>
  <c r="BD57" i="86"/>
  <c r="BC57" i="86"/>
  <c r="AV57" i="86"/>
  <c r="AU57" i="86"/>
  <c r="AT57" i="86"/>
  <c r="AS57" i="86"/>
  <c r="AR57" i="86"/>
  <c r="AQ57" i="86"/>
  <c r="AJ57" i="86"/>
  <c r="AI57" i="86"/>
  <c r="AH57" i="86"/>
  <c r="AG57" i="86"/>
  <c r="AF57" i="86"/>
  <c r="AE57" i="86"/>
  <c r="X57" i="86"/>
  <c r="W57" i="86"/>
  <c r="V57" i="86"/>
  <c r="U57" i="86"/>
  <c r="T57" i="86"/>
  <c r="S57" i="86"/>
  <c r="L57" i="86"/>
  <c r="K57" i="86"/>
  <c r="J57" i="86"/>
  <c r="I57" i="86"/>
  <c r="H57" i="86"/>
  <c r="G57" i="86"/>
  <c r="BT56" i="86"/>
  <c r="BS56" i="86"/>
  <c r="BR56" i="86"/>
  <c r="BQ56" i="86"/>
  <c r="BP56" i="86"/>
  <c r="BO56" i="86"/>
  <c r="BH56" i="86"/>
  <c r="BG56" i="86"/>
  <c r="BF56" i="86"/>
  <c r="BE56" i="86"/>
  <c r="BD56" i="86"/>
  <c r="BC56" i="86"/>
  <c r="AV56" i="86"/>
  <c r="AU56" i="86"/>
  <c r="AT56" i="86"/>
  <c r="AS56" i="86"/>
  <c r="AR56" i="86"/>
  <c r="AQ56" i="86"/>
  <c r="AJ56" i="86"/>
  <c r="AI56" i="86"/>
  <c r="AH56" i="86"/>
  <c r="AG56" i="86"/>
  <c r="AF56" i="86"/>
  <c r="AE56" i="86"/>
  <c r="X56" i="86"/>
  <c r="W56" i="86"/>
  <c r="V56" i="86"/>
  <c r="U56" i="86"/>
  <c r="T56" i="86"/>
  <c r="S56" i="86"/>
  <c r="L56" i="86"/>
  <c r="K56" i="86"/>
  <c r="J56" i="86"/>
  <c r="I56" i="86"/>
  <c r="H56" i="86"/>
  <c r="G56" i="86"/>
  <c r="BT55" i="86"/>
  <c r="BS55" i="86"/>
  <c r="BR55" i="86"/>
  <c r="BQ55" i="86"/>
  <c r="BP55" i="86"/>
  <c r="BO55" i="86"/>
  <c r="BH55" i="86"/>
  <c r="BG55" i="86"/>
  <c r="BF55" i="86"/>
  <c r="BE55" i="86"/>
  <c r="BD55" i="86"/>
  <c r="BC55" i="86"/>
  <c r="AV55" i="86"/>
  <c r="AU55" i="86"/>
  <c r="AT55" i="86"/>
  <c r="AS55" i="86"/>
  <c r="AR55" i="86"/>
  <c r="AQ55" i="86"/>
  <c r="AJ55" i="86"/>
  <c r="AI55" i="86"/>
  <c r="AH55" i="86"/>
  <c r="AG55" i="86"/>
  <c r="AF55" i="86"/>
  <c r="AE55" i="86"/>
  <c r="X55" i="86"/>
  <c r="W55" i="86"/>
  <c r="V55" i="86"/>
  <c r="U55" i="86"/>
  <c r="T55" i="86"/>
  <c r="S55" i="86"/>
  <c r="L55" i="86"/>
  <c r="K55" i="86"/>
  <c r="J55" i="86"/>
  <c r="I55" i="86"/>
  <c r="H55" i="86"/>
  <c r="G55" i="86"/>
  <c r="BT54" i="86"/>
  <c r="BS54" i="86"/>
  <c r="BR54" i="86"/>
  <c r="BQ54" i="86"/>
  <c r="BP54" i="86"/>
  <c r="BO54" i="86"/>
  <c r="BH54" i="86"/>
  <c r="BG54" i="86"/>
  <c r="BF54" i="86"/>
  <c r="BE54" i="86"/>
  <c r="BD54" i="86"/>
  <c r="BC54" i="86"/>
  <c r="AV54" i="86"/>
  <c r="AU54" i="86"/>
  <c r="AT54" i="86"/>
  <c r="AS54" i="86"/>
  <c r="AR54" i="86"/>
  <c r="AQ54" i="86"/>
  <c r="AJ54" i="86"/>
  <c r="AI54" i="86"/>
  <c r="AH54" i="86"/>
  <c r="AG54" i="86"/>
  <c r="AF54" i="86"/>
  <c r="AE54" i="86"/>
  <c r="X54" i="86"/>
  <c r="W54" i="86"/>
  <c r="V54" i="86"/>
  <c r="U54" i="86"/>
  <c r="T54" i="86"/>
  <c r="S54" i="86"/>
  <c r="L54" i="86"/>
  <c r="K54" i="86"/>
  <c r="J54" i="86"/>
  <c r="I54" i="86"/>
  <c r="H54" i="86"/>
  <c r="G54" i="86"/>
  <c r="BT53" i="86"/>
  <c r="BS53" i="86"/>
  <c r="BR53" i="86"/>
  <c r="BQ53" i="86"/>
  <c r="BP53" i="86"/>
  <c r="BO53" i="86"/>
  <c r="BH53" i="86"/>
  <c r="BG53" i="86"/>
  <c r="BF53" i="86"/>
  <c r="BE53" i="86"/>
  <c r="BD53" i="86"/>
  <c r="BC53" i="86"/>
  <c r="AV53" i="86"/>
  <c r="AU53" i="86"/>
  <c r="AT53" i="86"/>
  <c r="AS53" i="86"/>
  <c r="AR53" i="86"/>
  <c r="AQ53" i="86"/>
  <c r="AJ53" i="86"/>
  <c r="AI53" i="86"/>
  <c r="AH53" i="86"/>
  <c r="AG53" i="86"/>
  <c r="AF53" i="86"/>
  <c r="AE53" i="86"/>
  <c r="X53" i="86"/>
  <c r="W53" i="86"/>
  <c r="V53" i="86"/>
  <c r="U53" i="86"/>
  <c r="T53" i="86"/>
  <c r="S53" i="86"/>
  <c r="L53" i="86"/>
  <c r="K53" i="86"/>
  <c r="J53" i="86"/>
  <c r="I53" i="86"/>
  <c r="H53" i="86"/>
  <c r="G53" i="86"/>
  <c r="BT52" i="86"/>
  <c r="BS52" i="86"/>
  <c r="BR52" i="86"/>
  <c r="BQ52" i="86"/>
  <c r="BP52" i="86"/>
  <c r="BO52" i="86"/>
  <c r="BH52" i="86"/>
  <c r="BG52" i="86"/>
  <c r="BF52" i="86"/>
  <c r="BE52" i="86"/>
  <c r="BD52" i="86"/>
  <c r="BC52" i="86"/>
  <c r="AV52" i="86"/>
  <c r="AU52" i="86"/>
  <c r="AT52" i="86"/>
  <c r="AS52" i="86"/>
  <c r="AR52" i="86"/>
  <c r="AQ52" i="86"/>
  <c r="AJ52" i="86"/>
  <c r="AI52" i="86"/>
  <c r="AH52" i="86"/>
  <c r="AG52" i="86"/>
  <c r="AF52" i="86"/>
  <c r="AE52" i="86"/>
  <c r="X52" i="86"/>
  <c r="W52" i="86"/>
  <c r="V52" i="86"/>
  <c r="U52" i="86"/>
  <c r="T52" i="86"/>
  <c r="S52" i="86"/>
  <c r="L52" i="86"/>
  <c r="K52" i="86"/>
  <c r="J52" i="86"/>
  <c r="I52" i="86"/>
  <c r="H52" i="86"/>
  <c r="G52" i="86"/>
  <c r="BT51" i="86"/>
  <c r="BS51" i="86"/>
  <c r="BR51" i="86"/>
  <c r="BQ51" i="86"/>
  <c r="BP51" i="86"/>
  <c r="BO51" i="86"/>
  <c r="BH51" i="86"/>
  <c r="BG51" i="86"/>
  <c r="BF51" i="86"/>
  <c r="BE51" i="86"/>
  <c r="BD51" i="86"/>
  <c r="BC51" i="86"/>
  <c r="AV51" i="86"/>
  <c r="AU51" i="86"/>
  <c r="AT51" i="86"/>
  <c r="AS51" i="86"/>
  <c r="AR51" i="86"/>
  <c r="AQ51" i="86"/>
  <c r="AJ51" i="86"/>
  <c r="AI51" i="86"/>
  <c r="AH51" i="86"/>
  <c r="AG51" i="86"/>
  <c r="AF51" i="86"/>
  <c r="AE51" i="86"/>
  <c r="X51" i="86"/>
  <c r="W51" i="86"/>
  <c r="V51" i="86"/>
  <c r="U51" i="86"/>
  <c r="T51" i="86"/>
  <c r="S51" i="86"/>
  <c r="L51" i="86"/>
  <c r="K51" i="86"/>
  <c r="J51" i="86"/>
  <c r="I51" i="86"/>
  <c r="H51" i="86"/>
  <c r="G51" i="86"/>
  <c r="BT50" i="86"/>
  <c r="BS50" i="86"/>
  <c r="BR50" i="86"/>
  <c r="BQ50" i="86"/>
  <c r="BP50" i="86"/>
  <c r="BO50" i="86"/>
  <c r="BH50" i="86"/>
  <c r="BG50" i="86"/>
  <c r="BF50" i="86"/>
  <c r="BE50" i="86"/>
  <c r="BD50" i="86"/>
  <c r="BC50" i="86"/>
  <c r="AV50" i="86"/>
  <c r="AU50" i="86"/>
  <c r="AT50" i="86"/>
  <c r="AS50" i="86"/>
  <c r="AR50" i="86"/>
  <c r="AQ50" i="86"/>
  <c r="AJ50" i="86"/>
  <c r="AI50" i="86"/>
  <c r="AH50" i="86"/>
  <c r="AG50" i="86"/>
  <c r="AF50" i="86"/>
  <c r="AE50" i="86"/>
  <c r="X50" i="86"/>
  <c r="W50" i="86"/>
  <c r="V50" i="86"/>
  <c r="U50" i="86"/>
  <c r="T50" i="86"/>
  <c r="S50" i="86"/>
  <c r="L50" i="86"/>
  <c r="K50" i="86"/>
  <c r="J50" i="86"/>
  <c r="I50" i="86"/>
  <c r="H50" i="86"/>
  <c r="G50" i="86"/>
  <c r="BT49" i="86"/>
  <c r="BS49" i="86"/>
  <c r="BR49" i="86"/>
  <c r="BQ49" i="86"/>
  <c r="BP49" i="86"/>
  <c r="BO49" i="86"/>
  <c r="BH49" i="86"/>
  <c r="BG49" i="86"/>
  <c r="BF49" i="86"/>
  <c r="BE49" i="86"/>
  <c r="BD49" i="86"/>
  <c r="BC49" i="86"/>
  <c r="AV49" i="86"/>
  <c r="AU49" i="86"/>
  <c r="AT49" i="86"/>
  <c r="AS49" i="86"/>
  <c r="AR49" i="86"/>
  <c r="AQ49" i="86"/>
  <c r="AJ49" i="86"/>
  <c r="AI49" i="86"/>
  <c r="AH49" i="86"/>
  <c r="AG49" i="86"/>
  <c r="AF49" i="86"/>
  <c r="AE49" i="86"/>
  <c r="X49" i="86"/>
  <c r="W49" i="86"/>
  <c r="V49" i="86"/>
  <c r="U49" i="86"/>
  <c r="T49" i="86"/>
  <c r="S49" i="86"/>
  <c r="L49" i="86"/>
  <c r="K49" i="86"/>
  <c r="J49" i="86"/>
  <c r="I49" i="86"/>
  <c r="H49" i="86"/>
  <c r="G49" i="86"/>
  <c r="BT48" i="86"/>
  <c r="BS48" i="86"/>
  <c r="BR48" i="86"/>
  <c r="BQ48" i="86"/>
  <c r="BP48" i="86"/>
  <c r="BO48" i="86"/>
  <c r="BH48" i="86"/>
  <c r="BG48" i="86"/>
  <c r="BF48" i="86"/>
  <c r="BE48" i="86"/>
  <c r="BD48" i="86"/>
  <c r="BC48" i="86"/>
  <c r="AV48" i="86"/>
  <c r="AU48" i="86"/>
  <c r="AT48" i="86"/>
  <c r="AS48" i="86"/>
  <c r="AR48" i="86"/>
  <c r="AQ48" i="86"/>
  <c r="AJ48" i="86"/>
  <c r="AI48" i="86"/>
  <c r="AH48" i="86"/>
  <c r="AG48" i="86"/>
  <c r="AF48" i="86"/>
  <c r="AE48" i="86"/>
  <c r="X48" i="86"/>
  <c r="W48" i="86"/>
  <c r="V48" i="86"/>
  <c r="U48" i="86"/>
  <c r="T48" i="86"/>
  <c r="S48" i="86"/>
  <c r="L48" i="86"/>
  <c r="K48" i="86"/>
  <c r="J48" i="86"/>
  <c r="I48" i="86"/>
  <c r="H48" i="86"/>
  <c r="G48" i="86"/>
  <c r="BT47" i="86"/>
  <c r="BS47" i="86"/>
  <c r="BR47" i="86"/>
  <c r="BQ47" i="86"/>
  <c r="BP47" i="86"/>
  <c r="BO47" i="86"/>
  <c r="BH47" i="86"/>
  <c r="BG47" i="86"/>
  <c r="BF47" i="86"/>
  <c r="BE47" i="86"/>
  <c r="BD47" i="86"/>
  <c r="BC47" i="86"/>
  <c r="AV47" i="86"/>
  <c r="AU47" i="86"/>
  <c r="AT47" i="86"/>
  <c r="AS47" i="86"/>
  <c r="AR47" i="86"/>
  <c r="AQ47" i="86"/>
  <c r="AJ47" i="86"/>
  <c r="AI47" i="86"/>
  <c r="AH47" i="86"/>
  <c r="AG47" i="86"/>
  <c r="AF47" i="86"/>
  <c r="AE47" i="86"/>
  <c r="X47" i="86"/>
  <c r="W47" i="86"/>
  <c r="V47" i="86"/>
  <c r="U47" i="86"/>
  <c r="T47" i="86"/>
  <c r="S47" i="86"/>
  <c r="L47" i="86"/>
  <c r="K47" i="86"/>
  <c r="J47" i="86"/>
  <c r="I47" i="86"/>
  <c r="H47" i="86"/>
  <c r="G47" i="86"/>
  <c r="BT46" i="86"/>
  <c r="BS46" i="86"/>
  <c r="BR46" i="86"/>
  <c r="BQ46" i="86"/>
  <c r="BP46" i="86"/>
  <c r="BO46" i="86"/>
  <c r="BH46" i="86"/>
  <c r="BG46" i="86"/>
  <c r="BF46" i="86"/>
  <c r="BE46" i="86"/>
  <c r="BD46" i="86"/>
  <c r="BC46" i="86"/>
  <c r="AV46" i="86"/>
  <c r="AU46" i="86"/>
  <c r="AT46" i="86"/>
  <c r="AS46" i="86"/>
  <c r="AR46" i="86"/>
  <c r="AQ46" i="86"/>
  <c r="AJ46" i="86"/>
  <c r="AI46" i="86"/>
  <c r="AH46" i="86"/>
  <c r="AG46" i="86"/>
  <c r="AF46" i="86"/>
  <c r="AE46" i="86"/>
  <c r="X46" i="86"/>
  <c r="W46" i="86"/>
  <c r="V46" i="86"/>
  <c r="U46" i="86"/>
  <c r="T46" i="86"/>
  <c r="S46" i="86"/>
  <c r="L46" i="86"/>
  <c r="K46" i="86"/>
  <c r="J46" i="86"/>
  <c r="I46" i="86"/>
  <c r="H46" i="86"/>
  <c r="G46" i="86"/>
  <c r="BT45" i="86"/>
  <c r="BS45" i="86"/>
  <c r="BR45" i="86"/>
  <c r="BQ45" i="86"/>
  <c r="BP45" i="86"/>
  <c r="BO45" i="86"/>
  <c r="BH45" i="86"/>
  <c r="BG45" i="86"/>
  <c r="BF45" i="86"/>
  <c r="BE45" i="86"/>
  <c r="BD45" i="86"/>
  <c r="BC45" i="86"/>
  <c r="AV45" i="86"/>
  <c r="AU45" i="86"/>
  <c r="AT45" i="86"/>
  <c r="AS45" i="86"/>
  <c r="AR45" i="86"/>
  <c r="AQ45" i="86"/>
  <c r="AJ45" i="86"/>
  <c r="AI45" i="86"/>
  <c r="AH45" i="86"/>
  <c r="AG45" i="86"/>
  <c r="AF45" i="86"/>
  <c r="AE45" i="86"/>
  <c r="X45" i="86"/>
  <c r="W45" i="86"/>
  <c r="V45" i="86"/>
  <c r="U45" i="86"/>
  <c r="T45" i="86"/>
  <c r="S45" i="86"/>
  <c r="L45" i="86"/>
  <c r="K45" i="86"/>
  <c r="J45" i="86"/>
  <c r="I45" i="86"/>
  <c r="H45" i="86"/>
  <c r="G45" i="86"/>
  <c r="BT44" i="86"/>
  <c r="BS44" i="86"/>
  <c r="BR44" i="86"/>
  <c r="BQ44" i="86"/>
  <c r="BP44" i="86"/>
  <c r="BO44" i="86"/>
  <c r="BH44" i="86"/>
  <c r="BG44" i="86"/>
  <c r="BF44" i="86"/>
  <c r="BE44" i="86"/>
  <c r="BD44" i="86"/>
  <c r="BC44" i="86"/>
  <c r="AV44" i="86"/>
  <c r="AU44" i="86"/>
  <c r="AT44" i="86"/>
  <c r="AS44" i="86"/>
  <c r="AR44" i="86"/>
  <c r="AQ44" i="86"/>
  <c r="AJ44" i="86"/>
  <c r="AI44" i="86"/>
  <c r="AH44" i="86"/>
  <c r="AG44" i="86"/>
  <c r="AF44" i="86"/>
  <c r="AE44" i="86"/>
  <c r="X44" i="86"/>
  <c r="W44" i="86"/>
  <c r="V44" i="86"/>
  <c r="U44" i="86"/>
  <c r="T44" i="86"/>
  <c r="S44" i="86"/>
  <c r="L44" i="86"/>
  <c r="K44" i="86"/>
  <c r="J44" i="86"/>
  <c r="I44" i="86"/>
  <c r="H44" i="86"/>
  <c r="G44" i="86"/>
  <c r="BT43" i="86"/>
  <c r="BS43" i="86"/>
  <c r="BR43" i="86"/>
  <c r="BQ43" i="86"/>
  <c r="BP43" i="86"/>
  <c r="BO43" i="86"/>
  <c r="BH43" i="86"/>
  <c r="BG43" i="86"/>
  <c r="BF43" i="86"/>
  <c r="BE43" i="86"/>
  <c r="BD43" i="86"/>
  <c r="BC43" i="86"/>
  <c r="AV43" i="86"/>
  <c r="AU43" i="86"/>
  <c r="AT43" i="86"/>
  <c r="AS43" i="86"/>
  <c r="AR43" i="86"/>
  <c r="AQ43" i="86"/>
  <c r="AJ43" i="86"/>
  <c r="AI43" i="86"/>
  <c r="AH43" i="86"/>
  <c r="AG43" i="86"/>
  <c r="AF43" i="86"/>
  <c r="AE43" i="86"/>
  <c r="X43" i="86"/>
  <c r="W43" i="86"/>
  <c r="V43" i="86"/>
  <c r="U43" i="86"/>
  <c r="T43" i="86"/>
  <c r="S43" i="86"/>
  <c r="L43" i="86"/>
  <c r="K43" i="86"/>
  <c r="J43" i="86"/>
  <c r="I43" i="86"/>
  <c r="H43" i="86"/>
  <c r="G43" i="86"/>
  <c r="BT42" i="86"/>
  <c r="BS42" i="86"/>
  <c r="BR42" i="86"/>
  <c r="BQ42" i="86"/>
  <c r="BP42" i="86"/>
  <c r="BO42" i="86"/>
  <c r="BH42" i="86"/>
  <c r="BG42" i="86"/>
  <c r="BF42" i="86"/>
  <c r="BE42" i="86"/>
  <c r="BD42" i="86"/>
  <c r="BC42" i="86"/>
  <c r="AV42" i="86"/>
  <c r="AU42" i="86"/>
  <c r="AT42" i="86"/>
  <c r="AS42" i="86"/>
  <c r="AR42" i="86"/>
  <c r="AQ42" i="86"/>
  <c r="AJ42" i="86"/>
  <c r="AI42" i="86"/>
  <c r="AH42" i="86"/>
  <c r="AG42" i="86"/>
  <c r="AF42" i="86"/>
  <c r="AE42" i="86"/>
  <c r="X42" i="86"/>
  <c r="W42" i="86"/>
  <c r="V42" i="86"/>
  <c r="U42" i="86"/>
  <c r="T42" i="86"/>
  <c r="S42" i="86"/>
  <c r="L42" i="86"/>
  <c r="K42" i="86"/>
  <c r="J42" i="86"/>
  <c r="I42" i="86"/>
  <c r="H42" i="86"/>
  <c r="G42" i="86"/>
  <c r="BT41" i="86"/>
  <c r="BS41" i="86"/>
  <c r="BR41" i="86"/>
  <c r="BQ41" i="86"/>
  <c r="BP41" i="86"/>
  <c r="BO41" i="86"/>
  <c r="BH41" i="86"/>
  <c r="BG41" i="86"/>
  <c r="BF41" i="86"/>
  <c r="BE41" i="86"/>
  <c r="BD41" i="86"/>
  <c r="BC41" i="86"/>
  <c r="AV41" i="86"/>
  <c r="AU41" i="86"/>
  <c r="AT41" i="86"/>
  <c r="AS41" i="86"/>
  <c r="AR41" i="86"/>
  <c r="AQ41" i="86"/>
  <c r="AJ41" i="86"/>
  <c r="AI41" i="86"/>
  <c r="AH41" i="86"/>
  <c r="AG41" i="86"/>
  <c r="AF41" i="86"/>
  <c r="AE41" i="86"/>
  <c r="X41" i="86"/>
  <c r="W41" i="86"/>
  <c r="V41" i="86"/>
  <c r="U41" i="86"/>
  <c r="T41" i="86"/>
  <c r="S41" i="86"/>
  <c r="L41" i="86"/>
  <c r="K41" i="86"/>
  <c r="J41" i="86"/>
  <c r="I41" i="86"/>
  <c r="H41" i="86"/>
  <c r="G41" i="86"/>
  <c r="BT40" i="86"/>
  <c r="BS40" i="86"/>
  <c r="BR40" i="86"/>
  <c r="BQ40" i="86"/>
  <c r="BP40" i="86"/>
  <c r="BO40" i="86"/>
  <c r="BH40" i="86"/>
  <c r="BG40" i="86"/>
  <c r="BF40" i="86"/>
  <c r="BE40" i="86"/>
  <c r="BD40" i="86"/>
  <c r="BC40" i="86"/>
  <c r="AV40" i="86"/>
  <c r="AU40" i="86"/>
  <c r="AT40" i="86"/>
  <c r="AS40" i="86"/>
  <c r="AR40" i="86"/>
  <c r="AQ40" i="86"/>
  <c r="AJ40" i="86"/>
  <c r="AI40" i="86"/>
  <c r="AH40" i="86"/>
  <c r="AG40" i="86"/>
  <c r="AF40" i="86"/>
  <c r="AE40" i="86"/>
  <c r="X40" i="86"/>
  <c r="W40" i="86"/>
  <c r="V40" i="86"/>
  <c r="U40" i="86"/>
  <c r="T40" i="86"/>
  <c r="S40" i="86"/>
  <c r="L40" i="86"/>
  <c r="K40" i="86"/>
  <c r="J40" i="86"/>
  <c r="I40" i="86"/>
  <c r="H40" i="86"/>
  <c r="G40" i="86"/>
  <c r="BT39" i="86"/>
  <c r="BS39" i="86"/>
  <c r="BR39" i="86"/>
  <c r="BQ39" i="86"/>
  <c r="BP39" i="86"/>
  <c r="BO39" i="86"/>
  <c r="BH39" i="86"/>
  <c r="BG39" i="86"/>
  <c r="BF39" i="86"/>
  <c r="BE39" i="86"/>
  <c r="BD39" i="86"/>
  <c r="BC39" i="86"/>
  <c r="AV39" i="86"/>
  <c r="AU39" i="86"/>
  <c r="AT39" i="86"/>
  <c r="AS39" i="86"/>
  <c r="AR39" i="86"/>
  <c r="AQ39" i="86"/>
  <c r="AJ39" i="86"/>
  <c r="AI39" i="86"/>
  <c r="AH39" i="86"/>
  <c r="AG39" i="86"/>
  <c r="AF39" i="86"/>
  <c r="AE39" i="86"/>
  <c r="X39" i="86"/>
  <c r="W39" i="86"/>
  <c r="V39" i="86"/>
  <c r="U39" i="86"/>
  <c r="T39" i="86"/>
  <c r="S39" i="86"/>
  <c r="L39" i="86"/>
  <c r="K39" i="86"/>
  <c r="J39" i="86"/>
  <c r="I39" i="86"/>
  <c r="H39" i="86"/>
  <c r="G39" i="86"/>
  <c r="BT38" i="86"/>
  <c r="BS38" i="86"/>
  <c r="BR38" i="86"/>
  <c r="BQ38" i="86"/>
  <c r="BP38" i="86"/>
  <c r="BO38" i="86"/>
  <c r="BH38" i="86"/>
  <c r="BG38" i="86"/>
  <c r="BF38" i="86"/>
  <c r="BE38" i="86"/>
  <c r="BD38" i="86"/>
  <c r="BC38" i="86"/>
  <c r="AV38" i="86"/>
  <c r="AU38" i="86"/>
  <c r="AT38" i="86"/>
  <c r="AS38" i="86"/>
  <c r="AR38" i="86"/>
  <c r="AQ38" i="86"/>
  <c r="AJ38" i="86"/>
  <c r="AI38" i="86"/>
  <c r="AH38" i="86"/>
  <c r="AG38" i="86"/>
  <c r="AF38" i="86"/>
  <c r="AE38" i="86"/>
  <c r="X38" i="86"/>
  <c r="W38" i="86"/>
  <c r="V38" i="86"/>
  <c r="U38" i="86"/>
  <c r="T38" i="86"/>
  <c r="S38" i="86"/>
  <c r="L38" i="86"/>
  <c r="K38" i="86"/>
  <c r="J38" i="86"/>
  <c r="I38" i="86"/>
  <c r="H38" i="86"/>
  <c r="G38" i="86"/>
  <c r="BT37" i="86"/>
  <c r="BS37" i="86"/>
  <c r="BR37" i="86"/>
  <c r="BQ37" i="86"/>
  <c r="BP37" i="86"/>
  <c r="BO37" i="86"/>
  <c r="BH37" i="86"/>
  <c r="BG37" i="86"/>
  <c r="BF37" i="86"/>
  <c r="BE37" i="86"/>
  <c r="BD37" i="86"/>
  <c r="BC37" i="86"/>
  <c r="AV37" i="86"/>
  <c r="AU37" i="86"/>
  <c r="AT37" i="86"/>
  <c r="AS37" i="86"/>
  <c r="AR37" i="86"/>
  <c r="AQ37" i="86"/>
  <c r="AJ37" i="86"/>
  <c r="AI37" i="86"/>
  <c r="AH37" i="86"/>
  <c r="AG37" i="86"/>
  <c r="AF37" i="86"/>
  <c r="AE37" i="86"/>
  <c r="X37" i="86"/>
  <c r="W37" i="86"/>
  <c r="V37" i="86"/>
  <c r="U37" i="86"/>
  <c r="T37" i="86"/>
  <c r="S37" i="86"/>
  <c r="L37" i="86"/>
  <c r="K37" i="86"/>
  <c r="J37" i="86"/>
  <c r="I37" i="86"/>
  <c r="H37" i="86"/>
  <c r="G37" i="86"/>
  <c r="BT36" i="86"/>
  <c r="BS36" i="86"/>
  <c r="BR36" i="86"/>
  <c r="BQ36" i="86"/>
  <c r="BP36" i="86"/>
  <c r="BO36" i="86"/>
  <c r="BH36" i="86"/>
  <c r="BG36" i="86"/>
  <c r="BF36" i="86"/>
  <c r="BE36" i="86"/>
  <c r="BD36" i="86"/>
  <c r="BC36" i="86"/>
  <c r="AV36" i="86"/>
  <c r="AU36" i="86"/>
  <c r="AT36" i="86"/>
  <c r="AS36" i="86"/>
  <c r="AR36" i="86"/>
  <c r="AQ36" i="86"/>
  <c r="AJ36" i="86"/>
  <c r="AI36" i="86"/>
  <c r="AH36" i="86"/>
  <c r="AG36" i="86"/>
  <c r="AF36" i="86"/>
  <c r="AE36" i="86"/>
  <c r="X36" i="86"/>
  <c r="W36" i="86"/>
  <c r="V36" i="86"/>
  <c r="U36" i="86"/>
  <c r="T36" i="86"/>
  <c r="S36" i="86"/>
  <c r="L36" i="86"/>
  <c r="K36" i="86"/>
  <c r="J36" i="86"/>
  <c r="I36" i="86"/>
  <c r="H36" i="86"/>
  <c r="G36" i="86"/>
  <c r="BT35" i="86"/>
  <c r="BS35" i="86"/>
  <c r="BR35" i="86"/>
  <c r="BQ35" i="86"/>
  <c r="BP35" i="86"/>
  <c r="BO35" i="86"/>
  <c r="BH35" i="86"/>
  <c r="BG35" i="86"/>
  <c r="BF35" i="86"/>
  <c r="BE35" i="86"/>
  <c r="BD35" i="86"/>
  <c r="BC35" i="86"/>
  <c r="AV35" i="86"/>
  <c r="AU35" i="86"/>
  <c r="AT35" i="86"/>
  <c r="AS35" i="86"/>
  <c r="AR35" i="86"/>
  <c r="AQ35" i="86"/>
  <c r="AJ35" i="86"/>
  <c r="AI35" i="86"/>
  <c r="AH35" i="86"/>
  <c r="AG35" i="86"/>
  <c r="AF35" i="86"/>
  <c r="AE35" i="86"/>
  <c r="X35" i="86"/>
  <c r="W35" i="86"/>
  <c r="V35" i="86"/>
  <c r="U35" i="86"/>
  <c r="T35" i="86"/>
  <c r="S35" i="86"/>
  <c r="L35" i="86"/>
  <c r="K35" i="86"/>
  <c r="J35" i="86"/>
  <c r="I35" i="86"/>
  <c r="H35" i="86"/>
  <c r="G35" i="86"/>
  <c r="BT34" i="86"/>
  <c r="BS34" i="86"/>
  <c r="BR34" i="86"/>
  <c r="BQ34" i="86"/>
  <c r="BP34" i="86"/>
  <c r="BO34" i="86"/>
  <c r="BH34" i="86"/>
  <c r="BG34" i="86"/>
  <c r="BF34" i="86"/>
  <c r="BE34" i="86"/>
  <c r="BD34" i="86"/>
  <c r="BC34" i="86"/>
  <c r="AV34" i="86"/>
  <c r="AU34" i="86"/>
  <c r="AT34" i="86"/>
  <c r="AS34" i="86"/>
  <c r="AR34" i="86"/>
  <c r="AQ34" i="86"/>
  <c r="AJ34" i="86"/>
  <c r="AI34" i="86"/>
  <c r="AH34" i="86"/>
  <c r="AG34" i="86"/>
  <c r="AF34" i="86"/>
  <c r="AE34" i="86"/>
  <c r="X34" i="86"/>
  <c r="W34" i="86"/>
  <c r="V34" i="86"/>
  <c r="U34" i="86"/>
  <c r="T34" i="86"/>
  <c r="S34" i="86"/>
  <c r="L34" i="86"/>
  <c r="K34" i="86"/>
  <c r="J34" i="86"/>
  <c r="I34" i="86"/>
  <c r="H34" i="86"/>
  <c r="G34" i="86"/>
  <c r="BT33" i="86"/>
  <c r="BS33" i="86"/>
  <c r="BR33" i="86"/>
  <c r="BQ33" i="86"/>
  <c r="BP33" i="86"/>
  <c r="BO33" i="86"/>
  <c r="BH33" i="86"/>
  <c r="BG33" i="86"/>
  <c r="BF33" i="86"/>
  <c r="BE33" i="86"/>
  <c r="BD33" i="86"/>
  <c r="BC33" i="86"/>
  <c r="AV33" i="86"/>
  <c r="AU33" i="86"/>
  <c r="AT33" i="86"/>
  <c r="AS33" i="86"/>
  <c r="AR33" i="86"/>
  <c r="AQ33" i="86"/>
  <c r="AJ33" i="86"/>
  <c r="AI33" i="86"/>
  <c r="AH33" i="86"/>
  <c r="AG33" i="86"/>
  <c r="AF33" i="86"/>
  <c r="AE33" i="86"/>
  <c r="X33" i="86"/>
  <c r="W33" i="86"/>
  <c r="V33" i="86"/>
  <c r="U33" i="86"/>
  <c r="T33" i="86"/>
  <c r="S33" i="86"/>
  <c r="L33" i="86"/>
  <c r="K33" i="86"/>
  <c r="J33" i="86"/>
  <c r="I33" i="86"/>
  <c r="H33" i="86"/>
  <c r="G33" i="86"/>
  <c r="BT32" i="86"/>
  <c r="BS32" i="86"/>
  <c r="BR32" i="86"/>
  <c r="BQ32" i="86"/>
  <c r="BP32" i="86"/>
  <c r="BO32" i="86"/>
  <c r="BH32" i="86"/>
  <c r="BG32" i="86"/>
  <c r="BF32" i="86"/>
  <c r="BE32" i="86"/>
  <c r="BD32" i="86"/>
  <c r="BC32" i="86"/>
  <c r="AV32" i="86"/>
  <c r="AU32" i="86"/>
  <c r="AT32" i="86"/>
  <c r="AS32" i="86"/>
  <c r="AR32" i="86"/>
  <c r="AQ32" i="86"/>
  <c r="AJ32" i="86"/>
  <c r="AI32" i="86"/>
  <c r="AH32" i="86"/>
  <c r="AG32" i="86"/>
  <c r="AF32" i="86"/>
  <c r="AE32" i="86"/>
  <c r="X32" i="86"/>
  <c r="W32" i="86"/>
  <c r="V32" i="86"/>
  <c r="U32" i="86"/>
  <c r="T32" i="86"/>
  <c r="S32" i="86"/>
  <c r="L32" i="86"/>
  <c r="K32" i="86"/>
  <c r="J32" i="86"/>
  <c r="I32" i="86"/>
  <c r="H32" i="86"/>
  <c r="G32" i="86"/>
  <c r="BT31" i="86"/>
  <c r="BS31" i="86"/>
  <c r="BR31" i="86"/>
  <c r="BQ31" i="86"/>
  <c r="BP31" i="86"/>
  <c r="BO31" i="86"/>
  <c r="BH31" i="86"/>
  <c r="BG31" i="86"/>
  <c r="BF31" i="86"/>
  <c r="BE31" i="86"/>
  <c r="BD31" i="86"/>
  <c r="BC31" i="86"/>
  <c r="AV31" i="86"/>
  <c r="AU31" i="86"/>
  <c r="AT31" i="86"/>
  <c r="AS31" i="86"/>
  <c r="AR31" i="86"/>
  <c r="AQ31" i="86"/>
  <c r="AJ31" i="86"/>
  <c r="AI31" i="86"/>
  <c r="AH31" i="86"/>
  <c r="AG31" i="86"/>
  <c r="AF31" i="86"/>
  <c r="AE31" i="86"/>
  <c r="X31" i="86"/>
  <c r="W31" i="86"/>
  <c r="V31" i="86"/>
  <c r="U31" i="86"/>
  <c r="T31" i="86"/>
  <c r="S31" i="86"/>
  <c r="L31" i="86"/>
  <c r="K31" i="86"/>
  <c r="J31" i="86"/>
  <c r="I31" i="86"/>
  <c r="H31" i="86"/>
  <c r="G31" i="86"/>
  <c r="BT30" i="86"/>
  <c r="BS30" i="86"/>
  <c r="BR30" i="86"/>
  <c r="BQ30" i="86"/>
  <c r="BP30" i="86"/>
  <c r="BO30" i="86"/>
  <c r="BH30" i="86"/>
  <c r="BG30" i="86"/>
  <c r="BF30" i="86"/>
  <c r="BE30" i="86"/>
  <c r="BD30" i="86"/>
  <c r="BC30" i="86"/>
  <c r="AV30" i="86"/>
  <c r="AU30" i="86"/>
  <c r="AT30" i="86"/>
  <c r="AS30" i="86"/>
  <c r="AR30" i="86"/>
  <c r="AQ30" i="86"/>
  <c r="AJ30" i="86"/>
  <c r="AI30" i="86"/>
  <c r="AH30" i="86"/>
  <c r="AG30" i="86"/>
  <c r="AF30" i="86"/>
  <c r="AE30" i="86"/>
  <c r="X30" i="86"/>
  <c r="W30" i="86"/>
  <c r="V30" i="86"/>
  <c r="U30" i="86"/>
  <c r="T30" i="86"/>
  <c r="S30" i="86"/>
  <c r="L30" i="86"/>
  <c r="K30" i="86"/>
  <c r="J30" i="86"/>
  <c r="I30" i="86"/>
  <c r="H30" i="86"/>
  <c r="G30" i="86"/>
  <c r="BT29" i="86"/>
  <c r="BS29" i="86"/>
  <c r="BR29" i="86"/>
  <c r="BQ29" i="86"/>
  <c r="BP29" i="86"/>
  <c r="BO29" i="86"/>
  <c r="BH29" i="86"/>
  <c r="BG29" i="86"/>
  <c r="BF29" i="86"/>
  <c r="BE29" i="86"/>
  <c r="BD29" i="86"/>
  <c r="BC29" i="86"/>
  <c r="AV29" i="86"/>
  <c r="AU29" i="86"/>
  <c r="AT29" i="86"/>
  <c r="AS29" i="86"/>
  <c r="AR29" i="86"/>
  <c r="AQ29" i="86"/>
  <c r="AJ29" i="86"/>
  <c r="AI29" i="86"/>
  <c r="AH29" i="86"/>
  <c r="AG29" i="86"/>
  <c r="AF29" i="86"/>
  <c r="AE29" i="86"/>
  <c r="X29" i="86"/>
  <c r="W29" i="86"/>
  <c r="V29" i="86"/>
  <c r="U29" i="86"/>
  <c r="T29" i="86"/>
  <c r="S29" i="86"/>
  <c r="L29" i="86"/>
  <c r="K29" i="86"/>
  <c r="J29" i="86"/>
  <c r="I29" i="86"/>
  <c r="H29" i="86"/>
  <c r="G29" i="86"/>
  <c r="BT28" i="86"/>
  <c r="BS28" i="86"/>
  <c r="BR28" i="86"/>
  <c r="BQ28" i="86"/>
  <c r="BP28" i="86"/>
  <c r="BO28" i="86"/>
  <c r="BH28" i="86"/>
  <c r="BG28" i="86"/>
  <c r="BF28" i="86"/>
  <c r="BE28" i="86"/>
  <c r="BD28" i="86"/>
  <c r="BC28" i="86"/>
  <c r="AV28" i="86"/>
  <c r="AU28" i="86"/>
  <c r="AT28" i="86"/>
  <c r="AS28" i="86"/>
  <c r="AR28" i="86"/>
  <c r="AQ28" i="86"/>
  <c r="AJ28" i="86"/>
  <c r="AI28" i="86"/>
  <c r="AH28" i="86"/>
  <c r="AG28" i="86"/>
  <c r="AF28" i="86"/>
  <c r="AE28" i="86"/>
  <c r="X28" i="86"/>
  <c r="W28" i="86"/>
  <c r="V28" i="86"/>
  <c r="U28" i="86"/>
  <c r="T28" i="86"/>
  <c r="S28" i="86"/>
  <c r="L28" i="86"/>
  <c r="K28" i="86"/>
  <c r="J28" i="86"/>
  <c r="I28" i="86"/>
  <c r="H28" i="86"/>
  <c r="G28" i="86"/>
  <c r="BT27" i="86"/>
  <c r="BS27" i="86"/>
  <c r="BR27" i="86"/>
  <c r="BQ27" i="86"/>
  <c r="BP27" i="86"/>
  <c r="BO27" i="86"/>
  <c r="BH27" i="86"/>
  <c r="BG27" i="86"/>
  <c r="BF27" i="86"/>
  <c r="BE27" i="86"/>
  <c r="BD27" i="86"/>
  <c r="BC27" i="86"/>
  <c r="AV27" i="86"/>
  <c r="AU27" i="86"/>
  <c r="AT27" i="86"/>
  <c r="AS27" i="86"/>
  <c r="AR27" i="86"/>
  <c r="AQ27" i="86"/>
  <c r="AJ27" i="86"/>
  <c r="AI27" i="86"/>
  <c r="AH27" i="86"/>
  <c r="AG27" i="86"/>
  <c r="AF27" i="86"/>
  <c r="AE27" i="86"/>
  <c r="X27" i="86"/>
  <c r="W27" i="86"/>
  <c r="V27" i="86"/>
  <c r="U27" i="86"/>
  <c r="T27" i="86"/>
  <c r="S27" i="86"/>
  <c r="L27" i="86"/>
  <c r="K27" i="86"/>
  <c r="J27" i="86"/>
  <c r="I27" i="86"/>
  <c r="H27" i="86"/>
  <c r="G27" i="86"/>
  <c r="BT26" i="86"/>
  <c r="BS26" i="86"/>
  <c r="BR26" i="86"/>
  <c r="BQ26" i="86"/>
  <c r="BP26" i="86"/>
  <c r="BO26" i="86"/>
  <c r="BH26" i="86"/>
  <c r="BG26" i="86"/>
  <c r="BF26" i="86"/>
  <c r="BE26" i="86"/>
  <c r="BD26" i="86"/>
  <c r="BC26" i="86"/>
  <c r="AV26" i="86"/>
  <c r="AU26" i="86"/>
  <c r="AT26" i="86"/>
  <c r="AS26" i="86"/>
  <c r="AR26" i="86"/>
  <c r="AQ26" i="86"/>
  <c r="AJ26" i="86"/>
  <c r="AI26" i="86"/>
  <c r="AH26" i="86"/>
  <c r="AG26" i="86"/>
  <c r="AF26" i="86"/>
  <c r="AE26" i="86"/>
  <c r="X26" i="86"/>
  <c r="W26" i="86"/>
  <c r="V26" i="86"/>
  <c r="U26" i="86"/>
  <c r="T26" i="86"/>
  <c r="S26" i="86"/>
  <c r="L26" i="86"/>
  <c r="K26" i="86"/>
  <c r="J26" i="86"/>
  <c r="I26" i="86"/>
  <c r="H26" i="86"/>
  <c r="G26" i="86"/>
  <c r="BT25" i="86"/>
  <c r="BS25" i="86"/>
  <c r="BR25" i="86"/>
  <c r="BQ25" i="86"/>
  <c r="BP25" i="86"/>
  <c r="BO25" i="86"/>
  <c r="BH25" i="86"/>
  <c r="BG25" i="86"/>
  <c r="BF25" i="86"/>
  <c r="BE25" i="86"/>
  <c r="BD25" i="86"/>
  <c r="BC25" i="86"/>
  <c r="AV25" i="86"/>
  <c r="AU25" i="86"/>
  <c r="AT25" i="86"/>
  <c r="AS25" i="86"/>
  <c r="AR25" i="86"/>
  <c r="AQ25" i="86"/>
  <c r="AJ25" i="86"/>
  <c r="AI25" i="86"/>
  <c r="AH25" i="86"/>
  <c r="AG25" i="86"/>
  <c r="AF25" i="86"/>
  <c r="AE25" i="86"/>
  <c r="X25" i="86"/>
  <c r="W25" i="86"/>
  <c r="V25" i="86"/>
  <c r="U25" i="86"/>
  <c r="T25" i="86"/>
  <c r="S25" i="86"/>
  <c r="L25" i="86"/>
  <c r="K25" i="86"/>
  <c r="J25" i="86"/>
  <c r="I25" i="86"/>
  <c r="H25" i="86"/>
  <c r="G25" i="86"/>
  <c r="BT24" i="86"/>
  <c r="BS24" i="86"/>
  <c r="BR24" i="86"/>
  <c r="BQ24" i="86"/>
  <c r="BP24" i="86"/>
  <c r="BO24" i="86"/>
  <c r="BH24" i="86"/>
  <c r="BG24" i="86"/>
  <c r="BF24" i="86"/>
  <c r="BE24" i="86"/>
  <c r="BD24" i="86"/>
  <c r="BC24" i="86"/>
  <c r="AV24" i="86"/>
  <c r="AU24" i="86"/>
  <c r="AT24" i="86"/>
  <c r="AS24" i="86"/>
  <c r="AR24" i="86"/>
  <c r="AQ24" i="86"/>
  <c r="AJ24" i="86"/>
  <c r="AI24" i="86"/>
  <c r="AH24" i="86"/>
  <c r="AG24" i="86"/>
  <c r="AF24" i="86"/>
  <c r="AE24" i="86"/>
  <c r="X24" i="86"/>
  <c r="W24" i="86"/>
  <c r="V24" i="86"/>
  <c r="U24" i="86"/>
  <c r="T24" i="86"/>
  <c r="S24" i="86"/>
  <c r="L24" i="86"/>
  <c r="K24" i="86"/>
  <c r="J24" i="86"/>
  <c r="I24" i="86"/>
  <c r="H24" i="86"/>
  <c r="G24" i="86"/>
  <c r="BT23" i="86"/>
  <c r="BS23" i="86"/>
  <c r="BR23" i="86"/>
  <c r="BQ23" i="86"/>
  <c r="BP23" i="86"/>
  <c r="BO23" i="86"/>
  <c r="BH23" i="86"/>
  <c r="BG23" i="86"/>
  <c r="BF23" i="86"/>
  <c r="BE23" i="86"/>
  <c r="BD23" i="86"/>
  <c r="BC23" i="86"/>
  <c r="AV23" i="86"/>
  <c r="AU23" i="86"/>
  <c r="AT23" i="86"/>
  <c r="AS23" i="86"/>
  <c r="AR23" i="86"/>
  <c r="AQ23" i="86"/>
  <c r="AJ23" i="86"/>
  <c r="AI23" i="86"/>
  <c r="AH23" i="86"/>
  <c r="AG23" i="86"/>
  <c r="AF23" i="86"/>
  <c r="AE23" i="86"/>
  <c r="X23" i="86"/>
  <c r="W23" i="86"/>
  <c r="V23" i="86"/>
  <c r="U23" i="86"/>
  <c r="T23" i="86"/>
  <c r="S23" i="86"/>
  <c r="L23" i="86"/>
  <c r="K23" i="86"/>
  <c r="J23" i="86"/>
  <c r="I23" i="86"/>
  <c r="H23" i="86"/>
  <c r="G23" i="86"/>
  <c r="BT22" i="86"/>
  <c r="BS22" i="86"/>
  <c r="BR22" i="86"/>
  <c r="BQ22" i="86"/>
  <c r="BP22" i="86"/>
  <c r="BO22" i="86"/>
  <c r="BH22" i="86"/>
  <c r="BG22" i="86"/>
  <c r="BF22" i="86"/>
  <c r="BE22" i="86"/>
  <c r="BD22" i="86"/>
  <c r="BC22" i="86"/>
  <c r="AV22" i="86"/>
  <c r="AU22" i="86"/>
  <c r="AT22" i="86"/>
  <c r="AS22" i="86"/>
  <c r="AR22" i="86"/>
  <c r="AQ22" i="86"/>
  <c r="AJ22" i="86"/>
  <c r="AI22" i="86"/>
  <c r="AH22" i="86"/>
  <c r="AG22" i="86"/>
  <c r="AF22" i="86"/>
  <c r="AE22" i="86"/>
  <c r="X22" i="86"/>
  <c r="W22" i="86"/>
  <c r="V22" i="86"/>
  <c r="U22" i="86"/>
  <c r="T22" i="86"/>
  <c r="S22" i="86"/>
  <c r="L22" i="86"/>
  <c r="K22" i="86"/>
  <c r="J22" i="86"/>
  <c r="I22" i="86"/>
  <c r="H22" i="86"/>
  <c r="G22" i="86"/>
  <c r="BT21" i="86"/>
  <c r="BS21" i="86"/>
  <c r="BR21" i="86"/>
  <c r="BQ21" i="86"/>
  <c r="BP21" i="86"/>
  <c r="BO21" i="86"/>
  <c r="BH21" i="86"/>
  <c r="BG21" i="86"/>
  <c r="BF21" i="86"/>
  <c r="BE21" i="86"/>
  <c r="BD21" i="86"/>
  <c r="BC21" i="86"/>
  <c r="AV21" i="86"/>
  <c r="AU21" i="86"/>
  <c r="AT21" i="86"/>
  <c r="AS21" i="86"/>
  <c r="AR21" i="86"/>
  <c r="AQ21" i="86"/>
  <c r="AJ21" i="86"/>
  <c r="AI21" i="86"/>
  <c r="AH21" i="86"/>
  <c r="AG21" i="86"/>
  <c r="AF21" i="86"/>
  <c r="AE21" i="86"/>
  <c r="X21" i="86"/>
  <c r="W21" i="86"/>
  <c r="V21" i="86"/>
  <c r="U21" i="86"/>
  <c r="T21" i="86"/>
  <c r="S21" i="86"/>
  <c r="L21" i="86"/>
  <c r="K21" i="86"/>
  <c r="J21" i="86"/>
  <c r="I21" i="86"/>
  <c r="H21" i="86"/>
  <c r="G21" i="86"/>
  <c r="BT20" i="86"/>
  <c r="BS20" i="86"/>
  <c r="BR20" i="86"/>
  <c r="BQ20" i="86"/>
  <c r="BP20" i="86"/>
  <c r="BO20" i="86"/>
  <c r="BH20" i="86"/>
  <c r="BG20" i="86"/>
  <c r="BF20" i="86"/>
  <c r="BE20" i="86"/>
  <c r="BD20" i="86"/>
  <c r="BC20" i="86"/>
  <c r="AV20" i="86"/>
  <c r="AU20" i="86"/>
  <c r="AT20" i="86"/>
  <c r="AS20" i="86"/>
  <c r="AR20" i="86"/>
  <c r="AQ20" i="86"/>
  <c r="AJ20" i="86"/>
  <c r="AI20" i="86"/>
  <c r="AH20" i="86"/>
  <c r="AG20" i="86"/>
  <c r="AF20" i="86"/>
  <c r="AE20" i="86"/>
  <c r="X20" i="86"/>
  <c r="W20" i="86"/>
  <c r="V20" i="86"/>
  <c r="U20" i="86"/>
  <c r="T20" i="86"/>
  <c r="S20" i="86"/>
  <c r="L20" i="86"/>
  <c r="K20" i="86"/>
  <c r="J20" i="86"/>
  <c r="I20" i="86"/>
  <c r="H20" i="86"/>
  <c r="G20" i="86"/>
  <c r="BT19" i="86"/>
  <c r="BS19" i="86"/>
  <c r="BR19" i="86"/>
  <c r="BQ19" i="86"/>
  <c r="BP19" i="86"/>
  <c r="BO19" i="86"/>
  <c r="BH19" i="86"/>
  <c r="BG19" i="86"/>
  <c r="BF19" i="86"/>
  <c r="BE19" i="86"/>
  <c r="BD19" i="86"/>
  <c r="BC19" i="86"/>
  <c r="AV19" i="86"/>
  <c r="AU19" i="86"/>
  <c r="AT19" i="86"/>
  <c r="AS19" i="86"/>
  <c r="AR19" i="86"/>
  <c r="AQ19" i="86"/>
  <c r="AJ19" i="86"/>
  <c r="AI19" i="86"/>
  <c r="AH19" i="86"/>
  <c r="AG19" i="86"/>
  <c r="AF19" i="86"/>
  <c r="AE19" i="86"/>
  <c r="X19" i="86"/>
  <c r="W19" i="86"/>
  <c r="V19" i="86"/>
  <c r="U19" i="86"/>
  <c r="T19" i="86"/>
  <c r="S19" i="86"/>
  <c r="L19" i="86"/>
  <c r="K19" i="86"/>
  <c r="J19" i="86"/>
  <c r="I19" i="86"/>
  <c r="H19" i="86"/>
  <c r="G19" i="86"/>
  <c r="BT18" i="86"/>
  <c r="BS18" i="86"/>
  <c r="BR18" i="86"/>
  <c r="BQ18" i="86"/>
  <c r="BP18" i="86"/>
  <c r="BO18" i="86"/>
  <c r="BH18" i="86"/>
  <c r="BG18" i="86"/>
  <c r="BF18" i="86"/>
  <c r="BE18" i="86"/>
  <c r="BD18" i="86"/>
  <c r="BC18" i="86"/>
  <c r="AV18" i="86"/>
  <c r="AU18" i="86"/>
  <c r="AT18" i="86"/>
  <c r="AS18" i="86"/>
  <c r="AR18" i="86"/>
  <c r="AQ18" i="86"/>
  <c r="AJ18" i="86"/>
  <c r="AI18" i="86"/>
  <c r="AH18" i="86"/>
  <c r="AG18" i="86"/>
  <c r="AF18" i="86"/>
  <c r="AE18" i="86"/>
  <c r="X18" i="86"/>
  <c r="W18" i="86"/>
  <c r="V18" i="86"/>
  <c r="U18" i="86"/>
  <c r="T18" i="86"/>
  <c r="S18" i="86"/>
  <c r="L18" i="86"/>
  <c r="K18" i="86"/>
  <c r="J18" i="86"/>
  <c r="I18" i="86"/>
  <c r="H18" i="86"/>
  <c r="G18" i="86"/>
  <c r="BT17" i="86"/>
  <c r="BS17" i="86"/>
  <c r="BR17" i="86"/>
  <c r="BQ17" i="86"/>
  <c r="BP17" i="86"/>
  <c r="BO17" i="86"/>
  <c r="BH17" i="86"/>
  <c r="BG17" i="86"/>
  <c r="BF17" i="86"/>
  <c r="BE17" i="86"/>
  <c r="BD17" i="86"/>
  <c r="BC17" i="86"/>
  <c r="AV17" i="86"/>
  <c r="AU17" i="86"/>
  <c r="AT17" i="86"/>
  <c r="AS17" i="86"/>
  <c r="AR17" i="86"/>
  <c r="AQ17" i="86"/>
  <c r="AJ17" i="86"/>
  <c r="AI17" i="86"/>
  <c r="AH17" i="86"/>
  <c r="AG17" i="86"/>
  <c r="AF17" i="86"/>
  <c r="AE17" i="86"/>
  <c r="X17" i="86"/>
  <c r="W17" i="86"/>
  <c r="V17" i="86"/>
  <c r="U17" i="86"/>
  <c r="T17" i="86"/>
  <c r="S17" i="86"/>
  <c r="L17" i="86"/>
  <c r="K17" i="86"/>
  <c r="J17" i="86"/>
  <c r="I17" i="86"/>
  <c r="H17" i="86"/>
  <c r="G17" i="86"/>
  <c r="BT16" i="86"/>
  <c r="BS16" i="86"/>
  <c r="BR16" i="86"/>
  <c r="BQ16" i="86"/>
  <c r="BP16" i="86"/>
  <c r="BO16" i="86"/>
  <c r="BH16" i="86"/>
  <c r="BG16" i="86"/>
  <c r="BF16" i="86"/>
  <c r="BE16" i="86"/>
  <c r="BD16" i="86"/>
  <c r="BC16" i="86"/>
  <c r="AV16" i="86"/>
  <c r="AU16" i="86"/>
  <c r="AT16" i="86"/>
  <c r="AS16" i="86"/>
  <c r="AR16" i="86"/>
  <c r="AQ16" i="86"/>
  <c r="AJ16" i="86"/>
  <c r="AI16" i="86"/>
  <c r="AH16" i="86"/>
  <c r="AG16" i="86"/>
  <c r="AF16" i="86"/>
  <c r="AE16" i="86"/>
  <c r="X16" i="86"/>
  <c r="W16" i="86"/>
  <c r="V16" i="86"/>
  <c r="U16" i="86"/>
  <c r="T16" i="86"/>
  <c r="S16" i="86"/>
  <c r="L16" i="86"/>
  <c r="K16" i="86"/>
  <c r="J16" i="86"/>
  <c r="I16" i="86"/>
  <c r="H16" i="86"/>
  <c r="G16" i="86"/>
  <c r="BT15" i="86"/>
  <c r="BS15" i="86"/>
  <c r="BR15" i="86"/>
  <c r="BQ15" i="86"/>
  <c r="BP15" i="86"/>
  <c r="BO15" i="86"/>
  <c r="BH15" i="86"/>
  <c r="BG15" i="86"/>
  <c r="BF15" i="86"/>
  <c r="BE15" i="86"/>
  <c r="BD15" i="86"/>
  <c r="BC15" i="86"/>
  <c r="AV15" i="86"/>
  <c r="AU15" i="86"/>
  <c r="AT15" i="86"/>
  <c r="AS15" i="86"/>
  <c r="AR15" i="86"/>
  <c r="AQ15" i="86"/>
  <c r="AJ15" i="86"/>
  <c r="AI15" i="86"/>
  <c r="AH15" i="86"/>
  <c r="AG15" i="86"/>
  <c r="AF15" i="86"/>
  <c r="AE15" i="86"/>
  <c r="X15" i="86"/>
  <c r="W15" i="86"/>
  <c r="V15" i="86"/>
  <c r="U15" i="86"/>
  <c r="T15" i="86"/>
  <c r="S15" i="86"/>
  <c r="L15" i="86"/>
  <c r="K15" i="86"/>
  <c r="J15" i="86"/>
  <c r="I15" i="86"/>
  <c r="H15" i="86"/>
  <c r="G15" i="86"/>
  <c r="BT14" i="86"/>
  <c r="BS14" i="86"/>
  <c r="BR14" i="86"/>
  <c r="BQ14" i="86"/>
  <c r="BP14" i="86"/>
  <c r="BO14" i="86"/>
  <c r="BH14" i="86"/>
  <c r="BG14" i="86"/>
  <c r="BF14" i="86"/>
  <c r="BE14" i="86"/>
  <c r="BD14" i="86"/>
  <c r="BC14" i="86"/>
  <c r="AV14" i="86"/>
  <c r="AU14" i="86"/>
  <c r="AT14" i="86"/>
  <c r="AS14" i="86"/>
  <c r="AR14" i="86"/>
  <c r="AQ14" i="86"/>
  <c r="AJ14" i="86"/>
  <c r="AI14" i="86"/>
  <c r="AH14" i="86"/>
  <c r="AG14" i="86"/>
  <c r="AF14" i="86"/>
  <c r="AE14" i="86"/>
  <c r="X14" i="86"/>
  <c r="W14" i="86"/>
  <c r="V14" i="86"/>
  <c r="U14" i="86"/>
  <c r="T14" i="86"/>
  <c r="S14" i="86"/>
  <c r="L14" i="86"/>
  <c r="K14" i="86"/>
  <c r="J14" i="86"/>
  <c r="I14" i="86"/>
  <c r="H14" i="86"/>
  <c r="G14" i="86"/>
  <c r="BT13" i="86"/>
  <c r="BS13" i="86"/>
  <c r="BR13" i="86"/>
  <c r="BQ13" i="86"/>
  <c r="BP13" i="86"/>
  <c r="BO13" i="86"/>
  <c r="BH13" i="86"/>
  <c r="BG13" i="86"/>
  <c r="BF13" i="86"/>
  <c r="BE13" i="86"/>
  <c r="BD13" i="86"/>
  <c r="BC13" i="86"/>
  <c r="AV13" i="86"/>
  <c r="AU13" i="86"/>
  <c r="AT13" i="86"/>
  <c r="AS13" i="86"/>
  <c r="AR13" i="86"/>
  <c r="AQ13" i="86"/>
  <c r="AJ13" i="86"/>
  <c r="AI13" i="86"/>
  <c r="AH13" i="86"/>
  <c r="AG13" i="86"/>
  <c r="AF13" i="86"/>
  <c r="AE13" i="86"/>
  <c r="X13" i="86"/>
  <c r="W13" i="86"/>
  <c r="V13" i="86"/>
  <c r="U13" i="86"/>
  <c r="T13" i="86"/>
  <c r="S13" i="86"/>
  <c r="L13" i="86"/>
  <c r="K13" i="86"/>
  <c r="J13" i="86"/>
  <c r="I13" i="86"/>
  <c r="H13" i="86"/>
  <c r="G13" i="86"/>
  <c r="BT12" i="86"/>
  <c r="BS12" i="86"/>
  <c r="BR12" i="86"/>
  <c r="BQ12" i="86"/>
  <c r="BP12" i="86"/>
  <c r="BO12" i="86"/>
  <c r="BH12" i="86"/>
  <c r="BG12" i="86"/>
  <c r="BF12" i="86"/>
  <c r="BE12" i="86"/>
  <c r="BD12" i="86"/>
  <c r="BC12" i="86"/>
  <c r="AV12" i="86"/>
  <c r="AU12" i="86"/>
  <c r="AT12" i="86"/>
  <c r="AS12" i="86"/>
  <c r="AR12" i="86"/>
  <c r="AQ12" i="86"/>
  <c r="AJ12" i="86"/>
  <c r="AI12" i="86"/>
  <c r="AH12" i="86"/>
  <c r="AG12" i="86"/>
  <c r="AF12" i="86"/>
  <c r="AE12" i="86"/>
  <c r="X12" i="86"/>
  <c r="W12" i="86"/>
  <c r="V12" i="86"/>
  <c r="U12" i="86"/>
  <c r="T12" i="86"/>
  <c r="S12" i="86"/>
  <c r="L12" i="86"/>
  <c r="K12" i="86"/>
  <c r="J12" i="86"/>
  <c r="I12" i="86"/>
  <c r="H12" i="86"/>
  <c r="G12" i="86"/>
  <c r="BT11" i="86"/>
  <c r="BS11" i="86"/>
  <c r="BR11" i="86"/>
  <c r="BQ11" i="86"/>
  <c r="BP11" i="86"/>
  <c r="BO11" i="86"/>
  <c r="BH11" i="86"/>
  <c r="BG11" i="86"/>
  <c r="BF11" i="86"/>
  <c r="BE11" i="86"/>
  <c r="BD11" i="86"/>
  <c r="BC11" i="86"/>
  <c r="AV11" i="86"/>
  <c r="AU11" i="86"/>
  <c r="AT11" i="86"/>
  <c r="AS11" i="86"/>
  <c r="AR11" i="86"/>
  <c r="AQ11" i="86"/>
  <c r="AJ11" i="86"/>
  <c r="AI11" i="86"/>
  <c r="AH11" i="86"/>
  <c r="AG11" i="86"/>
  <c r="AF11" i="86"/>
  <c r="AE11" i="86"/>
  <c r="X11" i="86"/>
  <c r="W11" i="86"/>
  <c r="V11" i="86"/>
  <c r="U11" i="86"/>
  <c r="T11" i="86"/>
  <c r="S11" i="86"/>
  <c r="L11" i="86"/>
  <c r="K11" i="86"/>
  <c r="J11" i="86"/>
  <c r="I11" i="86"/>
  <c r="H11" i="86"/>
  <c r="G11" i="86"/>
  <c r="BT10" i="86"/>
  <c r="BS10" i="86"/>
  <c r="BR10" i="86"/>
  <c r="BQ10" i="86"/>
  <c r="BP10" i="86"/>
  <c r="BO10" i="86"/>
  <c r="BH10" i="86"/>
  <c r="BG10" i="86"/>
  <c r="BF10" i="86"/>
  <c r="BE10" i="86"/>
  <c r="BD10" i="86"/>
  <c r="BC10" i="86"/>
  <c r="AV10" i="86"/>
  <c r="AU10" i="86"/>
  <c r="AT10" i="86"/>
  <c r="AS10" i="86"/>
  <c r="AR10" i="86"/>
  <c r="AQ10" i="86"/>
  <c r="AJ10" i="86"/>
  <c r="AI10" i="86"/>
  <c r="AH10" i="86"/>
  <c r="AG10" i="86"/>
  <c r="AF10" i="86"/>
  <c r="AE10" i="86"/>
  <c r="X10" i="86"/>
  <c r="W10" i="86"/>
  <c r="V10" i="86"/>
  <c r="U10" i="86"/>
  <c r="T10" i="86"/>
  <c r="S10" i="86"/>
  <c r="L10" i="86"/>
  <c r="K10" i="86"/>
  <c r="J10" i="86"/>
  <c r="I10" i="86"/>
  <c r="H10" i="86"/>
  <c r="G10" i="86"/>
  <c r="BT9" i="86"/>
  <c r="BS9" i="86"/>
  <c r="BR9" i="86"/>
  <c r="BQ9" i="86"/>
  <c r="BP9" i="86"/>
  <c r="BO9" i="86"/>
  <c r="BH9" i="86"/>
  <c r="BG9" i="86"/>
  <c r="BF9" i="86"/>
  <c r="BE9" i="86"/>
  <c r="BD9" i="86"/>
  <c r="BC9" i="86"/>
  <c r="AV9" i="86"/>
  <c r="AU9" i="86"/>
  <c r="AT9" i="86"/>
  <c r="AS9" i="86"/>
  <c r="AR9" i="86"/>
  <c r="AQ9" i="86"/>
  <c r="AJ9" i="86"/>
  <c r="AI9" i="86"/>
  <c r="AH9" i="86"/>
  <c r="AG9" i="86"/>
  <c r="AF9" i="86"/>
  <c r="AE9" i="86"/>
  <c r="X9" i="86"/>
  <c r="W9" i="86"/>
  <c r="V9" i="86"/>
  <c r="U9" i="86"/>
  <c r="T9" i="86"/>
  <c r="S9" i="86"/>
  <c r="L9" i="86"/>
  <c r="K9" i="86"/>
  <c r="J9" i="86"/>
  <c r="I9" i="86"/>
  <c r="H9" i="86"/>
  <c r="G9" i="86"/>
  <c r="BT8" i="86"/>
  <c r="BS8" i="86"/>
  <c r="BR8" i="86"/>
  <c r="BQ8" i="86"/>
  <c r="BP8" i="86"/>
  <c r="BO8" i="86"/>
  <c r="BH8" i="86"/>
  <c r="BG8" i="86"/>
  <c r="BF8" i="86"/>
  <c r="BE8" i="86"/>
  <c r="BD8" i="86"/>
  <c r="BC8" i="86"/>
  <c r="AV8" i="86"/>
  <c r="AU8" i="86"/>
  <c r="AT8" i="86"/>
  <c r="AS8" i="86"/>
  <c r="AR8" i="86"/>
  <c r="AQ8" i="86"/>
  <c r="AJ8" i="86"/>
  <c r="AI8" i="86"/>
  <c r="AH8" i="86"/>
  <c r="AG8" i="86"/>
  <c r="AF8" i="86"/>
  <c r="AE8" i="86"/>
  <c r="X8" i="86"/>
  <c r="W8" i="86"/>
  <c r="V8" i="86"/>
  <c r="U8" i="86"/>
  <c r="T8" i="86"/>
  <c r="S8" i="86"/>
  <c r="L8" i="86"/>
  <c r="K8" i="86"/>
  <c r="J8" i="86"/>
  <c r="I8" i="86"/>
  <c r="H8" i="86"/>
  <c r="G8" i="86"/>
  <c r="BT7" i="86"/>
  <c r="BS7" i="86"/>
  <c r="BR7" i="86"/>
  <c r="BQ7" i="86"/>
  <c r="BP7" i="86"/>
  <c r="BO7" i="86"/>
  <c r="BH7" i="86"/>
  <c r="BG7" i="86"/>
  <c r="BF7" i="86"/>
  <c r="BE7" i="86"/>
  <c r="BD7" i="86"/>
  <c r="BC7" i="86"/>
  <c r="AV7" i="86"/>
  <c r="AU7" i="86"/>
  <c r="AT7" i="86"/>
  <c r="AS7" i="86"/>
  <c r="AR7" i="86"/>
  <c r="AQ7" i="86"/>
  <c r="AJ7" i="86"/>
  <c r="AI7" i="86"/>
  <c r="AH7" i="86"/>
  <c r="AG7" i="86"/>
  <c r="AF7" i="86"/>
  <c r="AE7" i="86"/>
  <c r="X7" i="86"/>
  <c r="W7" i="86"/>
  <c r="V7" i="86"/>
  <c r="U7" i="86"/>
  <c r="T7" i="86"/>
  <c r="S7" i="86"/>
  <c r="L7" i="86"/>
  <c r="K7" i="86"/>
  <c r="J7" i="86"/>
  <c r="I7" i="86"/>
  <c r="H7" i="86"/>
  <c r="G7" i="86"/>
  <c r="BT6" i="86"/>
  <c r="BS6" i="86"/>
  <c r="BR6" i="86"/>
  <c r="BQ6" i="86"/>
  <c r="BP6" i="86"/>
  <c r="BO6" i="86"/>
  <c r="BH6" i="86"/>
  <c r="BG6" i="86"/>
  <c r="BF6" i="86"/>
  <c r="BE6" i="86"/>
  <c r="BD6" i="86"/>
  <c r="BC6" i="86"/>
  <c r="AV6" i="86"/>
  <c r="AU6" i="86"/>
  <c r="AT6" i="86"/>
  <c r="AS6" i="86"/>
  <c r="AR6" i="86"/>
  <c r="AQ6" i="86"/>
  <c r="AJ6" i="86"/>
  <c r="AI6" i="86"/>
  <c r="AH6" i="86"/>
  <c r="AG6" i="86"/>
  <c r="AF6" i="86"/>
  <c r="AE6" i="86"/>
  <c r="X6" i="86"/>
  <c r="W6" i="86"/>
  <c r="V6" i="86"/>
  <c r="U6" i="86"/>
  <c r="T6" i="86"/>
  <c r="S6" i="86"/>
  <c r="L6" i="86"/>
  <c r="K6" i="86"/>
  <c r="J6" i="86"/>
  <c r="I6" i="86"/>
  <c r="H6" i="86"/>
  <c r="G6" i="86"/>
  <c r="BT5" i="86"/>
  <c r="BS5" i="86"/>
  <c r="BR5" i="86"/>
  <c r="BQ5" i="86"/>
  <c r="BP5" i="86"/>
  <c r="BO5" i="86"/>
  <c r="BH5" i="86"/>
  <c r="BG5" i="86"/>
  <c r="BF5" i="86"/>
  <c r="BE5" i="86"/>
  <c r="BD5" i="86"/>
  <c r="BC5" i="86"/>
  <c r="AV5" i="86"/>
  <c r="AU5" i="86"/>
  <c r="AT5" i="86"/>
  <c r="AS5" i="86"/>
  <c r="AR5" i="86"/>
  <c r="AQ5" i="86"/>
  <c r="AJ5" i="86"/>
  <c r="AI5" i="86"/>
  <c r="AH5" i="86"/>
  <c r="AG5" i="86"/>
  <c r="AF5" i="86"/>
  <c r="AE5" i="86"/>
  <c r="X5" i="86"/>
  <c r="W5" i="86"/>
  <c r="V5" i="86"/>
  <c r="U5" i="86"/>
  <c r="T5" i="86"/>
  <c r="S5" i="86"/>
  <c r="L5" i="86"/>
  <c r="K5" i="86"/>
  <c r="J5" i="86"/>
  <c r="I5" i="86"/>
  <c r="H5" i="86"/>
  <c r="G5" i="86"/>
  <c r="BT4" i="86"/>
  <c r="BS4" i="86"/>
  <c r="BR4" i="86"/>
  <c r="BQ4" i="86"/>
  <c r="BP4" i="86"/>
  <c r="BO4" i="86"/>
  <c r="BH4" i="86"/>
  <c r="BG4" i="86"/>
  <c r="BF4" i="86"/>
  <c r="BE4" i="86"/>
  <c r="BD4" i="86"/>
  <c r="BC4" i="86"/>
  <c r="AV4" i="86"/>
  <c r="AU4" i="86"/>
  <c r="AT4" i="86"/>
  <c r="AS4" i="86"/>
  <c r="AR4" i="86"/>
  <c r="AQ4" i="86"/>
  <c r="AJ4" i="86"/>
  <c r="AI4" i="86"/>
  <c r="AH4" i="86"/>
  <c r="AG4" i="86"/>
  <c r="AF4" i="86"/>
  <c r="AE4" i="86"/>
  <c r="X4" i="86"/>
  <c r="W4" i="86"/>
  <c r="V4" i="86"/>
  <c r="U4" i="86"/>
  <c r="T4" i="86"/>
  <c r="S4" i="86"/>
  <c r="L4" i="86"/>
  <c r="K4" i="86"/>
  <c r="J4" i="86"/>
  <c r="I4" i="86"/>
  <c r="H4" i="86"/>
  <c r="G4" i="86"/>
  <c r="BT3" i="86"/>
  <c r="BS3" i="86"/>
  <c r="BR3" i="86"/>
  <c r="BQ3" i="86"/>
  <c r="BP3" i="86"/>
  <c r="BO3" i="86"/>
  <c r="BH3" i="86"/>
  <c r="BG3" i="86"/>
  <c r="BF3" i="86"/>
  <c r="BE3" i="86"/>
  <c r="BD3" i="86"/>
  <c r="BC3" i="86"/>
  <c r="AV3" i="86"/>
  <c r="AU3" i="86"/>
  <c r="AT3" i="86"/>
  <c r="AS3" i="86"/>
  <c r="AR3" i="86"/>
  <c r="AQ3" i="86"/>
  <c r="AJ3" i="86"/>
  <c r="AI3" i="86"/>
  <c r="AH3" i="86"/>
  <c r="AG3" i="86"/>
  <c r="AF3" i="86"/>
  <c r="AE3" i="86"/>
  <c r="X3" i="86"/>
  <c r="W3" i="86"/>
  <c r="V3" i="86"/>
  <c r="U3" i="86"/>
  <c r="T3" i="86"/>
  <c r="S3" i="86"/>
  <c r="L3" i="86"/>
  <c r="K3" i="86"/>
  <c r="J3" i="86"/>
  <c r="I3" i="86"/>
  <c r="H3" i="86"/>
  <c r="G3" i="86"/>
</calcChain>
</file>

<file path=xl/sharedStrings.xml><?xml version="1.0" encoding="utf-8"?>
<sst xmlns="http://schemas.openxmlformats.org/spreadsheetml/2006/main" count="455" uniqueCount="160">
  <si>
    <t>wt/wt%</t>
  </si>
  <si>
    <t>Temperature</t>
  </si>
  <si>
    <t>37HF</t>
  </si>
  <si>
    <t>25HF</t>
  </si>
  <si>
    <t>19HF</t>
  </si>
  <si>
    <t>7HF</t>
  </si>
  <si>
    <t>1HF</t>
  </si>
  <si>
    <t>Length(µm)</t>
  </si>
  <si>
    <t>Bin</t>
  </si>
  <si>
    <t>Frequency</t>
  </si>
  <si>
    <t>Cumulative %</t>
  </si>
  <si>
    <t>source:Simulation study of flat-sheet air gap membrane distillation modules coupled with an evaporative crystallizer for zero liquid discharge water desalination</t>
  </si>
  <si>
    <t>NaCl</t>
  </si>
  <si>
    <t>1 hf_2nd</t>
  </si>
  <si>
    <t>7 hf_2nd</t>
  </si>
  <si>
    <t>19 hf</t>
  </si>
  <si>
    <t>37 hf_2nd</t>
  </si>
  <si>
    <t>Crystal Shape Factor (kᵥ)</t>
  </si>
  <si>
    <t>Concentration (mol/L)</t>
  </si>
  <si>
    <t>Molar mass (Kg/mol)</t>
  </si>
  <si>
    <t>Mass Concentration (kg/L)</t>
  </si>
  <si>
    <t>Volume (L)</t>
  </si>
  <si>
    <t>Total Mass (kg)</t>
  </si>
  <si>
    <t>Average Crystal (μm)</t>
  </si>
  <si>
    <t>Total length (μm)</t>
  </si>
  <si>
    <t>Crystals Density (Kg/m3)</t>
  </si>
  <si>
    <t>Solution Density (Kg/m3)</t>
  </si>
  <si>
    <r>
      <t>D</t>
    </r>
    <r>
      <rPr>
        <vertAlign val="subscript"/>
        <sz val="11"/>
        <color theme="1"/>
        <rFont val="Calibri"/>
        <family val="2"/>
        <scheme val="minor"/>
      </rPr>
      <t>10 (</t>
    </r>
    <r>
      <rPr>
        <vertAlign val="subscript"/>
        <sz val="11"/>
        <color theme="1"/>
        <rFont val="Arial"/>
        <family val="2"/>
      </rPr>
      <t>μm)</t>
    </r>
  </si>
  <si>
    <r>
      <t>D</t>
    </r>
    <r>
      <rPr>
        <vertAlign val="subscript"/>
        <sz val="11"/>
        <color theme="1"/>
        <rFont val="Calibri"/>
        <family val="2"/>
        <scheme val="minor"/>
      </rPr>
      <t>90 (μm)</t>
    </r>
  </si>
  <si>
    <r>
      <t>D</t>
    </r>
    <r>
      <rPr>
        <vertAlign val="subscript"/>
        <sz val="11"/>
        <color theme="1"/>
        <rFont val="Calibri"/>
        <family val="2"/>
        <scheme val="minor"/>
      </rPr>
      <t>50 (μm)</t>
    </r>
  </si>
  <si>
    <t>Modules</t>
  </si>
  <si>
    <t>STDEV-Ln(tind)</t>
  </si>
  <si>
    <t>Average-1/(LnS)2</t>
  </si>
  <si>
    <t>STDEV-1/(LnS)2</t>
  </si>
  <si>
    <t>3HF</t>
  </si>
  <si>
    <t>Flux</t>
  </si>
  <si>
    <t>Membrane Cry. (g/m2)</t>
  </si>
  <si>
    <t xml:space="preserve">Time </t>
  </si>
  <si>
    <t>Turbidity</t>
  </si>
  <si>
    <t>Bulk Yield (g)</t>
  </si>
  <si>
    <t>STDV (g/m2)
Membrane deposition</t>
  </si>
  <si>
    <t>STDV (g)
Bulk yield</t>
  </si>
  <si>
    <t>CV</t>
  </si>
  <si>
    <t>D3,2</t>
  </si>
  <si>
    <t>D4,3</t>
  </si>
  <si>
    <t>7 hf_1st</t>
  </si>
  <si>
    <t>volume %</t>
  </si>
  <si>
    <t>1 hf_1st</t>
  </si>
  <si>
    <t>37hf_1st</t>
  </si>
  <si>
    <t>Area-based mean particle size (L4,3)
(μm)</t>
  </si>
  <si>
    <t>Coefficient of variation(CV) 
(%)</t>
  </si>
  <si>
    <t xml:space="preserve">Produced crystals from membrane modules </t>
  </si>
  <si>
    <t>37 HF</t>
  </si>
  <si>
    <t>19 HF</t>
  </si>
  <si>
    <t>7 HF</t>
  </si>
  <si>
    <t>1 HF</t>
  </si>
  <si>
    <t>C/C*</t>
  </si>
  <si>
    <t>Avg-Time</t>
  </si>
  <si>
    <t>Avg-C/C*</t>
  </si>
  <si>
    <t>avg-Flux</t>
  </si>
  <si>
    <t>STDV-Time</t>
  </si>
  <si>
    <t>STDV-C/C*</t>
  </si>
  <si>
    <t>STDV-Flux</t>
  </si>
  <si>
    <t>avg-Turbidity</t>
  </si>
  <si>
    <t>STDV-Turbidity</t>
  </si>
  <si>
    <t>Solubility</t>
  </si>
  <si>
    <t>NaCl (wt%)</t>
  </si>
  <si>
    <t>STDV-NaCl (wt%)</t>
  </si>
  <si>
    <t>Bulk Temp</t>
  </si>
  <si>
    <t>avg-1HF</t>
  </si>
  <si>
    <t>Avg-Bulk Temp</t>
  </si>
  <si>
    <t>avg-NaCl (wt%)</t>
  </si>
  <si>
    <t>STDV-Bulk Temp</t>
  </si>
  <si>
    <t>L10 (10% of crystals has this length or smaller)</t>
  </si>
  <si>
    <t>L50 (50% of crystals has this length or smaller)</t>
  </si>
  <si>
    <t>L90 (90% of crystals has this length or smaller)</t>
  </si>
  <si>
    <t>STDV</t>
  </si>
  <si>
    <t>Flux at induction (1ST)</t>
  </si>
  <si>
    <t>Flux at induction (2ND)</t>
  </si>
  <si>
    <t>Avg_Flux</t>
  </si>
  <si>
    <t>Ratio of surface to bulk</t>
  </si>
  <si>
    <t>STDV (g)
Membrane deposition</t>
  </si>
  <si>
    <t>Membrane deposition (g)</t>
  </si>
  <si>
    <t>cpc</t>
  </si>
  <si>
    <t>Ln R'</t>
  </si>
  <si>
    <t>tpc</t>
  </si>
  <si>
    <t>STDV CPC</t>
  </si>
  <si>
    <t>STDV TPC</t>
  </si>
  <si>
    <t>STDV LN R</t>
  </si>
  <si>
    <t>Avg-S bulk</t>
  </si>
  <si>
    <t>STDV S BULK</t>
  </si>
  <si>
    <t>Avg-S FILM</t>
  </si>
  <si>
    <t>STDV S FILM</t>
  </si>
  <si>
    <r>
      <t xml:space="preserve">Avg-t </t>
    </r>
    <r>
      <rPr>
        <vertAlign val="subscript"/>
        <sz val="11"/>
        <color theme="1"/>
        <rFont val="Calibri"/>
        <family val="2"/>
        <scheme val="minor"/>
      </rPr>
      <t>ind</t>
    </r>
  </si>
  <si>
    <r>
      <t xml:space="preserve">STDV t </t>
    </r>
    <r>
      <rPr>
        <vertAlign val="subscript"/>
        <sz val="11"/>
        <color theme="1"/>
        <rFont val="Calibri"/>
        <family val="2"/>
        <scheme val="minor"/>
      </rPr>
      <t>ind</t>
    </r>
  </si>
  <si>
    <r>
      <t xml:space="preserve">Average-ln(∆C </t>
    </r>
    <r>
      <rPr>
        <vertAlign val="subscript"/>
        <sz val="11"/>
        <color theme="1"/>
        <rFont val="Calibri"/>
        <family val="2"/>
        <scheme val="minor"/>
      </rPr>
      <t>fm, max</t>
    </r>
    <r>
      <rPr>
        <sz val="11"/>
        <color theme="1"/>
        <rFont val="Calibri"/>
        <family val="2"/>
        <scheme val="minor"/>
      </rPr>
      <t>,mg/ g Solution) )</t>
    </r>
  </si>
  <si>
    <t>STDV ln(∆C fm, max,mg/ g Solution) )</t>
  </si>
  <si>
    <t>T/K</t>
  </si>
  <si>
    <t>Homogeneous</t>
  </si>
  <si>
    <t>Heterogeneous</t>
  </si>
  <si>
    <t>Nucleation</t>
  </si>
  <si>
    <t>STDV-Ratio of surface to bulk</t>
  </si>
  <si>
    <t>a</t>
  </si>
  <si>
    <t>b</t>
  </si>
  <si>
    <t xml:space="preserve">stdv (L4,3)
</t>
  </si>
  <si>
    <t xml:space="preserve">stdv (L10)
</t>
  </si>
  <si>
    <t xml:space="preserve">stdv (L50)
</t>
  </si>
  <si>
    <t xml:space="preserve">stdv (L90)
</t>
  </si>
  <si>
    <t>stdv (CV)</t>
  </si>
  <si>
    <t>HEN</t>
  </si>
  <si>
    <t>This Study</t>
  </si>
  <si>
    <t>X.Li et al.</t>
  </si>
  <si>
    <t>R2</t>
  </si>
  <si>
    <t>Ling Zhou</t>
  </si>
  <si>
    <t>Supersaturaion Range</t>
  </si>
  <si>
    <t>1.075-1.117</t>
  </si>
  <si>
    <t>1.025-1.065</t>
  </si>
  <si>
    <t>1.10-1.23</t>
  </si>
  <si>
    <t>1.27-1.40</t>
  </si>
  <si>
    <t>HON</t>
  </si>
  <si>
    <t>1.60-1.81</t>
  </si>
  <si>
    <t>1.49-1.51</t>
  </si>
  <si>
    <t>intercept (K)</t>
  </si>
  <si>
    <t>Slope (m)</t>
  </si>
  <si>
    <t>25 hf</t>
  </si>
  <si>
    <t>Recovered mineral</t>
  </si>
  <si>
    <r>
      <t>Molecular weight (g mol</t>
    </r>
    <r>
      <rPr>
        <vertAlign val="superscript"/>
        <sz val="11"/>
        <color rgb="FF000000"/>
        <rFont val="Calibri"/>
        <family val="2"/>
      </rPr>
      <t>-1</t>
    </r>
    <r>
      <rPr>
        <sz val="11"/>
        <color rgb="FF000000"/>
        <rFont val="Calibri"/>
        <family val="2"/>
      </rPr>
      <t>)</t>
    </r>
  </si>
  <si>
    <t xml:space="preserve">Solubility </t>
  </si>
  <si>
    <t>Ref.</t>
  </si>
  <si>
    <r>
      <t>370 (g L</t>
    </r>
    <r>
      <rPr>
        <vertAlign val="superscript"/>
        <sz val="11"/>
        <color rgb="FF000000"/>
        <rFont val="Calibri"/>
        <family val="2"/>
      </rPr>
      <t>-1</t>
    </r>
    <r>
      <rPr>
        <sz val="11"/>
        <color rgb="FF000000"/>
        <rFont val="Calibri"/>
        <family val="2"/>
      </rPr>
      <t>)</t>
    </r>
  </si>
  <si>
    <t>Analgin</t>
  </si>
  <si>
    <r>
      <t>0.027 (mol mol</t>
    </r>
    <r>
      <rPr>
        <vertAlign val="superscript"/>
        <sz val="11"/>
        <color rgb="FF000000"/>
        <rFont val="Calibri"/>
        <family val="2"/>
      </rPr>
      <t>-1</t>
    </r>
    <r>
      <rPr>
        <sz val="11"/>
        <color rgb="FF000000"/>
        <rFont val="Calibri"/>
        <family val="2"/>
      </rPr>
      <t>)</t>
    </r>
  </si>
  <si>
    <t>(Zhou et al., 2017)</t>
  </si>
  <si>
    <t>KCl</t>
  </si>
  <si>
    <r>
      <t>312 (g L</t>
    </r>
    <r>
      <rPr>
        <vertAlign val="superscript"/>
        <sz val="11"/>
        <color rgb="FF000000"/>
        <rFont val="Calibri"/>
        <family val="2"/>
      </rPr>
      <t>-1</t>
    </r>
    <r>
      <rPr>
        <sz val="11"/>
        <color rgb="FF000000"/>
        <rFont val="Calibri"/>
        <family val="2"/>
      </rPr>
      <t>)</t>
    </r>
  </si>
  <si>
    <t>(Li et al., 2009)</t>
  </si>
  <si>
    <t xml:space="preserve">Average-Sind </t>
  </si>
  <si>
    <t>This study</t>
  </si>
  <si>
    <r>
      <t>Average-Ln(t</t>
    </r>
    <r>
      <rPr>
        <vertAlign val="subscript"/>
        <sz val="11"/>
        <color theme="1"/>
        <rFont val="Calibri"/>
        <family val="2"/>
        <scheme val="minor"/>
      </rPr>
      <t>ind</t>
    </r>
    <r>
      <rPr>
        <sz val="11"/>
        <color theme="1"/>
        <rFont val="Calibri"/>
        <family val="2"/>
        <scheme val="minor"/>
      </rPr>
      <t>)</t>
    </r>
  </si>
  <si>
    <t xml:space="preserve">1HF (1st) </t>
  </si>
  <si>
    <t>1HF (2nd)</t>
  </si>
  <si>
    <t>3HF(1st)</t>
  </si>
  <si>
    <t>3HF (2nd)</t>
  </si>
  <si>
    <t>3HF-avg</t>
  </si>
  <si>
    <t>1HF-avg</t>
  </si>
  <si>
    <t>7HF (1st)</t>
  </si>
  <si>
    <t>7HF (2nd)</t>
  </si>
  <si>
    <t>7HF-avg</t>
  </si>
  <si>
    <t>19HF (1st)</t>
  </si>
  <si>
    <t>19HF (2nd)</t>
  </si>
  <si>
    <t>19HF-avg</t>
  </si>
  <si>
    <t>25HF (1st)</t>
  </si>
  <si>
    <t>25HF (2nd)</t>
  </si>
  <si>
    <t>25HF-avg</t>
  </si>
  <si>
    <t>37HF (1st)</t>
  </si>
  <si>
    <t>37HF (2nd)</t>
  </si>
  <si>
    <t>37HF-avg</t>
  </si>
  <si>
    <t>1HF (1st)</t>
  </si>
  <si>
    <t>3HF (1st)</t>
  </si>
  <si>
    <t xml:space="preserve">1HF (2nd)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</si>
</sst>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"/>
    <numFmt numFmtId="165" formatCode="0.000"/>
    <numFmt numFmtId="166" formatCode="0.00000"/>
    <numFmt numFmtId="167" formatCode="[$-F800]dddd\,\ mmmm\ dd\,\ yyyy"/>
    <numFmt numFmtId="168" formatCode="0.000%"/>
    <numFmt numFmtId="169" formatCode="0.000000"/>
    <numFmt numFmtId="170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vertAlign val="subscript"/>
      <sz val="11"/>
      <color theme="1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2"/>
      <color rgb="FFFF0000"/>
      <name val="Arial"/>
      <family val="2"/>
    </font>
    <font>
      <b/>
      <i/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3" fillId="0" borderId="0"/>
    <xf numFmtId="9" fontId="19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86">
    <xf numFmtId="0" fontId="0" fillId="0" borderId="0" xfId="0"/>
    <xf numFmtId="0" fontId="0" fillId="0" borderId="0" xfId="0" applyAlignment="1">
      <alignment horizontal="left"/>
    </xf>
    <xf numFmtId="0" fontId="0" fillId="0" borderId="4" xfId="0" applyBorder="1"/>
    <xf numFmtId="0" fontId="0" fillId="0" borderId="5" xfId="0" applyBorder="1"/>
    <xf numFmtId="0" fontId="0" fillId="4" borderId="0" xfId="0" applyFill="1"/>
    <xf numFmtId="0" fontId="0" fillId="4" borderId="0" xfId="0" applyFill="1" applyAlignment="1">
      <alignment horizontal="left"/>
    </xf>
    <xf numFmtId="0" fontId="0" fillId="0" borderId="7" xfId="0" applyBorder="1" applyAlignment="1">
      <alignment horizontal="left"/>
    </xf>
    <xf numFmtId="0" fontId="23" fillId="3" borderId="10" xfId="0" applyFont="1" applyFill="1" applyBorder="1" applyAlignment="1">
      <alignment horizontal="left"/>
    </xf>
    <xf numFmtId="0" fontId="23" fillId="7" borderId="10" xfId="0" applyFont="1" applyFill="1" applyBorder="1" applyAlignment="1">
      <alignment horizontal="left"/>
    </xf>
    <xf numFmtId="0" fontId="23" fillId="6" borderId="10" xfId="0" applyFont="1" applyFill="1" applyBorder="1" applyAlignment="1">
      <alignment horizontal="left"/>
    </xf>
    <xf numFmtId="0" fontId="0" fillId="2" borderId="8" xfId="0" applyFill="1" applyBorder="1" applyAlignment="1">
      <alignment horizontal="left"/>
    </xf>
    <xf numFmtId="10" fontId="0" fillId="2" borderId="8" xfId="0" applyNumberForma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10" fontId="0" fillId="2" borderId="0" xfId="2" applyNumberFormat="1" applyFont="1" applyFill="1" applyBorder="1" applyAlignment="1">
      <alignment horizontal="left"/>
    </xf>
    <xf numFmtId="9" fontId="19" fillId="5" borderId="0" xfId="2" applyFont="1" applyFill="1" applyBorder="1" applyAlignment="1">
      <alignment horizontal="left"/>
    </xf>
    <xf numFmtId="9" fontId="0" fillId="2" borderId="0" xfId="2" applyFont="1" applyFill="1" applyBorder="1" applyAlignment="1">
      <alignment horizontal="left"/>
    </xf>
    <xf numFmtId="9" fontId="0" fillId="3" borderId="0" xfId="2" applyFont="1" applyFill="1" applyBorder="1" applyAlignment="1">
      <alignment horizontal="left"/>
    </xf>
    <xf numFmtId="9" fontId="0" fillId="7" borderId="0" xfId="2" applyFont="1" applyFill="1" applyBorder="1" applyAlignment="1">
      <alignment horizontal="left"/>
    </xf>
    <xf numFmtId="9" fontId="0" fillId="6" borderId="0" xfId="2" applyFont="1" applyFill="1" applyBorder="1" applyAlignment="1">
      <alignment horizontal="left"/>
    </xf>
    <xf numFmtId="0" fontId="0" fillId="0" borderId="0" xfId="0" applyAlignment="1">
      <alignment horizontal="left" wrapText="1"/>
    </xf>
    <xf numFmtId="2" fontId="0" fillId="0" borderId="8" xfId="0" applyNumberForma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2" xfId="0" applyBorder="1" applyAlignment="1">
      <alignment horizontal="center"/>
    </xf>
    <xf numFmtId="0" fontId="0" fillId="4" borderId="4" xfId="0" applyFill="1" applyBorder="1" applyAlignment="1">
      <alignment horizontal="left"/>
    </xf>
    <xf numFmtId="0" fontId="0" fillId="4" borderId="5" xfId="0" applyFill="1" applyBorder="1" applyAlignment="1">
      <alignment horizontal="left"/>
    </xf>
    <xf numFmtId="2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169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2" fontId="0" fillId="0" borderId="0" xfId="2" applyNumberFormat="1" applyFont="1" applyFill="1" applyBorder="1" applyAlignment="1">
      <alignment horizontal="left"/>
    </xf>
    <xf numFmtId="2" fontId="20" fillId="0" borderId="0" xfId="2" applyNumberFormat="1" applyFont="1" applyFill="1" applyBorder="1" applyAlignment="1">
      <alignment horizontal="left"/>
    </xf>
    <xf numFmtId="0" fontId="3" fillId="0" borderId="0" xfId="15" applyAlignment="1">
      <alignment horizontal="left"/>
    </xf>
    <xf numFmtId="0" fontId="3" fillId="0" borderId="0" xfId="15"/>
    <xf numFmtId="0" fontId="25" fillId="8" borderId="9" xfId="0" applyFont="1" applyFill="1" applyBorder="1"/>
    <xf numFmtId="0" fontId="3" fillId="0" borderId="0" xfId="15" applyAlignment="1">
      <alignment horizontal="center"/>
    </xf>
    <xf numFmtId="0" fontId="0" fillId="9" borderId="0" xfId="0" applyFill="1"/>
    <xf numFmtId="0" fontId="15" fillId="9" borderId="0" xfId="0" applyFont="1" applyFill="1" applyAlignment="1">
      <alignment horizontal="left"/>
    </xf>
    <xf numFmtId="0" fontId="22" fillId="0" borderId="0" xfId="15" applyFont="1" applyAlignment="1">
      <alignment horizontal="left"/>
    </xf>
    <xf numFmtId="0" fontId="14" fillId="9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7" borderId="0" xfId="0" applyFill="1" applyAlignment="1">
      <alignment horizontal="left"/>
    </xf>
    <xf numFmtId="10" fontId="3" fillId="0" borderId="0" xfId="15" applyNumberFormat="1" applyAlignment="1">
      <alignment horizontal="left"/>
    </xf>
    <xf numFmtId="1" fontId="3" fillId="0" borderId="0" xfId="15" applyNumberFormat="1" applyAlignment="1">
      <alignment horizontal="left"/>
    </xf>
    <xf numFmtId="2" fontId="3" fillId="0" borderId="0" xfId="15" applyNumberFormat="1" applyAlignment="1">
      <alignment horizontal="left"/>
    </xf>
    <xf numFmtId="2" fontId="15" fillId="9" borderId="0" xfId="0" applyNumberFormat="1" applyFont="1" applyFill="1" applyAlignment="1">
      <alignment horizontal="left"/>
    </xf>
    <xf numFmtId="9" fontId="3" fillId="0" borderId="0" xfId="2" applyFont="1" applyAlignment="1">
      <alignment horizontal="left"/>
    </xf>
    <xf numFmtId="9" fontId="3" fillId="0" borderId="0" xfId="2" applyFont="1"/>
    <xf numFmtId="0" fontId="3" fillId="0" borderId="0" xfId="15" applyAlignment="1">
      <alignment horizontal="left" wrapText="1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170" fontId="0" fillId="0" borderId="0" xfId="0" applyNumberFormat="1"/>
    <xf numFmtId="0" fontId="1" fillId="0" borderId="0" xfId="21" applyAlignment="1">
      <alignment horizontal="left"/>
    </xf>
    <xf numFmtId="0" fontId="1" fillId="0" borderId="0" xfId="21"/>
    <xf numFmtId="0" fontId="1" fillId="0" borderId="0" xfId="21" applyAlignment="1">
      <alignment horizontal="center"/>
    </xf>
    <xf numFmtId="0" fontId="23" fillId="5" borderId="10" xfId="21" applyFont="1" applyFill="1" applyBorder="1" applyAlignment="1">
      <alignment horizontal="left"/>
    </xf>
    <xf numFmtId="10" fontId="23" fillId="5" borderId="10" xfId="21" applyNumberFormat="1" applyFont="1" applyFill="1" applyBorder="1" applyAlignment="1">
      <alignment horizontal="left"/>
    </xf>
    <xf numFmtId="0" fontId="22" fillId="0" borderId="0" xfId="21" applyFont="1" applyAlignment="1">
      <alignment horizontal="left"/>
    </xf>
    <xf numFmtId="10" fontId="1" fillId="0" borderId="0" xfId="21" applyNumberFormat="1" applyAlignment="1">
      <alignment horizontal="left"/>
    </xf>
    <xf numFmtId="2" fontId="1" fillId="0" borderId="0" xfId="21" applyNumberFormat="1" applyAlignment="1">
      <alignment horizontal="left"/>
    </xf>
    <xf numFmtId="9" fontId="1" fillId="0" borderId="0" xfId="2" applyFont="1" applyAlignment="1">
      <alignment horizontal="left"/>
    </xf>
    <xf numFmtId="9" fontId="1" fillId="0" borderId="0" xfId="2" applyFont="1"/>
    <xf numFmtId="0" fontId="1" fillId="0" borderId="0" xfId="21" applyAlignment="1">
      <alignment wrapText="1"/>
    </xf>
    <xf numFmtId="2" fontId="1" fillId="0" borderId="0" xfId="21" applyNumberFormat="1"/>
    <xf numFmtId="10" fontId="0" fillId="2" borderId="0" xfId="0" applyNumberFormat="1" applyFill="1" applyAlignment="1">
      <alignment horizontal="left"/>
    </xf>
    <xf numFmtId="0" fontId="23" fillId="5" borderId="15" xfId="21" applyFont="1" applyFill="1" applyBorder="1" applyAlignment="1">
      <alignment horizontal="left"/>
    </xf>
    <xf numFmtId="10" fontId="23" fillId="5" borderId="16" xfId="21" applyNumberFormat="1" applyFont="1" applyFill="1" applyBorder="1" applyAlignment="1">
      <alignment horizontal="left"/>
    </xf>
    <xf numFmtId="0" fontId="19" fillId="5" borderId="4" xfId="21" applyFont="1" applyFill="1" applyBorder="1" applyAlignment="1">
      <alignment horizontal="left"/>
    </xf>
    <xf numFmtId="0" fontId="19" fillId="5" borderId="0" xfId="21" applyFont="1" applyFill="1" applyAlignment="1">
      <alignment horizontal="left"/>
    </xf>
    <xf numFmtId="10" fontId="19" fillId="5" borderId="0" xfId="21" applyNumberFormat="1" applyFont="1" applyFill="1" applyAlignment="1">
      <alignment horizontal="left"/>
    </xf>
    <xf numFmtId="0" fontId="19" fillId="5" borderId="5" xfId="21" applyFont="1" applyFill="1" applyBorder="1" applyAlignment="1">
      <alignment horizontal="left"/>
    </xf>
    <xf numFmtId="0" fontId="19" fillId="5" borderId="4" xfId="21" quotePrefix="1" applyFont="1" applyFill="1" applyBorder="1" applyAlignment="1">
      <alignment horizontal="left"/>
    </xf>
    <xf numFmtId="0" fontId="19" fillId="5" borderId="7" xfId="2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5" xfId="0" applyFill="1" applyBorder="1" applyAlignment="1">
      <alignment horizontal="left"/>
    </xf>
    <xf numFmtId="10" fontId="19" fillId="2" borderId="4" xfId="21" applyNumberFormat="1" applyFont="1" applyFill="1" applyBorder="1" applyAlignment="1">
      <alignment horizontal="left"/>
    </xf>
    <xf numFmtId="10" fontId="19" fillId="2" borderId="0" xfId="2" applyNumberFormat="1" applyFont="1" applyFill="1" applyBorder="1" applyAlignment="1">
      <alignment horizontal="left"/>
    </xf>
    <xf numFmtId="10" fontId="19" fillId="2" borderId="5" xfId="21" applyNumberFormat="1" applyFont="1" applyFill="1" applyBorder="1" applyAlignment="1">
      <alignment horizontal="left"/>
    </xf>
    <xf numFmtId="0" fontId="23" fillId="2" borderId="18" xfId="21" applyFont="1" applyFill="1" applyBorder="1" applyAlignment="1">
      <alignment horizontal="left"/>
    </xf>
    <xf numFmtId="0" fontId="23" fillId="2" borderId="14" xfId="0" applyFont="1" applyFill="1" applyBorder="1" applyAlignment="1">
      <alignment horizontal="left"/>
    </xf>
    <xf numFmtId="0" fontId="23" fillId="2" borderId="19" xfId="21" applyFont="1" applyFill="1" applyBorder="1" applyAlignment="1">
      <alignment horizontal="left"/>
    </xf>
    <xf numFmtId="0" fontId="23" fillId="3" borderId="15" xfId="0" applyFont="1" applyFill="1" applyBorder="1" applyAlignment="1">
      <alignment horizontal="left"/>
    </xf>
    <xf numFmtId="0" fontId="23" fillId="3" borderId="16" xfId="0" applyFon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10" fontId="0" fillId="3" borderId="0" xfId="0" applyNumberFormat="1" applyFill="1" applyAlignment="1">
      <alignment horizontal="left"/>
    </xf>
    <xf numFmtId="0" fontId="19" fillId="3" borderId="5" xfId="21" applyFont="1" applyFill="1" applyBorder="1" applyAlignment="1">
      <alignment horizontal="left"/>
    </xf>
    <xf numFmtId="0" fontId="19" fillId="3" borderId="4" xfId="21" applyFont="1" applyFill="1" applyBorder="1" applyAlignment="1">
      <alignment horizontal="left"/>
    </xf>
    <xf numFmtId="0" fontId="19" fillId="3" borderId="0" xfId="21" applyFont="1" applyFill="1" applyAlignment="1">
      <alignment horizontal="left"/>
    </xf>
    <xf numFmtId="0" fontId="23" fillId="7" borderId="15" xfId="0" applyFont="1" applyFill="1" applyBorder="1" applyAlignment="1">
      <alignment horizontal="left"/>
    </xf>
    <xf numFmtId="0" fontId="23" fillId="7" borderId="17" xfId="21" applyFont="1" applyFill="1" applyBorder="1" applyAlignment="1">
      <alignment horizontal="left"/>
    </xf>
    <xf numFmtId="0" fontId="0" fillId="7" borderId="4" xfId="0" applyFill="1" applyBorder="1" applyAlignment="1">
      <alignment horizontal="left"/>
    </xf>
    <xf numFmtId="10" fontId="0" fillId="7" borderId="0" xfId="0" applyNumberFormat="1" applyFill="1" applyAlignment="1">
      <alignment horizontal="left"/>
    </xf>
    <xf numFmtId="0" fontId="19" fillId="7" borderId="5" xfId="21" applyFont="1" applyFill="1" applyBorder="1" applyAlignment="1">
      <alignment horizontal="left"/>
    </xf>
    <xf numFmtId="168" fontId="0" fillId="7" borderId="0" xfId="0" applyNumberFormat="1" applyFill="1" applyAlignment="1">
      <alignment horizontal="left"/>
    </xf>
    <xf numFmtId="0" fontId="19" fillId="7" borderId="4" xfId="21" applyFont="1" applyFill="1" applyBorder="1" applyAlignment="1">
      <alignment horizontal="left"/>
    </xf>
    <xf numFmtId="0" fontId="19" fillId="7" borderId="0" xfId="21" applyFont="1" applyFill="1" applyAlignment="1">
      <alignment horizontal="left"/>
    </xf>
    <xf numFmtId="0" fontId="23" fillId="6" borderId="15" xfId="0" applyFont="1" applyFill="1" applyBorder="1" applyAlignment="1">
      <alignment horizontal="left"/>
    </xf>
    <xf numFmtId="0" fontId="23" fillId="6" borderId="16" xfId="0" applyFont="1" applyFill="1" applyBorder="1" applyAlignment="1">
      <alignment horizontal="left"/>
    </xf>
    <xf numFmtId="0" fontId="0" fillId="6" borderId="4" xfId="0" applyFill="1" applyBorder="1" applyAlignment="1">
      <alignment horizontal="left"/>
    </xf>
    <xf numFmtId="0" fontId="0" fillId="6" borderId="0" xfId="0" applyFill="1" applyAlignment="1">
      <alignment horizontal="left"/>
    </xf>
    <xf numFmtId="10" fontId="0" fillId="6" borderId="0" xfId="0" applyNumberFormat="1" applyFill="1" applyAlignment="1">
      <alignment horizontal="left"/>
    </xf>
    <xf numFmtId="0" fontId="19" fillId="6" borderId="5" xfId="21" applyFont="1" applyFill="1" applyBorder="1" applyAlignment="1">
      <alignment horizontal="left"/>
    </xf>
    <xf numFmtId="0" fontId="19" fillId="6" borderId="4" xfId="21" applyFont="1" applyFill="1" applyBorder="1" applyAlignment="1">
      <alignment horizontal="left"/>
    </xf>
    <xf numFmtId="0" fontId="19" fillId="6" borderId="0" xfId="21" applyFont="1" applyFill="1" applyAlignment="1">
      <alignment horizontal="left"/>
    </xf>
    <xf numFmtId="0" fontId="19" fillId="6" borderId="7" xfId="21" applyFont="1" applyFill="1" applyBorder="1" applyAlignment="1">
      <alignment horizontal="left"/>
    </xf>
    <xf numFmtId="0" fontId="27" fillId="0" borderId="0" xfId="0" applyFont="1" applyAlignment="1">
      <alignment horizontal="justify" vertical="center" wrapText="1"/>
    </xf>
    <xf numFmtId="0" fontId="0" fillId="0" borderId="0" xfId="0" applyAlignment="1">
      <alignment horizontal="left" vertical="center"/>
    </xf>
    <xf numFmtId="165" fontId="0" fillId="0" borderId="0" xfId="0" applyNumberFormat="1"/>
    <xf numFmtId="0" fontId="0" fillId="0" borderId="1" xfId="0" applyBorder="1"/>
    <xf numFmtId="165" fontId="0" fillId="0" borderId="3" xfId="0" applyNumberFormat="1" applyBorder="1"/>
    <xf numFmtId="165" fontId="0" fillId="0" borderId="2" xfId="0" applyNumberFormat="1" applyBorder="1"/>
    <xf numFmtId="165" fontId="0" fillId="0" borderId="5" xfId="0" applyNumberFormat="1" applyBorder="1"/>
    <xf numFmtId="0" fontId="0" fillId="0" borderId="6" xfId="0" applyBorder="1"/>
    <xf numFmtId="165" fontId="0" fillId="0" borderId="8" xfId="0" applyNumberFormat="1" applyBorder="1"/>
    <xf numFmtId="165" fontId="0" fillId="0" borderId="7" xfId="0" applyNumberFormat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4" fillId="6" borderId="1" xfId="21" applyFont="1" applyFill="1" applyBorder="1" applyAlignment="1">
      <alignment horizontal="center" vertical="center"/>
    </xf>
    <xf numFmtId="0" fontId="24" fillId="6" borderId="3" xfId="21" applyFont="1" applyFill="1" applyBorder="1" applyAlignment="1">
      <alignment horizontal="center" vertical="center"/>
    </xf>
    <xf numFmtId="0" fontId="24" fillId="6" borderId="2" xfId="21" applyFont="1" applyFill="1" applyBorder="1" applyAlignment="1">
      <alignment horizontal="center" vertical="center"/>
    </xf>
    <xf numFmtId="0" fontId="24" fillId="6" borderId="6" xfId="21" applyFont="1" applyFill="1" applyBorder="1" applyAlignment="1">
      <alignment horizontal="center" vertical="center"/>
    </xf>
    <xf numFmtId="0" fontId="24" fillId="6" borderId="8" xfId="21" applyFont="1" applyFill="1" applyBorder="1" applyAlignment="1">
      <alignment horizontal="center" vertical="center"/>
    </xf>
    <xf numFmtId="0" fontId="24" fillId="6" borderId="7" xfId="21" applyFont="1" applyFill="1" applyBorder="1" applyAlignment="1">
      <alignment horizontal="center" vertical="center"/>
    </xf>
    <xf numFmtId="0" fontId="21" fillId="2" borderId="1" xfId="21" applyFont="1" applyFill="1" applyBorder="1" applyAlignment="1">
      <alignment horizontal="center" vertical="center"/>
    </xf>
    <xf numFmtId="0" fontId="21" fillId="2" borderId="3" xfId="21" applyFont="1" applyFill="1" applyBorder="1" applyAlignment="1">
      <alignment horizontal="center" vertical="center"/>
    </xf>
    <xf numFmtId="0" fontId="21" fillId="2" borderId="2" xfId="21" applyFont="1" applyFill="1" applyBorder="1" applyAlignment="1">
      <alignment horizontal="center" vertical="center"/>
    </xf>
    <xf numFmtId="0" fontId="21" fillId="2" borderId="6" xfId="21" applyFont="1" applyFill="1" applyBorder="1" applyAlignment="1">
      <alignment horizontal="center" vertical="center"/>
    </xf>
    <xf numFmtId="0" fontId="21" fillId="2" borderId="8" xfId="21" applyFont="1" applyFill="1" applyBorder="1" applyAlignment="1">
      <alignment horizontal="center" vertical="center"/>
    </xf>
    <xf numFmtId="0" fontId="21" fillId="2" borderId="7" xfId="21" applyFont="1" applyFill="1" applyBorder="1" applyAlignment="1">
      <alignment horizontal="center" vertical="center"/>
    </xf>
    <xf numFmtId="0" fontId="21" fillId="5" borderId="1" xfId="21" applyFont="1" applyFill="1" applyBorder="1" applyAlignment="1">
      <alignment horizontal="center" vertical="center"/>
    </xf>
    <xf numFmtId="0" fontId="21" fillId="5" borderId="3" xfId="21" applyFont="1" applyFill="1" applyBorder="1" applyAlignment="1">
      <alignment horizontal="center" vertical="center"/>
    </xf>
    <xf numFmtId="0" fontId="21" fillId="5" borderId="2" xfId="21" applyFont="1" applyFill="1" applyBorder="1" applyAlignment="1">
      <alignment horizontal="center" vertical="center"/>
    </xf>
    <xf numFmtId="0" fontId="21" fillId="5" borderId="6" xfId="21" applyFont="1" applyFill="1" applyBorder="1" applyAlignment="1">
      <alignment horizontal="center" vertical="center"/>
    </xf>
    <xf numFmtId="0" fontId="21" fillId="5" borderId="8" xfId="21" applyFont="1" applyFill="1" applyBorder="1" applyAlignment="1">
      <alignment horizontal="center" vertical="center"/>
    </xf>
    <xf numFmtId="0" fontId="21" fillId="5" borderId="7" xfId="21" applyFont="1" applyFill="1" applyBorder="1" applyAlignment="1">
      <alignment horizontal="center" vertical="center"/>
    </xf>
    <xf numFmtId="0" fontId="26" fillId="3" borderId="1" xfId="21" applyFont="1" applyFill="1" applyBorder="1" applyAlignment="1">
      <alignment horizontal="center" vertical="center"/>
    </xf>
    <xf numFmtId="0" fontId="26" fillId="3" borderId="3" xfId="21" applyFont="1" applyFill="1" applyBorder="1" applyAlignment="1">
      <alignment horizontal="center" vertical="center"/>
    </xf>
    <xf numFmtId="0" fontId="26" fillId="3" borderId="2" xfId="21" applyFont="1" applyFill="1" applyBorder="1" applyAlignment="1">
      <alignment horizontal="center" vertical="center"/>
    </xf>
    <xf numFmtId="0" fontId="26" fillId="3" borderId="6" xfId="21" applyFont="1" applyFill="1" applyBorder="1" applyAlignment="1">
      <alignment horizontal="center" vertical="center"/>
    </xf>
    <xf numFmtId="0" fontId="26" fillId="3" borderId="8" xfId="21" applyFont="1" applyFill="1" applyBorder="1" applyAlignment="1">
      <alignment horizontal="center" vertical="center"/>
    </xf>
    <xf numFmtId="0" fontId="26" fillId="3" borderId="7" xfId="21" applyFont="1" applyFill="1" applyBorder="1" applyAlignment="1">
      <alignment horizontal="center" vertical="center"/>
    </xf>
    <xf numFmtId="0" fontId="26" fillId="7" borderId="1" xfId="21" applyFont="1" applyFill="1" applyBorder="1" applyAlignment="1">
      <alignment horizontal="center" vertical="center"/>
    </xf>
    <xf numFmtId="0" fontId="26" fillId="7" borderId="3" xfId="21" applyFont="1" applyFill="1" applyBorder="1" applyAlignment="1">
      <alignment horizontal="center" vertical="center"/>
    </xf>
    <xf numFmtId="0" fontId="26" fillId="7" borderId="2" xfId="21" applyFont="1" applyFill="1" applyBorder="1" applyAlignment="1">
      <alignment horizontal="center" vertical="center"/>
    </xf>
    <xf numFmtId="0" fontId="26" fillId="7" borderId="6" xfId="21" applyFont="1" applyFill="1" applyBorder="1" applyAlignment="1">
      <alignment horizontal="center" vertical="center"/>
    </xf>
    <xf numFmtId="0" fontId="26" fillId="7" borderId="8" xfId="21" applyFont="1" applyFill="1" applyBorder="1" applyAlignment="1">
      <alignment horizontal="center" vertical="center"/>
    </xf>
    <xf numFmtId="0" fontId="26" fillId="7" borderId="7" xfId="2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left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2" fontId="0" fillId="0" borderId="8" xfId="0" applyNumberFormat="1" applyBorder="1" applyAlignment="1">
      <alignment horizontal="left" vertical="center"/>
    </xf>
    <xf numFmtId="0" fontId="0" fillId="0" borderId="3" xfId="0" applyBorder="1"/>
    <xf numFmtId="0" fontId="0" fillId="0" borderId="8" xfId="0" applyBorder="1"/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</cellXfs>
  <cellStyles count="22">
    <cellStyle name="Normal" xfId="0" builtinId="0"/>
    <cellStyle name="Normal 2" xfId="1" xr:uid="{00000000-0005-0000-0000-000001000000}"/>
    <cellStyle name="Normal 2 2" xfId="3" xr:uid="{00000000-0005-0000-0000-000002000000}"/>
    <cellStyle name="Normal 2 2 2" xfId="4" xr:uid="{F2CDE8E5-A012-4B3E-9D77-6B7196F8457C}"/>
    <cellStyle name="Normal 2 2 2 2" xfId="5" xr:uid="{445037F8-B85B-4282-A5EF-B68AF7DEAC27}"/>
    <cellStyle name="Normal 2 2 2 2 2" xfId="19" xr:uid="{9F2D6AC9-FB4B-40F6-B5B1-3231D7F45876}"/>
    <cellStyle name="Normal 2 2 2 3" xfId="18" xr:uid="{5A8C0976-094F-463A-A2FA-F0F24630524C}"/>
    <cellStyle name="Normal 2 2 3" xfId="7" xr:uid="{FEFBD547-6358-45C0-B62B-FF70C35579FE}"/>
    <cellStyle name="Normal 2 2 3 2" xfId="9" xr:uid="{F5CDCD58-C2AC-4D8C-A849-551C7D702004}"/>
    <cellStyle name="Normal 2 2 3 2 2" xfId="12" xr:uid="{B1907279-C9D6-4264-A044-1B0B8FBC79EC}"/>
    <cellStyle name="Normal 2 2 3 3" xfId="13" xr:uid="{A532B100-DDE1-435E-BC15-3725A15E457F}"/>
    <cellStyle name="Normal 2 2 4" xfId="11" xr:uid="{4388D29D-CE57-4628-8A2A-093B59D00208}"/>
    <cellStyle name="Normal 2 2 5" xfId="15" xr:uid="{F62597F8-9330-4268-A41E-E2A792D7C34F}"/>
    <cellStyle name="Normal 2 2 6" xfId="20" xr:uid="{378FAE1D-169F-4729-89E7-715A1D6E53EA}"/>
    <cellStyle name="Normal 2 2 7" xfId="21" xr:uid="{BC4F4852-AFB3-4751-8F9F-79711BC68141}"/>
    <cellStyle name="Normal 2 3" xfId="6" xr:uid="{4FA8675F-74D5-41C3-958B-3608E516337C}"/>
    <cellStyle name="Normal 2 3 2" xfId="17" xr:uid="{8532D36A-54DC-4024-A97E-A71EA9EA5EB5}"/>
    <cellStyle name="Normal 2 4" xfId="8" xr:uid="{8CEB5311-AA9A-40EA-B2E2-FB19832D4CC4}"/>
    <cellStyle name="Normal 2 5" xfId="10" xr:uid="{7C8943D7-6BB8-469F-B514-699FB3D55E99}"/>
    <cellStyle name="Normal 2 5 2" xfId="14" xr:uid="{D867E3D8-A6F9-4648-B19C-54B3BDCD47F4}"/>
    <cellStyle name="Normal 2 6" xfId="16" xr:uid="{C894586F-88C6-4914-83FA-A6A32B40E5B1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1988764562324"/>
          <c:y val="5.0925925925925923E-2"/>
          <c:w val="0.83028430606479531"/>
          <c:h val="0.74350320793234181"/>
        </c:manualLayout>
      </c:layout>
      <c:scatterChart>
        <c:scatterStyle val="smoothMarker"/>
        <c:varyColors val="0"/>
        <c:ser>
          <c:idx val="0"/>
          <c:order val="0"/>
          <c:tx>
            <c:v>1HF</c:v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'!$M$4:$M$211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3 '!$M$4:$M$211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'!$J$4:$J$190</c:f>
              <c:numCache>
                <c:formatCode>General</c:formatCode>
                <c:ptCount val="187"/>
                <c:pt idx="0">
                  <c:v>0.89133127790663569</c:v>
                </c:pt>
                <c:pt idx="1">
                  <c:v>0.89171649228666494</c:v>
                </c:pt>
                <c:pt idx="2">
                  <c:v>0.89244244095716296</c:v>
                </c:pt>
                <c:pt idx="3">
                  <c:v>0.89294112277343429</c:v>
                </c:pt>
                <c:pt idx="4">
                  <c:v>0.89344024050229809</c:v>
                </c:pt>
                <c:pt idx="5">
                  <c:v>0.89396329503645</c:v>
                </c:pt>
                <c:pt idx="6">
                  <c:v>0.89465001262258959</c:v>
                </c:pt>
                <c:pt idx="7">
                  <c:v>0.89519792249290653</c:v>
                </c:pt>
                <c:pt idx="8">
                  <c:v>0.89581620724466804</c:v>
                </c:pt>
                <c:pt idx="9">
                  <c:v>0.89638874379349742</c:v>
                </c:pt>
                <c:pt idx="10">
                  <c:v>0.89695065915532401</c:v>
                </c:pt>
                <c:pt idx="11">
                  <c:v>0.89768874075172689</c:v>
                </c:pt>
                <c:pt idx="12">
                  <c:v>0.89840487839067296</c:v>
                </c:pt>
                <c:pt idx="13">
                  <c:v>0.89912190048075835</c:v>
                </c:pt>
                <c:pt idx="14">
                  <c:v>0.89956922354344582</c:v>
                </c:pt>
                <c:pt idx="15">
                  <c:v>0.90018199710822666</c:v>
                </c:pt>
                <c:pt idx="16">
                  <c:v>0.9006772450489462</c:v>
                </c:pt>
                <c:pt idx="17">
                  <c:v>0.90150433956514797</c:v>
                </c:pt>
                <c:pt idx="18">
                  <c:v>0.9023091411428088</c:v>
                </c:pt>
                <c:pt idx="19">
                  <c:v>0.90294926128579189</c:v>
                </c:pt>
                <c:pt idx="20">
                  <c:v>0.90351919863296537</c:v>
                </c:pt>
                <c:pt idx="21">
                  <c:v>0.90413744522204764</c:v>
                </c:pt>
                <c:pt idx="22">
                  <c:v>0.90460140956497259</c:v>
                </c:pt>
                <c:pt idx="23">
                  <c:v>0.90516141866354882</c:v>
                </c:pt>
                <c:pt idx="24">
                  <c:v>0.90574616301972455</c:v>
                </c:pt>
                <c:pt idx="25">
                  <c:v>0.90660652211941506</c:v>
                </c:pt>
                <c:pt idx="26">
                  <c:v>0.90710927000397823</c:v>
                </c:pt>
                <c:pt idx="27">
                  <c:v>0.90781648888250588</c:v>
                </c:pt>
                <c:pt idx="28">
                  <c:v>0.9086088307672382</c:v>
                </c:pt>
                <c:pt idx="29">
                  <c:v>0.90939063111050533</c:v>
                </c:pt>
                <c:pt idx="30">
                  <c:v>0.91014955647100126</c:v>
                </c:pt>
                <c:pt idx="31">
                  <c:v>0.91087379670639246</c:v>
                </c:pt>
                <c:pt idx="32">
                  <c:v>0.91152605694928712</c:v>
                </c:pt>
                <c:pt idx="33">
                  <c:v>0.91209420246575312</c:v>
                </c:pt>
                <c:pt idx="34">
                  <c:v>0.91259076121969118</c:v>
                </c:pt>
                <c:pt idx="35">
                  <c:v>0.91333049740353545</c:v>
                </c:pt>
                <c:pt idx="36">
                  <c:v>0.91402293320362249</c:v>
                </c:pt>
                <c:pt idx="37">
                  <c:v>0.91472897240072182</c:v>
                </c:pt>
                <c:pt idx="38">
                  <c:v>0.91510675141837283</c:v>
                </c:pt>
                <c:pt idx="39">
                  <c:v>0.9157769811783979</c:v>
                </c:pt>
                <c:pt idx="40">
                  <c:v>0.91657113033155213</c:v>
                </c:pt>
                <c:pt idx="41">
                  <c:v>0.91734181666605663</c:v>
                </c:pt>
                <c:pt idx="42">
                  <c:v>0.91817538278263444</c:v>
                </c:pt>
                <c:pt idx="43">
                  <c:v>0.91876530473417062</c:v>
                </c:pt>
                <c:pt idx="44">
                  <c:v>0.91944116582675517</c:v>
                </c:pt>
                <c:pt idx="45">
                  <c:v>0.91994543706571208</c:v>
                </c:pt>
                <c:pt idx="46">
                  <c:v>0.92045097311463597</c:v>
                </c:pt>
                <c:pt idx="47">
                  <c:v>0.92132707092144017</c:v>
                </c:pt>
                <c:pt idx="48">
                  <c:v>0.92201998429659637</c:v>
                </c:pt>
                <c:pt idx="49">
                  <c:v>0.92276328151236719</c:v>
                </c:pt>
                <c:pt idx="50">
                  <c:v>0.92340802634659069</c:v>
                </c:pt>
                <c:pt idx="51">
                  <c:v>0.92415288632629866</c:v>
                </c:pt>
                <c:pt idx="52">
                  <c:v>0.92483767902487724</c:v>
                </c:pt>
                <c:pt idx="53">
                  <c:v>0.92554770299589095</c:v>
                </c:pt>
                <c:pt idx="54">
                  <c:v>0.92603426458856863</c:v>
                </c:pt>
                <c:pt idx="55">
                  <c:v>0.92673380061607935</c:v>
                </c:pt>
                <c:pt idx="56">
                  <c:v>0.92762200582734389</c:v>
                </c:pt>
                <c:pt idx="57">
                  <c:v>0.9283736553226104</c:v>
                </c:pt>
                <c:pt idx="58">
                  <c:v>0.92918973378113645</c:v>
                </c:pt>
                <c:pt idx="59">
                  <c:v>0.92988141266113189</c:v>
                </c:pt>
                <c:pt idx="60">
                  <c:v>0.93048672859547699</c:v>
                </c:pt>
                <c:pt idx="61">
                  <c:v>0.9312180211641371</c:v>
                </c:pt>
                <c:pt idx="62">
                  <c:v>0.93195072354688435</c:v>
                </c:pt>
                <c:pt idx="63">
                  <c:v>0.93270950655292628</c:v>
                </c:pt>
                <c:pt idx="64">
                  <c:v>0.93338097424901567</c:v>
                </c:pt>
                <c:pt idx="65">
                  <c:v>0.93409156369036361</c:v>
                </c:pt>
                <c:pt idx="66">
                  <c:v>0.93462538575405607</c:v>
                </c:pt>
                <c:pt idx="67">
                  <c:v>0.93527443692290468</c:v>
                </c:pt>
                <c:pt idx="68">
                  <c:v>0.93603978859784132</c:v>
                </c:pt>
                <c:pt idx="69">
                  <c:v>0.93669023899062265</c:v>
                </c:pt>
                <c:pt idx="70">
                  <c:v>0.93727865430642787</c:v>
                </c:pt>
                <c:pt idx="71">
                  <c:v>0.93791809687962102</c:v>
                </c:pt>
                <c:pt idx="72">
                  <c:v>0.93866097013377925</c:v>
                </c:pt>
                <c:pt idx="73">
                  <c:v>0.93940628155058947</c:v>
                </c:pt>
                <c:pt idx="74">
                  <c:v>0.94017822870076651</c:v>
                </c:pt>
                <c:pt idx="75">
                  <c:v>0.94055252713588322</c:v>
                </c:pt>
                <c:pt idx="76">
                  <c:v>0.94132625729105879</c:v>
                </c:pt>
                <c:pt idx="77">
                  <c:v>0.94216557907863707</c:v>
                </c:pt>
                <c:pt idx="78">
                  <c:v>0.94268197512976726</c:v>
                </c:pt>
                <c:pt idx="79">
                  <c:v>0.94310955468865632</c:v>
                </c:pt>
                <c:pt idx="80">
                  <c:v>0.9436657628745635</c:v>
                </c:pt>
                <c:pt idx="81">
                  <c:v>0.94434282254509694</c:v>
                </c:pt>
                <c:pt idx="82">
                  <c:v>0.94504347013784606</c:v>
                </c:pt>
                <c:pt idx="83">
                  <c:v>0.94585115615589932</c:v>
                </c:pt>
                <c:pt idx="84">
                  <c:v>0.94647581221928045</c:v>
                </c:pt>
                <c:pt idx="85">
                  <c:v>0.9472186922580812</c:v>
                </c:pt>
                <c:pt idx="86">
                  <c:v>0.94796418606117128</c:v>
                </c:pt>
                <c:pt idx="87">
                  <c:v>0.94868341639786724</c:v>
                </c:pt>
                <c:pt idx="88">
                  <c:v>0.94929944493045815</c:v>
                </c:pt>
                <c:pt idx="89">
                  <c:v>0.9500749258826594</c:v>
                </c:pt>
                <c:pt idx="90">
                  <c:v>0.95091673008442124</c:v>
                </c:pt>
                <c:pt idx="91">
                  <c:v>0.9516018835007416</c:v>
                </c:pt>
                <c:pt idx="92">
                  <c:v>0.95216677925597693</c:v>
                </c:pt>
                <c:pt idx="93">
                  <c:v>0.95301358261625402</c:v>
                </c:pt>
                <c:pt idx="94">
                  <c:v>0.95387263832143288</c:v>
                </c:pt>
                <c:pt idx="95">
                  <c:v>0.95434908374775407</c:v>
                </c:pt>
                <c:pt idx="96">
                  <c:v>0.95489331544517186</c:v>
                </c:pt>
                <c:pt idx="97">
                  <c:v>0.95567756375947144</c:v>
                </c:pt>
                <c:pt idx="98">
                  <c:v>0.95639622237919242</c:v>
                </c:pt>
                <c:pt idx="99">
                  <c:v>0.95699827389064196</c:v>
                </c:pt>
                <c:pt idx="100">
                  <c:v>0.95771946433447908</c:v>
                </c:pt>
                <c:pt idx="101">
                  <c:v>0.95842931342019333</c:v>
                </c:pt>
                <c:pt idx="102">
                  <c:v>0.95917844278892062</c:v>
                </c:pt>
                <c:pt idx="103">
                  <c:v>0.96000973547709267</c:v>
                </c:pt>
                <c:pt idx="104">
                  <c:v>0.96067050737677151</c:v>
                </c:pt>
                <c:pt idx="105">
                  <c:v>0.96130341123631546</c:v>
                </c:pt>
                <c:pt idx="106">
                  <c:v>0.96193397155418414</c:v>
                </c:pt>
                <c:pt idx="107">
                  <c:v>0.96256852962226191</c:v>
                </c:pt>
                <c:pt idx="108">
                  <c:v>0.96324674096870044</c:v>
                </c:pt>
                <c:pt idx="109">
                  <c:v>0.96384468657273625</c:v>
                </c:pt>
                <c:pt idx="110">
                  <c:v>0.96436201443062231</c:v>
                </c:pt>
                <c:pt idx="111">
                  <c:v>0.96513628176361665</c:v>
                </c:pt>
                <c:pt idx="112">
                  <c:v>0.96593510195677923</c:v>
                </c:pt>
                <c:pt idx="113">
                  <c:v>0.96638318598300499</c:v>
                </c:pt>
                <c:pt idx="114">
                  <c:v>0.9670087244598895</c:v>
                </c:pt>
                <c:pt idx="115">
                  <c:v>0.96788038728063186</c:v>
                </c:pt>
                <c:pt idx="116">
                  <c:v>0.96867239247245385</c:v>
                </c:pt>
                <c:pt idx="117">
                  <c:v>0.96964406924336188</c:v>
                </c:pt>
                <c:pt idx="118">
                  <c:v>0.97037248846920643</c:v>
                </c:pt>
                <c:pt idx="119">
                  <c:v>0.97127881311015085</c:v>
                </c:pt>
                <c:pt idx="120">
                  <c:v>0.9720233757686656</c:v>
                </c:pt>
                <c:pt idx="121">
                  <c:v>0.97262678324746943</c:v>
                </c:pt>
                <c:pt idx="122">
                  <c:v>0.97330160089320805</c:v>
                </c:pt>
                <c:pt idx="123">
                  <c:v>0.97399367617098087</c:v>
                </c:pt>
                <c:pt idx="124">
                  <c:v>0.97496176781422994</c:v>
                </c:pt>
                <c:pt idx="125">
                  <c:v>0.97554188879643255</c:v>
                </c:pt>
                <c:pt idx="126">
                  <c:v>0.97634617569352888</c:v>
                </c:pt>
                <c:pt idx="127">
                  <c:v>0.97725006290437344</c:v>
                </c:pt>
                <c:pt idx="128">
                  <c:v>0.9782109356362898</c:v>
                </c:pt>
                <c:pt idx="129">
                  <c:v>0.97904551537388862</c:v>
                </c:pt>
                <c:pt idx="130">
                  <c:v>0.97988354362156072</c:v>
                </c:pt>
                <c:pt idx="131">
                  <c:v>0.98051089873608832</c:v>
                </c:pt>
                <c:pt idx="132">
                  <c:v>0.98111225304960481</c:v>
                </c:pt>
                <c:pt idx="133">
                  <c:v>0.98177365631232094</c:v>
                </c:pt>
                <c:pt idx="134">
                  <c:v>0.98258826769312901</c:v>
                </c:pt>
                <c:pt idx="135">
                  <c:v>0.98340219222875125</c:v>
                </c:pt>
                <c:pt idx="136">
                  <c:v>0.98414923164203361</c:v>
                </c:pt>
                <c:pt idx="137">
                  <c:v>0.98477968350672351</c:v>
                </c:pt>
                <c:pt idx="138">
                  <c:v>0.9855965518241141</c:v>
                </c:pt>
                <c:pt idx="139">
                  <c:v>0.98651797281530262</c:v>
                </c:pt>
                <c:pt idx="140">
                  <c:v>0.98741119275721645</c:v>
                </c:pt>
                <c:pt idx="141">
                  <c:v>0.98794906268873794</c:v>
                </c:pt>
                <c:pt idx="142">
                  <c:v>0.98881998360746659</c:v>
                </c:pt>
                <c:pt idx="143">
                  <c:v>0.98961580895529067</c:v>
                </c:pt>
                <c:pt idx="144">
                  <c:v>0.9903457856860437</c:v>
                </c:pt>
                <c:pt idx="145">
                  <c:v>0.99120327806083997</c:v>
                </c:pt>
                <c:pt idx="146">
                  <c:v>0.99175974141339773</c:v>
                </c:pt>
                <c:pt idx="147">
                  <c:v>0.99251994220333084</c:v>
                </c:pt>
                <c:pt idx="148">
                  <c:v>0.99331472991784453</c:v>
                </c:pt>
                <c:pt idx="149">
                  <c:v>0.99401987335969744</c:v>
                </c:pt>
                <c:pt idx="150">
                  <c:v>0.99452054160160641</c:v>
                </c:pt>
                <c:pt idx="151">
                  <c:v>0.99513026204235144</c:v>
                </c:pt>
                <c:pt idx="152">
                  <c:v>0.99608318377079286</c:v>
                </c:pt>
                <c:pt idx="153">
                  <c:v>0.9970384008540627</c:v>
                </c:pt>
                <c:pt idx="154">
                  <c:v>0.99802445820712293</c:v>
                </c:pt>
                <c:pt idx="155">
                  <c:v>0.99890778947287096</c:v>
                </c:pt>
                <c:pt idx="156">
                  <c:v>0.99969204141118129</c:v>
                </c:pt>
                <c:pt idx="157">
                  <c:v>1.0004683793090827</c:v>
                </c:pt>
                <c:pt idx="158">
                  <c:v>1.0020007859402331</c:v>
                </c:pt>
                <c:pt idx="159">
                  <c:v>1.0028622880202591</c:v>
                </c:pt>
                <c:pt idx="160">
                  <c:v>1.0036949847679499</c:v>
                </c:pt>
                <c:pt idx="161">
                  <c:v>1.0045295717925053</c:v>
                </c:pt>
                <c:pt idx="162">
                  <c:v>1.0054253353882041</c:v>
                </c:pt>
                <c:pt idx="163">
                  <c:v>1.0063835867677389</c:v>
                </c:pt>
                <c:pt idx="164">
                  <c:v>1.0072866929424253</c:v>
                </c:pt>
                <c:pt idx="165">
                  <c:v>1.0082636168822299</c:v>
                </c:pt>
                <c:pt idx="166">
                  <c:v>1.0090626392004534</c:v>
                </c:pt>
                <c:pt idx="167">
                  <c:v>1.0100399027530043</c:v>
                </c:pt>
                <c:pt idx="168">
                  <c:v>1.0109017105374738</c:v>
                </c:pt>
                <c:pt idx="169">
                  <c:v>1.0118376111453053</c:v>
                </c:pt>
                <c:pt idx="170">
                  <c:v>1.0126601102477764</c:v>
                </c:pt>
                <c:pt idx="171">
                  <c:v>1.0133802592387156</c:v>
                </c:pt>
                <c:pt idx="172">
                  <c:v>1.0142907892847859</c:v>
                </c:pt>
                <c:pt idx="173">
                  <c:v>1.0149784455035329</c:v>
                </c:pt>
                <c:pt idx="174">
                  <c:v>1.0157734162725065</c:v>
                </c:pt>
                <c:pt idx="175">
                  <c:v>1.0165991532383425</c:v>
                </c:pt>
                <c:pt idx="176">
                  <c:v>1.0173063497832149</c:v>
                </c:pt>
                <c:pt idx="177">
                  <c:v>1.0180172444665621</c:v>
                </c:pt>
                <c:pt idx="178">
                  <c:v>1.0189246570299095</c:v>
                </c:pt>
                <c:pt idx="179">
                  <c:v>1.0198463027677604</c:v>
                </c:pt>
                <c:pt idx="180">
                  <c:v>1.0205701346962659</c:v>
                </c:pt>
                <c:pt idx="181">
                  <c:v>1.0214191654212246</c:v>
                </c:pt>
                <c:pt idx="182">
                  <c:v>1.0221485886292139</c:v>
                </c:pt>
                <c:pt idx="183">
                  <c:v>1.0228762734751706</c:v>
                </c:pt>
                <c:pt idx="184">
                  <c:v>1.0236804037405174</c:v>
                </c:pt>
                <c:pt idx="185">
                  <c:v>1.0243290042072433</c:v>
                </c:pt>
                <c:pt idx="186">
                  <c:v>1.0243290042072433</c:v>
                </c:pt>
              </c:numCache>
            </c:numRef>
          </c:xVal>
          <c:yVal>
            <c:numRef>
              <c:f>'Figure 3 '!$K$4:$K$190</c:f>
              <c:numCache>
                <c:formatCode>General</c:formatCode>
                <c:ptCount val="187"/>
                <c:pt idx="0">
                  <c:v>1.2025040144720971</c:v>
                </c:pt>
                <c:pt idx="1">
                  <c:v>2.1928014381550049</c:v>
                </c:pt>
                <c:pt idx="2">
                  <c:v>4.5978094670992</c:v>
                </c:pt>
                <c:pt idx="3">
                  <c:v>3.0416278013117779</c:v>
                </c:pt>
                <c:pt idx="4">
                  <c:v>3.041627801311777</c:v>
                </c:pt>
                <c:pt idx="5">
                  <c:v>3.1830988618379052</c:v>
                </c:pt>
                <c:pt idx="6">
                  <c:v>4.1733962855208118</c:v>
                </c:pt>
                <c:pt idx="7">
                  <c:v>3.3245699223640379</c:v>
                </c:pt>
                <c:pt idx="8">
                  <c:v>3.7489831039424244</c:v>
                </c:pt>
                <c:pt idx="9">
                  <c:v>3.4660409828901639</c:v>
                </c:pt>
                <c:pt idx="10">
                  <c:v>3.3953054526271038</c:v>
                </c:pt>
                <c:pt idx="11">
                  <c:v>4.4563384065730656</c:v>
                </c:pt>
                <c:pt idx="12">
                  <c:v>4.3148673460469427</c:v>
                </c:pt>
                <c:pt idx="13">
                  <c:v>4.31486734604694</c:v>
                </c:pt>
                <c:pt idx="14">
                  <c:v>2.6879501499964573</c:v>
                </c:pt>
                <c:pt idx="15">
                  <c:v>3.6782475736793594</c:v>
                </c:pt>
                <c:pt idx="16">
                  <c:v>2.9708922710487098</c:v>
                </c:pt>
                <c:pt idx="17">
                  <c:v>4.9514871184145228</c:v>
                </c:pt>
                <c:pt idx="18">
                  <c:v>4.8100160578883973</c:v>
                </c:pt>
                <c:pt idx="19">
                  <c:v>3.8197186342054827</c:v>
                </c:pt>
                <c:pt idx="20">
                  <c:v>3.3953054526271038</c:v>
                </c:pt>
                <c:pt idx="21">
                  <c:v>3.6782475736793563</c:v>
                </c:pt>
                <c:pt idx="22">
                  <c:v>2.7586856802595232</c:v>
                </c:pt>
                <c:pt idx="23">
                  <c:v>3.3245699223640282</c:v>
                </c:pt>
                <c:pt idx="24">
                  <c:v>3.466040982890167</c:v>
                </c:pt>
                <c:pt idx="25">
                  <c:v>5.0929581789406555</c:v>
                </c:pt>
                <c:pt idx="26">
                  <c:v>2.9708922710487125</c:v>
                </c:pt>
                <c:pt idx="27">
                  <c:v>4.1733962855208109</c:v>
                </c:pt>
                <c:pt idx="28">
                  <c:v>4.6685449973622646</c:v>
                </c:pt>
                <c:pt idx="29">
                  <c:v>4.5978094670992018</c:v>
                </c:pt>
                <c:pt idx="30">
                  <c:v>4.4563384065730691</c:v>
                </c:pt>
                <c:pt idx="31">
                  <c:v>4.2441318157838674</c:v>
                </c:pt>
                <c:pt idx="32">
                  <c:v>3.8197186342054952</c:v>
                </c:pt>
                <c:pt idx="33">
                  <c:v>3.3245699223640282</c:v>
                </c:pt>
                <c:pt idx="34">
                  <c:v>2.9001567407856621</c:v>
                </c:pt>
                <c:pt idx="35">
                  <c:v>4.3148673460469364</c:v>
                </c:pt>
                <c:pt idx="36">
                  <c:v>4.0319252249946844</c:v>
                </c:pt>
                <c:pt idx="37">
                  <c:v>4.1026607552577472</c:v>
                </c:pt>
                <c:pt idx="38">
                  <c:v>2.1928014381550058</c:v>
                </c:pt>
                <c:pt idx="39">
                  <c:v>3.890454164468558</c:v>
                </c:pt>
                <c:pt idx="40">
                  <c:v>4.5978094670991894</c:v>
                </c:pt>
                <c:pt idx="41">
                  <c:v>4.4563384065730629</c:v>
                </c:pt>
                <c:pt idx="42">
                  <c:v>4.8100160578884035</c:v>
                </c:pt>
                <c:pt idx="43">
                  <c:v>3.3953054526271038</c:v>
                </c:pt>
                <c:pt idx="44">
                  <c:v>3.890454164468558</c:v>
                </c:pt>
                <c:pt idx="45">
                  <c:v>2.9001567407856497</c:v>
                </c:pt>
                <c:pt idx="46">
                  <c:v>2.9001567407856372</c:v>
                </c:pt>
                <c:pt idx="47">
                  <c:v>5.0222226486775927</c:v>
                </c:pt>
                <c:pt idx="48">
                  <c:v>3.9611896947316083</c:v>
                </c:pt>
                <c:pt idx="49">
                  <c:v>4.2441318157838737</c:v>
                </c:pt>
                <c:pt idx="50">
                  <c:v>3.6782475736793812</c:v>
                </c:pt>
                <c:pt idx="51">
                  <c:v>4.2441318157838488</c:v>
                </c:pt>
                <c:pt idx="52">
                  <c:v>3.8904541644685708</c:v>
                </c:pt>
                <c:pt idx="53">
                  <c:v>4.0319252249946711</c:v>
                </c:pt>
                <c:pt idx="54">
                  <c:v>2.7586856802595237</c:v>
                </c:pt>
                <c:pt idx="55">
                  <c:v>3.9611896947316207</c:v>
                </c:pt>
                <c:pt idx="56">
                  <c:v>5.0222226486775927</c:v>
                </c:pt>
                <c:pt idx="57">
                  <c:v>4.2441318157838612</c:v>
                </c:pt>
                <c:pt idx="58">
                  <c:v>4.5978094670992142</c:v>
                </c:pt>
                <c:pt idx="59">
                  <c:v>3.8904541644685331</c:v>
                </c:pt>
                <c:pt idx="60">
                  <c:v>3.3953054526271043</c:v>
                </c:pt>
                <c:pt idx="61">
                  <c:v>4.1026607552577605</c:v>
                </c:pt>
                <c:pt idx="62">
                  <c:v>4.1026607552577348</c:v>
                </c:pt>
                <c:pt idx="63">
                  <c:v>4.2441318157838861</c:v>
                </c:pt>
                <c:pt idx="64">
                  <c:v>3.7489831039424315</c:v>
                </c:pt>
                <c:pt idx="65">
                  <c:v>3.9611896947316083</c:v>
                </c:pt>
                <c:pt idx="66">
                  <c:v>2.9708922710487</c:v>
                </c:pt>
                <c:pt idx="67">
                  <c:v>3.607512043416305</c:v>
                </c:pt>
                <c:pt idx="68">
                  <c:v>4.2441318157838612</c:v>
                </c:pt>
                <c:pt idx="69">
                  <c:v>3.6075120434163055</c:v>
                </c:pt>
                <c:pt idx="70">
                  <c:v>3.2538343921009525</c:v>
                </c:pt>
                <c:pt idx="71">
                  <c:v>3.5367765131532547</c:v>
                </c:pt>
                <c:pt idx="72">
                  <c:v>4.1026607552577596</c:v>
                </c:pt>
                <c:pt idx="73">
                  <c:v>4.1026607552577348</c:v>
                </c:pt>
                <c:pt idx="74">
                  <c:v>4.2441318157838612</c:v>
                </c:pt>
                <c:pt idx="75">
                  <c:v>2.0513303776288674</c:v>
                </c:pt>
                <c:pt idx="76">
                  <c:v>4.2441318157838861</c:v>
                </c:pt>
                <c:pt idx="77">
                  <c:v>4.5978094670992142</c:v>
                </c:pt>
                <c:pt idx="78">
                  <c:v>2.8294212105225736</c:v>
                </c:pt>
                <c:pt idx="79">
                  <c:v>2.3342724986811199</c:v>
                </c:pt>
                <c:pt idx="80">
                  <c:v>3.041627801311801</c:v>
                </c:pt>
                <c:pt idx="81">
                  <c:v>3.6782475736793558</c:v>
                </c:pt>
                <c:pt idx="82">
                  <c:v>3.8197186342054823</c:v>
                </c:pt>
                <c:pt idx="83">
                  <c:v>4.3856028763099868</c:v>
                </c:pt>
                <c:pt idx="84">
                  <c:v>3.3953054526271291</c:v>
                </c:pt>
                <c:pt idx="85">
                  <c:v>4.0319252249946844</c:v>
                </c:pt>
                <c:pt idx="86">
                  <c:v>4.0319252249946844</c:v>
                </c:pt>
                <c:pt idx="87">
                  <c:v>3.890454164468558</c:v>
                </c:pt>
                <c:pt idx="88">
                  <c:v>3.3245699223640282</c:v>
                </c:pt>
                <c:pt idx="89">
                  <c:v>4.17339628552081</c:v>
                </c:pt>
                <c:pt idx="90">
                  <c:v>4.527073936836139</c:v>
                </c:pt>
                <c:pt idx="91">
                  <c:v>3.6782475736793558</c:v>
                </c:pt>
                <c:pt idx="92">
                  <c:v>2.041627801311777</c:v>
                </c:pt>
                <c:pt idx="93">
                  <c:v>4.5270739368361381</c:v>
                </c:pt>
                <c:pt idx="94">
                  <c:v>4.5978094670991894</c:v>
                </c:pt>
                <c:pt idx="95">
                  <c:v>2.5464790894703215</c:v>
                </c:pt>
                <c:pt idx="96">
                  <c:v>2.9001567407856497</c:v>
                </c:pt>
                <c:pt idx="97">
                  <c:v>4.1733962855208109</c:v>
                </c:pt>
                <c:pt idx="98">
                  <c:v>3.8197186342054827</c:v>
                </c:pt>
                <c:pt idx="99">
                  <c:v>3.183098861837927</c:v>
                </c:pt>
                <c:pt idx="100">
                  <c:v>3.8197186342054819</c:v>
                </c:pt>
                <c:pt idx="101">
                  <c:v>3.7489831039424319</c:v>
                </c:pt>
                <c:pt idx="102">
                  <c:v>3.9611896947316083</c:v>
                </c:pt>
                <c:pt idx="103">
                  <c:v>4.3856028763100126</c:v>
                </c:pt>
                <c:pt idx="104">
                  <c:v>3.4660409828901546</c:v>
                </c:pt>
                <c:pt idx="105">
                  <c:v>3.324569922364053</c:v>
                </c:pt>
                <c:pt idx="106">
                  <c:v>3.3245699223640028</c:v>
                </c:pt>
                <c:pt idx="107">
                  <c:v>3.324569922364053</c:v>
                </c:pt>
                <c:pt idx="108">
                  <c:v>3.5367765131532298</c:v>
                </c:pt>
                <c:pt idx="109">
                  <c:v>3.1123633315748265</c:v>
                </c:pt>
                <c:pt idx="110">
                  <c:v>2.6879501499964729</c:v>
                </c:pt>
                <c:pt idx="111">
                  <c:v>4.0319252249946587</c:v>
                </c:pt>
                <c:pt idx="112">
                  <c:v>4.1733962855208357</c:v>
                </c:pt>
                <c:pt idx="113">
                  <c:v>2.3342724986811447</c:v>
                </c:pt>
                <c:pt idx="114">
                  <c:v>3.253834392100952</c:v>
                </c:pt>
                <c:pt idx="115">
                  <c:v>4.527073936836139</c:v>
                </c:pt>
                <c:pt idx="116">
                  <c:v>4.1026607552577596</c:v>
                </c:pt>
                <c:pt idx="117">
                  <c:v>5.0222226486775927</c:v>
                </c:pt>
                <c:pt idx="118">
                  <c:v>3.7489831039424066</c:v>
                </c:pt>
                <c:pt idx="119">
                  <c:v>4.6685449973622646</c:v>
                </c:pt>
                <c:pt idx="120">
                  <c:v>3.8197186342055072</c:v>
                </c:pt>
                <c:pt idx="121">
                  <c:v>3.1123633315748012</c:v>
                </c:pt>
                <c:pt idx="122">
                  <c:v>3.4660409828901795</c:v>
                </c:pt>
                <c:pt idx="123">
                  <c:v>3.5367765131532298</c:v>
                </c:pt>
                <c:pt idx="124">
                  <c:v>4.9514871184145175</c:v>
                </c:pt>
                <c:pt idx="125">
                  <c:v>2.9708922710487</c:v>
                </c:pt>
                <c:pt idx="126">
                  <c:v>4.1026607552577845</c:v>
                </c:pt>
                <c:pt idx="127">
                  <c:v>4.5978094670991894</c:v>
                </c:pt>
                <c:pt idx="128">
                  <c:v>4.8807515881514423</c:v>
                </c:pt>
                <c:pt idx="129">
                  <c:v>4.2441318157838861</c:v>
                </c:pt>
                <c:pt idx="130">
                  <c:v>4.2441318157838861</c:v>
                </c:pt>
                <c:pt idx="131">
                  <c:v>3.1830988618378768</c:v>
                </c:pt>
                <c:pt idx="132">
                  <c:v>3.0416278013118259</c:v>
                </c:pt>
                <c:pt idx="133">
                  <c:v>3.3245699223639775</c:v>
                </c:pt>
                <c:pt idx="134">
                  <c:v>4.1026607552577339</c:v>
                </c:pt>
                <c:pt idx="135">
                  <c:v>4.1026607552577348</c:v>
                </c:pt>
                <c:pt idx="136">
                  <c:v>3.7489831039424315</c:v>
                </c:pt>
                <c:pt idx="137">
                  <c:v>2.1830988618379772</c:v>
                </c:pt>
                <c:pt idx="138">
                  <c:v>4.1026607552576841</c:v>
                </c:pt>
                <c:pt idx="139">
                  <c:v>4.5978094670991894</c:v>
                </c:pt>
                <c:pt idx="140">
                  <c:v>4.4563384065730887</c:v>
                </c:pt>
                <c:pt idx="141">
                  <c:v>2.6879501499964729</c:v>
                </c:pt>
                <c:pt idx="142">
                  <c:v>4.3148673460469364</c:v>
                </c:pt>
                <c:pt idx="143">
                  <c:v>3.9611896947316341</c:v>
                </c:pt>
                <c:pt idx="144">
                  <c:v>3.6075120434163308</c:v>
                </c:pt>
                <c:pt idx="145">
                  <c:v>4.2441318157838364</c:v>
                </c:pt>
                <c:pt idx="146">
                  <c:v>2.7586856802595232</c:v>
                </c:pt>
                <c:pt idx="147">
                  <c:v>3.7489831039424315</c:v>
                </c:pt>
                <c:pt idx="148">
                  <c:v>3.8904541644685326</c:v>
                </c:pt>
                <c:pt idx="149">
                  <c:v>3.4660409828901795</c:v>
                </c:pt>
                <c:pt idx="150">
                  <c:v>2.4757435592072712</c:v>
                </c:pt>
                <c:pt idx="151">
                  <c:v>2.9708922710487258</c:v>
                </c:pt>
                <c:pt idx="152">
                  <c:v>4.6685449973622397</c:v>
                </c:pt>
                <c:pt idx="153">
                  <c:v>4.6685449973622895</c:v>
                </c:pt>
                <c:pt idx="154">
                  <c:v>4.8100160578883404</c:v>
                </c:pt>
                <c:pt idx="155">
                  <c:v>4.3148673460469871</c:v>
                </c:pt>
                <c:pt idx="156">
                  <c:v>3.8197186342054823</c:v>
                </c:pt>
                <c:pt idx="157">
                  <c:v>3.7489831039423818</c:v>
                </c:pt>
                <c:pt idx="158">
                  <c:v>4.5270739368361381</c:v>
                </c:pt>
                <c:pt idx="159">
                  <c:v>4.1733962855208357</c:v>
                </c:pt>
                <c:pt idx="160">
                  <c:v>4.0319252249946844</c:v>
                </c:pt>
                <c:pt idx="161">
                  <c:v>4.0319252249946844</c:v>
                </c:pt>
                <c:pt idx="162">
                  <c:v>4.3148673460469364</c:v>
                </c:pt>
                <c:pt idx="163">
                  <c:v>4.5978094670992391</c:v>
                </c:pt>
                <c:pt idx="164">
                  <c:v>4.3148673460468867</c:v>
                </c:pt>
                <c:pt idx="165">
                  <c:v>4.6685449973622895</c:v>
                </c:pt>
                <c:pt idx="166">
                  <c:v>3.8197186342054827</c:v>
                </c:pt>
                <c:pt idx="167">
                  <c:v>4.6685449973622397</c:v>
                </c:pt>
                <c:pt idx="168">
                  <c:v>4.1026607552577339</c:v>
                </c:pt>
                <c:pt idx="169">
                  <c:v>4.4563384065730878</c:v>
                </c:pt>
                <c:pt idx="170">
                  <c:v>3.8904541644685833</c:v>
                </c:pt>
                <c:pt idx="171">
                  <c:v>3.3953054526270785</c:v>
                </c:pt>
                <c:pt idx="172">
                  <c:v>4.3148673460469364</c:v>
                </c:pt>
                <c:pt idx="173">
                  <c:v>3.2538343921009778</c:v>
                </c:pt>
                <c:pt idx="174">
                  <c:v>3.7489831039424324</c:v>
                </c:pt>
                <c:pt idx="175">
                  <c:v>3.8904541644685331</c:v>
                </c:pt>
                <c:pt idx="176">
                  <c:v>3.3245699223640783</c:v>
                </c:pt>
                <c:pt idx="177">
                  <c:v>3.4660409828901289</c:v>
                </c:pt>
                <c:pt idx="178">
                  <c:v>4.2441318157838861</c:v>
                </c:pt>
                <c:pt idx="179">
                  <c:v>4.3148673460469364</c:v>
                </c:pt>
                <c:pt idx="180">
                  <c:v>3.3953054526271291</c:v>
                </c:pt>
                <c:pt idx="181">
                  <c:v>3.961189694731583</c:v>
                </c:pt>
                <c:pt idx="182">
                  <c:v>3.3953054526270785</c:v>
                </c:pt>
                <c:pt idx="183">
                  <c:v>3.3953054526271287</c:v>
                </c:pt>
                <c:pt idx="184">
                  <c:v>3.7489831039424324</c:v>
                </c:pt>
                <c:pt idx="185">
                  <c:v>1.5416278013117748</c:v>
                </c:pt>
                <c:pt idx="18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0E-4D00-B52E-5C898D2DB8A2}"/>
            </c:ext>
          </c:extLst>
        </c:ser>
        <c:ser>
          <c:idx val="1"/>
          <c:order val="1"/>
          <c:tx>
            <c:v>3HF</c:v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'!$AC$4:$AC$78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3 '!$AC$4:$AC$78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'!$Z$4:$Z$78</c:f>
              <c:numCache>
                <c:formatCode>General</c:formatCode>
                <c:ptCount val="75"/>
                <c:pt idx="0">
                  <c:v>0.89341677819055976</c:v>
                </c:pt>
                <c:pt idx="1">
                  <c:v>0.89507439154311874</c:v>
                </c:pt>
                <c:pt idx="2">
                  <c:v>0.89727011326913919</c:v>
                </c:pt>
                <c:pt idx="3">
                  <c:v>0.89921898863830285</c:v>
                </c:pt>
                <c:pt idx="4">
                  <c:v>0.90117705680192461</c:v>
                </c:pt>
                <c:pt idx="5">
                  <c:v>0.90299332243887043</c:v>
                </c:pt>
                <c:pt idx="6">
                  <c:v>0.90474184396030899</c:v>
                </c:pt>
                <c:pt idx="7">
                  <c:v>0.90629532564178894</c:v>
                </c:pt>
                <c:pt idx="8">
                  <c:v>0.90820934087718541</c:v>
                </c:pt>
                <c:pt idx="9">
                  <c:v>0.9104129616836989</c:v>
                </c:pt>
                <c:pt idx="10">
                  <c:v>0.91258638370460765</c:v>
                </c:pt>
                <c:pt idx="11">
                  <c:v>0.91465876280663028</c:v>
                </c:pt>
                <c:pt idx="12">
                  <c:v>0.91641260610457542</c:v>
                </c:pt>
                <c:pt idx="13">
                  <c:v>0.91783163575344817</c:v>
                </c:pt>
                <c:pt idx="14">
                  <c:v>0.91964121100790353</c:v>
                </c:pt>
                <c:pt idx="15">
                  <c:v>0.9219234295786507</c:v>
                </c:pt>
                <c:pt idx="16">
                  <c:v>0.9237958258041099</c:v>
                </c:pt>
                <c:pt idx="17">
                  <c:v>0.92567315075730705</c:v>
                </c:pt>
                <c:pt idx="18">
                  <c:v>0.92763216731363674</c:v>
                </c:pt>
                <c:pt idx="19">
                  <c:v>0.92967091887906217</c:v>
                </c:pt>
                <c:pt idx="20">
                  <c:v>0.93144536889329921</c:v>
                </c:pt>
                <c:pt idx="21">
                  <c:v>0.93311996038261569</c:v>
                </c:pt>
                <c:pt idx="22">
                  <c:v>0.93470254230438732</c:v>
                </c:pt>
                <c:pt idx="23">
                  <c:v>0.93648260010590501</c:v>
                </c:pt>
                <c:pt idx="24">
                  <c:v>0.9384197806988307</c:v>
                </c:pt>
                <c:pt idx="25">
                  <c:v>0.94067872469087788</c:v>
                </c:pt>
                <c:pt idx="26">
                  <c:v>0.94297782711905209</c:v>
                </c:pt>
                <c:pt idx="27">
                  <c:v>0.94517189793597745</c:v>
                </c:pt>
                <c:pt idx="28">
                  <c:v>0.94708451359208834</c:v>
                </c:pt>
                <c:pt idx="29">
                  <c:v>0.9490948893654152</c:v>
                </c:pt>
                <c:pt idx="30">
                  <c:v>0.95168053674532715</c:v>
                </c:pt>
                <c:pt idx="31">
                  <c:v>0.95404094894817804</c:v>
                </c:pt>
                <c:pt idx="32">
                  <c:v>0.9564100897679233</c:v>
                </c:pt>
                <c:pt idx="33">
                  <c:v>0.95855644933063477</c:v>
                </c:pt>
                <c:pt idx="34">
                  <c:v>0.96092002494911266</c:v>
                </c:pt>
                <c:pt idx="35">
                  <c:v>0.9631136231645252</c:v>
                </c:pt>
                <c:pt idx="36">
                  <c:v>0.96542117510305503</c:v>
                </c:pt>
                <c:pt idx="37">
                  <c:v>0.96715899032870178</c:v>
                </c:pt>
                <c:pt idx="38">
                  <c:v>0.96937789784696293</c:v>
                </c:pt>
                <c:pt idx="39">
                  <c:v>0.97112145445845743</c:v>
                </c:pt>
                <c:pt idx="40">
                  <c:v>0.97300182700966842</c:v>
                </c:pt>
                <c:pt idx="41">
                  <c:v>0.97497518749830359</c:v>
                </c:pt>
                <c:pt idx="42">
                  <c:v>0.97824260554157316</c:v>
                </c:pt>
                <c:pt idx="43">
                  <c:v>0.98009739870261658</c:v>
                </c:pt>
                <c:pt idx="44">
                  <c:v>0.98216109883592262</c:v>
                </c:pt>
                <c:pt idx="45">
                  <c:v>0.9854790700669247</c:v>
                </c:pt>
                <c:pt idx="46">
                  <c:v>0.98774971887736829</c:v>
                </c:pt>
                <c:pt idx="47">
                  <c:v>0.99036602127573781</c:v>
                </c:pt>
                <c:pt idx="48">
                  <c:v>0.9944649764412451</c:v>
                </c:pt>
                <c:pt idx="49">
                  <c:v>0.99644255895552902</c:v>
                </c:pt>
                <c:pt idx="50">
                  <c:v>0.99856836209696098</c:v>
                </c:pt>
                <c:pt idx="51">
                  <c:v>1.0019801968665814</c:v>
                </c:pt>
                <c:pt idx="52">
                  <c:v>1.0040124662900187</c:v>
                </c:pt>
                <c:pt idx="53">
                  <c:v>1.0057120128730517</c:v>
                </c:pt>
                <c:pt idx="54">
                  <c:v>1.0087870633828009</c:v>
                </c:pt>
                <c:pt idx="55">
                  <c:v>1.0103624068903851</c:v>
                </c:pt>
                <c:pt idx="56">
                  <c:v>1.0118708567652299</c:v>
                </c:pt>
                <c:pt idx="57">
                  <c:v>1.0144305230698059</c:v>
                </c:pt>
                <c:pt idx="58">
                  <c:v>1.0165172337919262</c:v>
                </c:pt>
                <c:pt idx="59">
                  <c:v>1.0186037733964004</c:v>
                </c:pt>
                <c:pt idx="60">
                  <c:v>1.0204785112269019</c:v>
                </c:pt>
                <c:pt idx="61">
                  <c:v>1.0217816408566938</c:v>
                </c:pt>
                <c:pt idx="62">
                  <c:v>1.0226494025503321</c:v>
                </c:pt>
                <c:pt idx="63">
                  <c:v>1.0239085036578075</c:v>
                </c:pt>
                <c:pt idx="64">
                  <c:v>1.02454153892681</c:v>
                </c:pt>
                <c:pt idx="65">
                  <c:v>1.0250620790689142</c:v>
                </c:pt>
                <c:pt idx="66">
                  <c:v>1.0266990379709211</c:v>
                </c:pt>
                <c:pt idx="67">
                  <c:v>1.028652693947556</c:v>
                </c:pt>
                <c:pt idx="68">
                  <c:v>1.0301969199354311</c:v>
                </c:pt>
                <c:pt idx="69">
                  <c:v>1.0312485450721869</c:v>
                </c:pt>
                <c:pt idx="70">
                  <c:v>1.03192876426456</c:v>
                </c:pt>
                <c:pt idx="71">
                  <c:v>1.0322959401218053</c:v>
                </c:pt>
                <c:pt idx="72">
                  <c:v>1.0326090232415126</c:v>
                </c:pt>
                <c:pt idx="73">
                  <c:v>1.0329464643893593</c:v>
                </c:pt>
                <c:pt idx="74">
                  <c:v>1.0370752185729686</c:v>
                </c:pt>
              </c:numCache>
            </c:numRef>
          </c:xVal>
          <c:yVal>
            <c:numRef>
              <c:f>'Figure 3 '!$AA$4:$AA$78</c:f>
              <c:numCache>
                <c:formatCode>General</c:formatCode>
                <c:ptCount val="75"/>
                <c:pt idx="0">
                  <c:v>4.135263910957482</c:v>
                </c:pt>
                <c:pt idx="1">
                  <c:v>3.6075120434162957</c:v>
                </c:pt>
                <c:pt idx="2">
                  <c:v>4.5978094670991982</c:v>
                </c:pt>
                <c:pt idx="3">
                  <c:v>2.9237352508733361</c:v>
                </c:pt>
                <c:pt idx="4">
                  <c:v>3.2538343921009734</c:v>
                </c:pt>
                <c:pt idx="5">
                  <c:v>3.324569922364037</c:v>
                </c:pt>
                <c:pt idx="6">
                  <c:v>3.3953054526270998</c:v>
                </c:pt>
                <c:pt idx="7">
                  <c:v>3.0887848214871534</c:v>
                </c:pt>
                <c:pt idx="8">
                  <c:v>3.6546690635916708</c:v>
                </c:pt>
                <c:pt idx="9">
                  <c:v>4.1969747956085008</c:v>
                </c:pt>
                <c:pt idx="10">
                  <c:v>4.2441318157838737</c:v>
                </c:pt>
                <c:pt idx="11">
                  <c:v>4.0083467149069918</c:v>
                </c:pt>
                <c:pt idx="12">
                  <c:v>3.3717269425394116</c:v>
                </c:pt>
                <c:pt idx="13">
                  <c:v>2.7351071701718359</c:v>
                </c:pt>
                <c:pt idx="14">
                  <c:v>3.4896194929778548</c:v>
                </c:pt>
                <c:pt idx="15">
                  <c:v>4.3620243662223119</c:v>
                </c:pt>
                <c:pt idx="16">
                  <c:v>3.5839335333286098</c:v>
                </c:pt>
                <c:pt idx="17">
                  <c:v>3.560355023240918</c:v>
                </c:pt>
                <c:pt idx="18">
                  <c:v>3.6782475736793643</c:v>
                </c:pt>
                <c:pt idx="19">
                  <c:v>3.8197186342054863</c:v>
                </c:pt>
                <c:pt idx="20">
                  <c:v>3.9140326745562373</c:v>
                </c:pt>
                <c:pt idx="21">
                  <c:v>3.4896194929778503</c:v>
                </c:pt>
                <c:pt idx="22">
                  <c:v>4.2681170842945901</c:v>
                </c:pt>
                <c:pt idx="23">
                  <c:v>3.2679814981535866</c:v>
                </c:pt>
                <c:pt idx="24">
                  <c:v>3.5839335333286138</c:v>
                </c:pt>
                <c:pt idx="25">
                  <c:v>4.2205533056961944</c:v>
                </c:pt>
                <c:pt idx="26">
                  <c:v>4.0743665431525162</c:v>
                </c:pt>
                <c:pt idx="27">
                  <c:v>3.6358062555215156</c:v>
                </c:pt>
                <c:pt idx="28">
                  <c:v>3.3717269425394116</c:v>
                </c:pt>
                <c:pt idx="29">
                  <c:v>3.5839335333286053</c:v>
                </c:pt>
                <c:pt idx="30">
                  <c:v>3.5270739368361399</c:v>
                </c:pt>
                <c:pt idx="31">
                  <c:v>3.1498177754331165</c:v>
                </c:pt>
                <c:pt idx="32">
                  <c:v>4.1969747956085106</c:v>
                </c:pt>
                <c:pt idx="33">
                  <c:v>3.751340954951178</c:v>
                </c:pt>
                <c:pt idx="34">
                  <c:v>4.1710384345120559</c:v>
                </c:pt>
                <c:pt idx="35">
                  <c:v>3.7678459120125636</c:v>
                </c:pt>
                <c:pt idx="36">
                  <c:v>4.0130624169245355</c:v>
                </c:pt>
                <c:pt idx="37">
                  <c:v>3.0416278013117761</c:v>
                </c:pt>
                <c:pt idx="38">
                  <c:v>3.8197186342054823</c:v>
                </c:pt>
                <c:pt idx="39">
                  <c:v>3.0180492912240924</c:v>
                </c:pt>
                <c:pt idx="40">
                  <c:v>3.2302558820132941</c:v>
                </c:pt>
                <c:pt idx="41">
                  <c:v>3.3953054526270874</c:v>
                </c:pt>
                <c:pt idx="42">
                  <c:v>3.5881068907821128</c:v>
                </c:pt>
                <c:pt idx="43">
                  <c:v>3.1359418416625182</c:v>
                </c:pt>
                <c:pt idx="44">
                  <c:v>3.4660409828901715</c:v>
                </c:pt>
                <c:pt idx="45">
                  <c:v>3.6352639109574874</c:v>
                </c:pt>
                <c:pt idx="46">
                  <c:v>3.6782475736793474</c:v>
                </c:pt>
                <c:pt idx="47">
                  <c:v>4.3148673460469533</c:v>
                </c:pt>
                <c:pt idx="48">
                  <c:v>4.2670323951664901</c:v>
                </c:pt>
                <c:pt idx="49">
                  <c:v>3.2302558820132941</c:v>
                </c:pt>
                <c:pt idx="50">
                  <c:v>3.4424624728024789</c:v>
                </c:pt>
                <c:pt idx="51">
                  <c:v>3.5645283806944139</c:v>
                </c:pt>
                <c:pt idx="52">
                  <c:v>3.3245699223640282</c:v>
                </c:pt>
                <c:pt idx="53">
                  <c:v>2.7115286600841562</c:v>
                </c:pt>
                <c:pt idx="54">
                  <c:v>2.4514871184145255</c:v>
                </c:pt>
                <c:pt idx="55">
                  <c:v>2.5229005793826378</c:v>
                </c:pt>
                <c:pt idx="56">
                  <c:v>2.4050080289441871</c:v>
                </c:pt>
                <c:pt idx="57">
                  <c:v>3.0555037350823673</c:v>
                </c:pt>
                <c:pt idx="58">
                  <c:v>3.3009914122763444</c:v>
                </c:pt>
                <c:pt idx="59">
                  <c:v>3.2774129021886775</c:v>
                </c:pt>
                <c:pt idx="60">
                  <c:v>2.8765782306979411</c:v>
                </c:pt>
                <c:pt idx="61">
                  <c:v>2.0513303776288843</c:v>
                </c:pt>
                <c:pt idx="62">
                  <c:v>1.391132095173595</c:v>
                </c:pt>
                <c:pt idx="63">
                  <c:v>1.8627022969273825</c:v>
                </c:pt>
                <c:pt idx="64">
                  <c:v>0.91956189341984118</c:v>
                </c:pt>
                <c:pt idx="65">
                  <c:v>0.80166934298139014</c:v>
                </c:pt>
                <c:pt idx="66">
                  <c:v>2.5229005793826378</c:v>
                </c:pt>
                <c:pt idx="67">
                  <c:v>2.5180492912240928</c:v>
                </c:pt>
                <c:pt idx="68">
                  <c:v>1.3578510087688223</c:v>
                </c:pt>
                <c:pt idx="69">
                  <c:v>1.6033386859627972</c:v>
                </c:pt>
                <c:pt idx="70">
                  <c:v>1.0846114640336593</c:v>
                </c:pt>
                <c:pt idx="71">
                  <c:v>0.56588424210452148</c:v>
                </c:pt>
                <c:pt idx="72">
                  <c:v>0.47157020175375397</c:v>
                </c:pt>
                <c:pt idx="73">
                  <c:v>0.54230573201683796</c:v>
                </c:pt>
                <c:pt idx="7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0E-4D00-B52E-5C898D2DB8A2}"/>
            </c:ext>
          </c:extLst>
        </c:ser>
        <c:ser>
          <c:idx val="2"/>
          <c:order val="2"/>
          <c:tx>
            <c:v>7HF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'!$AS$4:$AS$208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3 '!$AS$4:$AS$208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'!$AP$4:$AP$208</c:f>
              <c:numCache>
                <c:formatCode>General</c:formatCode>
                <c:ptCount val="205"/>
                <c:pt idx="0">
                  <c:v>0.89161005619766809</c:v>
                </c:pt>
                <c:pt idx="1">
                  <c:v>0.89274996193533318</c:v>
                </c:pt>
                <c:pt idx="2">
                  <c:v>0.89365619968713195</c:v>
                </c:pt>
                <c:pt idx="3">
                  <c:v>0.89469818922159805</c:v>
                </c:pt>
                <c:pt idx="4">
                  <c:v>0.89574492045414456</c:v>
                </c:pt>
                <c:pt idx="5">
                  <c:v>0.89661122318677577</c:v>
                </c:pt>
                <c:pt idx="6">
                  <c:v>0.89752537890336637</c:v>
                </c:pt>
                <c:pt idx="7">
                  <c:v>0.89831635307052538</c:v>
                </c:pt>
                <c:pt idx="8">
                  <c:v>0.89941492164023273</c:v>
                </c:pt>
                <c:pt idx="9">
                  <c:v>0.90031611089578223</c:v>
                </c:pt>
                <c:pt idx="10">
                  <c:v>0.90112055665318125</c:v>
                </c:pt>
                <c:pt idx="11">
                  <c:v>0.90192324366897036</c:v>
                </c:pt>
                <c:pt idx="12">
                  <c:v>0.90280119195677255</c:v>
                </c:pt>
                <c:pt idx="13">
                  <c:v>0.90366807830107498</c:v>
                </c:pt>
                <c:pt idx="14">
                  <c:v>0.90454734741489196</c:v>
                </c:pt>
                <c:pt idx="15">
                  <c:v>0.90529406548761626</c:v>
                </c:pt>
                <c:pt idx="16">
                  <c:v>0.90610948879793085</c:v>
                </c:pt>
                <c:pt idx="17">
                  <c:v>0.90712829046770671</c:v>
                </c:pt>
                <c:pt idx="18">
                  <c:v>0.90809166104592398</c:v>
                </c:pt>
                <c:pt idx="19">
                  <c:v>0.90894293469365117</c:v>
                </c:pt>
                <c:pt idx="20">
                  <c:v>0.90971740393144884</c:v>
                </c:pt>
                <c:pt idx="21">
                  <c:v>0.91035182393714242</c:v>
                </c:pt>
                <c:pt idx="22">
                  <c:v>0.91148732596482307</c:v>
                </c:pt>
                <c:pt idx="23">
                  <c:v>0.91253382515476422</c:v>
                </c:pt>
                <c:pt idx="24">
                  <c:v>0.91354467692333896</c:v>
                </c:pt>
                <c:pt idx="25">
                  <c:v>0.91461049443387954</c:v>
                </c:pt>
                <c:pt idx="26">
                  <c:v>0.9154738340673112</c:v>
                </c:pt>
                <c:pt idx="27">
                  <c:v>0.9163049462273205</c:v>
                </c:pt>
                <c:pt idx="28">
                  <c:v>0.91716281916091047</c:v>
                </c:pt>
                <c:pt idx="29">
                  <c:v>0.91809771244826788</c:v>
                </c:pt>
                <c:pt idx="30">
                  <c:v>0.91887598409560867</c:v>
                </c:pt>
                <c:pt idx="31">
                  <c:v>0.91989729712472279</c:v>
                </c:pt>
                <c:pt idx="32">
                  <c:v>0.92127706102270579</c:v>
                </c:pt>
                <c:pt idx="33">
                  <c:v>0.92280534648317403</c:v>
                </c:pt>
                <c:pt idx="34">
                  <c:v>0.92412273200398842</c:v>
                </c:pt>
                <c:pt idx="35">
                  <c:v>0.92446287203912647</c:v>
                </c:pt>
                <c:pt idx="36">
                  <c:v>0.92619426432481222</c:v>
                </c:pt>
                <c:pt idx="37">
                  <c:v>0.92771958119592934</c:v>
                </c:pt>
                <c:pt idx="38">
                  <c:v>0.92869532887082551</c:v>
                </c:pt>
                <c:pt idx="39">
                  <c:v>0.92768005820473298</c:v>
                </c:pt>
                <c:pt idx="40">
                  <c:v>0.92971834848207024</c:v>
                </c:pt>
                <c:pt idx="41">
                  <c:v>0.93054015007084856</c:v>
                </c:pt>
                <c:pt idx="42">
                  <c:v>0.93094871561667403</c:v>
                </c:pt>
                <c:pt idx="43">
                  <c:v>0.93221320057567092</c:v>
                </c:pt>
                <c:pt idx="44">
                  <c:v>0.93253219729813386</c:v>
                </c:pt>
                <c:pt idx="45">
                  <c:v>0.93395836518456787</c:v>
                </c:pt>
                <c:pt idx="46">
                  <c:v>0.93463880371700092</c:v>
                </c:pt>
                <c:pt idx="47">
                  <c:v>0.93548859046932042</c:v>
                </c:pt>
                <c:pt idx="48">
                  <c:v>0.93689628441564743</c:v>
                </c:pt>
                <c:pt idx="49">
                  <c:v>0.93809602597088837</c:v>
                </c:pt>
                <c:pt idx="50">
                  <c:v>0.94011476743296984</c:v>
                </c:pt>
                <c:pt idx="51">
                  <c:v>0.94167796870637988</c:v>
                </c:pt>
                <c:pt idx="52">
                  <c:v>0.94241575170355407</c:v>
                </c:pt>
                <c:pt idx="53">
                  <c:v>0.94306529508890569</c:v>
                </c:pt>
                <c:pt idx="54">
                  <c:v>0.94413641822334649</c:v>
                </c:pt>
                <c:pt idx="55">
                  <c:v>0.94446055194827361</c:v>
                </c:pt>
                <c:pt idx="56">
                  <c:v>0.94546704377643587</c:v>
                </c:pt>
                <c:pt idx="57">
                  <c:v>0.94590049492864559</c:v>
                </c:pt>
                <c:pt idx="58">
                  <c:v>0.94820669289332837</c:v>
                </c:pt>
                <c:pt idx="59">
                  <c:v>0.94489052148743702</c:v>
                </c:pt>
                <c:pt idx="60">
                  <c:v>0.94424513815204369</c:v>
                </c:pt>
                <c:pt idx="61">
                  <c:v>0.9448005342118686</c:v>
                </c:pt>
                <c:pt idx="62">
                  <c:v>0.94563474124668168</c:v>
                </c:pt>
                <c:pt idx="63">
                  <c:v>0.94603679060312795</c:v>
                </c:pt>
                <c:pt idx="64">
                  <c:v>0.94688476706227442</c:v>
                </c:pt>
                <c:pt idx="65">
                  <c:v>0.94735734944163108</c:v>
                </c:pt>
                <c:pt idx="66">
                  <c:v>0.94822567410199943</c:v>
                </c:pt>
                <c:pt idx="67">
                  <c:v>0.9489698949240768</c:v>
                </c:pt>
                <c:pt idx="68">
                  <c:v>0.94959558033958769</c:v>
                </c:pt>
                <c:pt idx="69">
                  <c:v>0.95016978919228423</c:v>
                </c:pt>
                <c:pt idx="70">
                  <c:v>0.95114906931093879</c:v>
                </c:pt>
                <c:pt idx="71">
                  <c:v>0.95199752186516884</c:v>
                </c:pt>
                <c:pt idx="72">
                  <c:v>0.95289957301732042</c:v>
                </c:pt>
                <c:pt idx="73">
                  <c:v>0.95366766756626919</c:v>
                </c:pt>
                <c:pt idx="74">
                  <c:v>0.95455970163743875</c:v>
                </c:pt>
                <c:pt idx="75">
                  <c:v>0.95534591774673117</c:v>
                </c:pt>
                <c:pt idx="76">
                  <c:v>0.95627494702775262</c:v>
                </c:pt>
                <c:pt idx="77">
                  <c:v>0.95686495669860916</c:v>
                </c:pt>
                <c:pt idx="78">
                  <c:v>0.9572758888071129</c:v>
                </c:pt>
                <c:pt idx="79">
                  <c:v>0.95798749259656479</c:v>
                </c:pt>
                <c:pt idx="80">
                  <c:v>0.95881675958532031</c:v>
                </c:pt>
                <c:pt idx="81">
                  <c:v>0.95982989864009116</c:v>
                </c:pt>
                <c:pt idx="82">
                  <c:v>0.96057264342956694</c:v>
                </c:pt>
                <c:pt idx="83">
                  <c:v>0.96140036289122277</c:v>
                </c:pt>
                <c:pt idx="84">
                  <c:v>0.96230373820288229</c:v>
                </c:pt>
                <c:pt idx="85">
                  <c:v>0.96289996302842484</c:v>
                </c:pt>
                <c:pt idx="86">
                  <c:v>0.96380604107968004</c:v>
                </c:pt>
                <c:pt idx="87">
                  <c:v>0.96458826783170071</c:v>
                </c:pt>
                <c:pt idx="88">
                  <c:v>0.96536491877532904</c:v>
                </c:pt>
                <c:pt idx="89">
                  <c:v>0.96626105035706811</c:v>
                </c:pt>
                <c:pt idx="90">
                  <c:v>0.96695622634842304</c:v>
                </c:pt>
                <c:pt idx="91">
                  <c:v>0.96758339265256299</c:v>
                </c:pt>
                <c:pt idx="92">
                  <c:v>0.96850530839593851</c:v>
                </c:pt>
                <c:pt idx="93">
                  <c:v>0.96932316191173973</c:v>
                </c:pt>
                <c:pt idx="94">
                  <c:v>0.97015008476180253</c:v>
                </c:pt>
                <c:pt idx="95">
                  <c:v>0.97083675799864078</c:v>
                </c:pt>
                <c:pt idx="96">
                  <c:v>0.97148566492800859</c:v>
                </c:pt>
                <c:pt idx="97">
                  <c:v>0.97230845212095951</c:v>
                </c:pt>
                <c:pt idx="98">
                  <c:v>0.97267673834190505</c:v>
                </c:pt>
                <c:pt idx="99">
                  <c:v>0.97355252263044112</c:v>
                </c:pt>
                <c:pt idx="100">
                  <c:v>0.97424214834857215</c:v>
                </c:pt>
                <c:pt idx="101">
                  <c:v>0.97526682487741723</c:v>
                </c:pt>
                <c:pt idx="102">
                  <c:v>0.97590362381292484</c:v>
                </c:pt>
                <c:pt idx="103">
                  <c:v>0.9769522278959254</c:v>
                </c:pt>
                <c:pt idx="104">
                  <c:v>0.97784769598821497</c:v>
                </c:pt>
                <c:pt idx="105">
                  <c:v>0.97879573287407928</c:v>
                </c:pt>
                <c:pt idx="106">
                  <c:v>0.97976099636434699</c:v>
                </c:pt>
                <c:pt idx="107">
                  <c:v>0.98047880829646306</c:v>
                </c:pt>
                <c:pt idx="108">
                  <c:v>0.9814080655763664</c:v>
                </c:pt>
                <c:pt idx="109">
                  <c:v>0.98234696651434961</c:v>
                </c:pt>
                <c:pt idx="110">
                  <c:v>0.98297348770008319</c:v>
                </c:pt>
                <c:pt idx="111">
                  <c:v>0.98391936139350689</c:v>
                </c:pt>
                <c:pt idx="112">
                  <c:v>0.98477478349296699</c:v>
                </c:pt>
                <c:pt idx="113">
                  <c:v>0.98573528471656402</c:v>
                </c:pt>
                <c:pt idx="114">
                  <c:v>0.98641763466144727</c:v>
                </c:pt>
                <c:pt idx="115">
                  <c:v>0.98748772291930975</c:v>
                </c:pt>
                <c:pt idx="116">
                  <c:v>0.98829612223766339</c:v>
                </c:pt>
                <c:pt idx="117">
                  <c:v>0.98900073699169089</c:v>
                </c:pt>
                <c:pt idx="118">
                  <c:v>0.99004376002678063</c:v>
                </c:pt>
                <c:pt idx="119">
                  <c:v>0.99095226013399929</c:v>
                </c:pt>
                <c:pt idx="120">
                  <c:v>0.99150475564596219</c:v>
                </c:pt>
                <c:pt idx="121">
                  <c:v>0.99228413268228</c:v>
                </c:pt>
                <c:pt idx="122">
                  <c:v>0.99309262947438581</c:v>
                </c:pt>
                <c:pt idx="123">
                  <c:v>0.99408277480734442</c:v>
                </c:pt>
                <c:pt idx="124">
                  <c:v>0.99494291448579597</c:v>
                </c:pt>
                <c:pt idx="125">
                  <c:v>0.99590485289403241</c:v>
                </c:pt>
                <c:pt idx="126">
                  <c:v>0.99677724916223953</c:v>
                </c:pt>
                <c:pt idx="127">
                  <c:v>0.99748350879350189</c:v>
                </c:pt>
                <c:pt idx="128">
                  <c:v>0.99846174007043531</c:v>
                </c:pt>
                <c:pt idx="129">
                  <c:v>0.99947607072655398</c:v>
                </c:pt>
                <c:pt idx="130">
                  <c:v>1.0003402294251398</c:v>
                </c:pt>
                <c:pt idx="131">
                  <c:v>1.0012923005683696</c:v>
                </c:pt>
                <c:pt idx="132">
                  <c:v>1.0020506105346936</c:v>
                </c:pt>
                <c:pt idx="133">
                  <c:v>1.002914150072399</c:v>
                </c:pt>
                <c:pt idx="134">
                  <c:v>1.0039347761761261</c:v>
                </c:pt>
                <c:pt idx="135">
                  <c:v>1.0050567155516099</c:v>
                </c:pt>
                <c:pt idx="136">
                  <c:v>1.0057878864413479</c:v>
                </c:pt>
                <c:pt idx="137">
                  <c:v>1.0066301891883582</c:v>
                </c:pt>
                <c:pt idx="138">
                  <c:v>1.007972249303611</c:v>
                </c:pt>
                <c:pt idx="139">
                  <c:v>1.0088837653634897</c:v>
                </c:pt>
                <c:pt idx="140">
                  <c:v>1.009710488834195</c:v>
                </c:pt>
                <c:pt idx="141">
                  <c:v>1.0104896498105389</c:v>
                </c:pt>
                <c:pt idx="142">
                  <c:v>1.0112463876079478</c:v>
                </c:pt>
                <c:pt idx="143">
                  <c:v>1.0121567130250795</c:v>
                </c:pt>
                <c:pt idx="144">
                  <c:v>1.0131756483050096</c:v>
                </c:pt>
                <c:pt idx="145">
                  <c:v>1.0141500621499353</c:v>
                </c:pt>
                <c:pt idx="146">
                  <c:v>1.015176582438635</c:v>
                </c:pt>
                <c:pt idx="147">
                  <c:v>1.0162813199758474</c:v>
                </c:pt>
                <c:pt idx="148">
                  <c:v>1.016903820590418</c:v>
                </c:pt>
                <c:pt idx="149">
                  <c:v>1.0178168587628891</c:v>
                </c:pt>
                <c:pt idx="150">
                  <c:v>1.0190851802625436</c:v>
                </c:pt>
                <c:pt idx="151">
                  <c:v>1.0200001418159363</c:v>
                </c:pt>
                <c:pt idx="152">
                  <c:v>1.0207698736852708</c:v>
                </c:pt>
                <c:pt idx="153">
                  <c:v>1.0215903045679471</c:v>
                </c:pt>
                <c:pt idx="154">
                  <c:v>1.0225293460906717</c:v>
                </c:pt>
                <c:pt idx="155">
                  <c:v>1.0233705266694599</c:v>
                </c:pt>
                <c:pt idx="156">
                  <c:v>1.0245937596447017</c:v>
                </c:pt>
                <c:pt idx="157">
                  <c:v>1.025369422473196</c:v>
                </c:pt>
                <c:pt idx="158">
                  <c:v>1.0264654279959249</c:v>
                </c:pt>
                <c:pt idx="159">
                  <c:v>1.0273583027792612</c:v>
                </c:pt>
                <c:pt idx="160">
                  <c:v>1.0287093729886272</c:v>
                </c:pt>
                <c:pt idx="161">
                  <c:v>1.0290433246475579</c:v>
                </c:pt>
                <c:pt idx="162">
                  <c:v>1.0295931153877134</c:v>
                </c:pt>
                <c:pt idx="163">
                  <c:v>1.0303620268056466</c:v>
                </c:pt>
                <c:pt idx="164">
                  <c:v>1.0309354316214487</c:v>
                </c:pt>
                <c:pt idx="165">
                  <c:v>1.0317124191566678</c:v>
                </c:pt>
                <c:pt idx="166">
                  <c:v>1.0322403650340268</c:v>
                </c:pt>
                <c:pt idx="167">
                  <c:v>1.0323537483735628</c:v>
                </c:pt>
                <c:pt idx="168">
                  <c:v>1.0331971025750459</c:v>
                </c:pt>
                <c:pt idx="169">
                  <c:v>1.0336915847712946</c:v>
                </c:pt>
                <c:pt idx="170">
                  <c:v>1.0341537388674229</c:v>
                </c:pt>
                <c:pt idx="171">
                  <c:v>1.0345512630641418</c:v>
                </c:pt>
                <c:pt idx="172">
                  <c:v>1.0349584942781105</c:v>
                </c:pt>
                <c:pt idx="173">
                  <c:v>1.0353634912302143</c:v>
                </c:pt>
                <c:pt idx="174">
                  <c:v>1.0355722064245214</c:v>
                </c:pt>
                <c:pt idx="175">
                  <c:v>1.0360811409531665</c:v>
                </c:pt>
                <c:pt idx="176">
                  <c:v>1.0364668105890307</c:v>
                </c:pt>
                <c:pt idx="177">
                  <c:v>1.029220806918218</c:v>
                </c:pt>
                <c:pt idx="178">
                  <c:v>1.0297775904265118</c:v>
                </c:pt>
                <c:pt idx="179">
                  <c:v>1.0310107076948762</c:v>
                </c:pt>
                <c:pt idx="180">
                  <c:v>1.0314829157391929</c:v>
                </c:pt>
                <c:pt idx="181">
                  <c:v>1.0320838746977392</c:v>
                </c:pt>
                <c:pt idx="182">
                  <c:v>1.0329048289295129</c:v>
                </c:pt>
                <c:pt idx="183">
                  <c:v>1.0342155741136241</c:v>
                </c:pt>
                <c:pt idx="184">
                  <c:v>1.0352127417416137</c:v>
                </c:pt>
                <c:pt idx="185">
                  <c:v>1.0355584355090204</c:v>
                </c:pt>
                <c:pt idx="186">
                  <c:v>1.036035264404056</c:v>
                </c:pt>
                <c:pt idx="187">
                  <c:v>1.0380796891822994</c:v>
                </c:pt>
                <c:pt idx="188">
                  <c:v>1.0381021904809635</c:v>
                </c:pt>
                <c:pt idx="189">
                  <c:v>1.0392045478361742</c:v>
                </c:pt>
                <c:pt idx="190">
                  <c:v>1.0401632055901842</c:v>
                </c:pt>
                <c:pt idx="191">
                  <c:v>1.0412442557109234</c:v>
                </c:pt>
                <c:pt idx="192">
                  <c:v>1.0420082294668562</c:v>
                </c:pt>
                <c:pt idx="193">
                  <c:v>1.0429256342101405</c:v>
                </c:pt>
                <c:pt idx="194">
                  <c:v>1.0430828486626444</c:v>
                </c:pt>
                <c:pt idx="195">
                  <c:v>1.0438882297953995</c:v>
                </c:pt>
                <c:pt idx="196">
                  <c:v>1.0441461604645752</c:v>
                </c:pt>
                <c:pt idx="197">
                  <c:v>1.0451931706492001</c:v>
                </c:pt>
                <c:pt idx="198">
                  <c:v>1.0456016848557346</c:v>
                </c:pt>
                <c:pt idx="199">
                  <c:v>1.0462325212405821</c:v>
                </c:pt>
                <c:pt idx="200">
                  <c:v>1.0465227705164359</c:v>
                </c:pt>
                <c:pt idx="201">
                  <c:v>1.0465013556062943</c:v>
                </c:pt>
                <c:pt idx="202">
                  <c:v>1.0464652685710638</c:v>
                </c:pt>
                <c:pt idx="203">
                  <c:v>1.046476993970975</c:v>
                </c:pt>
                <c:pt idx="204">
                  <c:v>1.0463768537933282</c:v>
                </c:pt>
              </c:numCache>
            </c:numRef>
          </c:xVal>
          <c:yVal>
            <c:numRef>
              <c:f>'Figure 3 '!$AQ$4:$AQ$208</c:f>
              <c:numCache>
                <c:formatCode>General</c:formatCode>
                <c:ptCount val="205"/>
                <c:pt idx="0">
                  <c:v>3.7388780281905536</c:v>
                </c:pt>
                <c:pt idx="1">
                  <c:v>5.1030632546925192</c:v>
                </c:pt>
                <c:pt idx="2">
                  <c:v>3.4357257556345653</c:v>
                </c:pt>
                <c:pt idx="3">
                  <c:v>4.0925556795058782</c:v>
                </c:pt>
                <c:pt idx="4">
                  <c:v>4.2441318157838772</c:v>
                </c:pt>
                <c:pt idx="5">
                  <c:v>3.5873018919125634</c:v>
                </c:pt>
                <c:pt idx="6">
                  <c:v>3.8904541644685504</c:v>
                </c:pt>
                <c:pt idx="7">
                  <c:v>3.3852003768752335</c:v>
                </c:pt>
                <c:pt idx="8">
                  <c:v>4.6988602246178637</c:v>
                </c:pt>
                <c:pt idx="9">
                  <c:v>3.8904541644685504</c:v>
                </c:pt>
                <c:pt idx="10">
                  <c:v>3.486251134393902</c:v>
                </c:pt>
                <c:pt idx="11">
                  <c:v>3.4862511343938953</c:v>
                </c:pt>
                <c:pt idx="12">
                  <c:v>3.7894034069498934</c:v>
                </c:pt>
                <c:pt idx="13">
                  <c:v>3.7388780281905492</c:v>
                </c:pt>
                <c:pt idx="14">
                  <c:v>3.5367765131532347</c:v>
                </c:pt>
                <c:pt idx="15">
                  <c:v>3.1830988618379017</c:v>
                </c:pt>
                <c:pt idx="16">
                  <c:v>3.4357257556345693</c:v>
                </c:pt>
                <c:pt idx="17">
                  <c:v>4.2946571945432108</c:v>
                </c:pt>
                <c:pt idx="18">
                  <c:v>4.0420303007465428</c:v>
                </c:pt>
                <c:pt idx="19">
                  <c:v>3.0315227255599093</c:v>
                </c:pt>
                <c:pt idx="20">
                  <c:v>3.0820481043192491</c:v>
                </c:pt>
                <c:pt idx="21">
                  <c:v>3.4757435592072543</c:v>
                </c:pt>
                <c:pt idx="22">
                  <c:v>3.5978094670992018</c:v>
                </c:pt>
                <c:pt idx="23">
                  <c:v>4.2946571945432099</c:v>
                </c:pt>
                <c:pt idx="24">
                  <c:v>3.4862511343938953</c:v>
                </c:pt>
                <c:pt idx="25">
                  <c:v>4.4462333308211974</c:v>
                </c:pt>
                <c:pt idx="26">
                  <c:v>3.5367765131532352</c:v>
                </c:pt>
                <c:pt idx="27">
                  <c:v>3.4357257556345737</c:v>
                </c:pt>
                <c:pt idx="28">
                  <c:v>3.5367765131532263</c:v>
                </c:pt>
                <c:pt idx="29">
                  <c:v>3.789403406949889</c:v>
                </c:pt>
                <c:pt idx="30">
                  <c:v>3.1325734830785796</c:v>
                </c:pt>
                <c:pt idx="31">
                  <c:v>4.1430810582652047</c:v>
                </c:pt>
                <c:pt idx="32">
                  <c:v>3.6588424210451729</c:v>
                </c:pt>
                <c:pt idx="33">
                  <c:v>3.7651469661571442</c:v>
                </c:pt>
                <c:pt idx="34">
                  <c:v>2.5525378759331829</c:v>
                </c:pt>
                <c:pt idx="35">
                  <c:v>3.5945932120206283</c:v>
                </c:pt>
                <c:pt idx="36">
                  <c:v>3.1240784050657693</c:v>
                </c:pt>
                <c:pt idx="37">
                  <c:v>3.2146215873978208</c:v>
                </c:pt>
                <c:pt idx="38">
                  <c:v>3.9915049219872119</c:v>
                </c:pt>
                <c:pt idx="39">
                  <c:v>3.4219768900284784</c:v>
                </c:pt>
                <c:pt idx="40">
                  <c:v>3.2861621165304244</c:v>
                </c:pt>
                <c:pt idx="41">
                  <c:v>3.3852003768752335</c:v>
                </c:pt>
                <c:pt idx="42">
                  <c:v>2.7178628778172795</c:v>
                </c:pt>
                <c:pt idx="43">
                  <c:v>4.1030632546925077</c:v>
                </c:pt>
                <c:pt idx="44">
                  <c:v>3.7231166654106218</c:v>
                </c:pt>
                <c:pt idx="45">
                  <c:v>3.7093677998045136</c:v>
                </c:pt>
                <c:pt idx="46">
                  <c:v>2.7283704530039157</c:v>
                </c:pt>
                <c:pt idx="47">
                  <c:v>3.3852003768752246</c:v>
                </c:pt>
                <c:pt idx="48">
                  <c:v>3.1083170422858521</c:v>
                </c:pt>
                <c:pt idx="49">
                  <c:v>3.249385603377184</c:v>
                </c:pt>
                <c:pt idx="50">
                  <c:v>3.9324844652150928</c:v>
                </c:pt>
                <c:pt idx="51">
                  <c:v>3.1135708298791407</c:v>
                </c:pt>
                <c:pt idx="52">
                  <c:v>2.8799465892819347</c:v>
                </c:pt>
                <c:pt idx="53">
                  <c:v>2.5262689379665924</c:v>
                </c:pt>
                <c:pt idx="54">
                  <c:v>3.9915049219871941</c:v>
                </c:pt>
                <c:pt idx="55">
                  <c:v>2.4147106052612761</c:v>
                </c:pt>
                <c:pt idx="56">
                  <c:v>3.89045416446855</c:v>
                </c:pt>
                <c:pt idx="57">
                  <c:v>2.970489771613944</c:v>
                </c:pt>
                <c:pt idx="58">
                  <c:v>3.8924666616424068</c:v>
                </c:pt>
                <c:pt idx="59">
                  <c:v>3.3597151428368965</c:v>
                </c:pt>
                <c:pt idx="60">
                  <c:v>3.2546393909705076</c:v>
                </c:pt>
                <c:pt idx="61">
                  <c:v>2.172591286651286</c:v>
                </c:pt>
                <c:pt idx="62">
                  <c:v>3.2336242405972233</c:v>
                </c:pt>
                <c:pt idx="63">
                  <c:v>3.6725912866512456</c:v>
                </c:pt>
                <c:pt idx="64">
                  <c:v>3.334674998115903</c:v>
                </c:pt>
                <c:pt idx="65">
                  <c:v>1.9704897716139451</c:v>
                </c:pt>
                <c:pt idx="66">
                  <c:v>3.3852003768752423</c:v>
                </c:pt>
                <c:pt idx="67">
                  <c:v>2.8799465892819169</c:v>
                </c:pt>
                <c:pt idx="68">
                  <c:v>2.3241674229292695</c:v>
                </c:pt>
                <c:pt idx="69">
                  <c:v>2.1725912866512687</c:v>
                </c:pt>
                <c:pt idx="70">
                  <c:v>3.7388780281905492</c:v>
                </c:pt>
                <c:pt idx="71">
                  <c:v>3.1325734830785619</c:v>
                </c:pt>
                <c:pt idx="72">
                  <c:v>3.3346749981159025</c:v>
                </c:pt>
                <c:pt idx="73">
                  <c:v>2.7283704530039339</c:v>
                </c:pt>
                <c:pt idx="74">
                  <c:v>3.2336242405972238</c:v>
                </c:pt>
                <c:pt idx="75">
                  <c:v>2.8294212105225953</c:v>
                </c:pt>
                <c:pt idx="76">
                  <c:v>3.4357257556345644</c:v>
                </c:pt>
                <c:pt idx="77">
                  <c:v>3.6725912866512851</c:v>
                </c:pt>
                <c:pt idx="78">
                  <c:v>2.515761362779938</c:v>
                </c:pt>
                <c:pt idx="79">
                  <c:v>2.7283704530039157</c:v>
                </c:pt>
                <c:pt idx="80">
                  <c:v>3.1325734830785796</c:v>
                </c:pt>
                <c:pt idx="81">
                  <c:v>3.839928785709211</c:v>
                </c:pt>
                <c:pt idx="82">
                  <c:v>2.7788958317632737</c:v>
                </c:pt>
                <c:pt idx="83">
                  <c:v>3.082048104319222</c:v>
                </c:pt>
                <c:pt idx="84">
                  <c:v>3.3852003768752423</c:v>
                </c:pt>
                <c:pt idx="85">
                  <c:v>3.122065907891924</c:v>
                </c:pt>
                <c:pt idx="86">
                  <c:v>3.2841496193565813</c:v>
                </c:pt>
                <c:pt idx="87">
                  <c:v>2.8799465892818992</c:v>
                </c:pt>
                <c:pt idx="88">
                  <c:v>2.8799465892819347</c:v>
                </c:pt>
                <c:pt idx="89">
                  <c:v>3.385200376875225</c:v>
                </c:pt>
                <c:pt idx="90">
                  <c:v>2.5767943167259322</c:v>
                </c:pt>
                <c:pt idx="91">
                  <c:v>2.3746928016886093</c:v>
                </c:pt>
                <c:pt idx="92">
                  <c:v>3.4357257556345289</c:v>
                </c:pt>
                <c:pt idx="93">
                  <c:v>3.0315227255599186</c:v>
                </c:pt>
                <c:pt idx="94">
                  <c:v>3.0820481043192585</c:v>
                </c:pt>
                <c:pt idx="95">
                  <c:v>2.5262689379665924</c:v>
                </c:pt>
                <c:pt idx="96">
                  <c:v>2.3746928016885915</c:v>
                </c:pt>
                <c:pt idx="97">
                  <c:v>3.031522725559936</c:v>
                </c:pt>
                <c:pt idx="98">
                  <c:v>1.3641852265019399</c:v>
                </c:pt>
                <c:pt idx="99">
                  <c:v>3.2336242405972233</c:v>
                </c:pt>
                <c:pt idx="100">
                  <c:v>2.5262689379666106</c:v>
                </c:pt>
                <c:pt idx="101">
                  <c:v>3.7388780281905492</c:v>
                </c:pt>
                <c:pt idx="102">
                  <c:v>2.2736420441699297</c:v>
                </c:pt>
                <c:pt idx="103">
                  <c:v>3.789403406949889</c:v>
                </c:pt>
                <c:pt idx="104">
                  <c:v>3.1830988618379017</c:v>
                </c:pt>
                <c:pt idx="105">
                  <c:v>3.385200376875261</c:v>
                </c:pt>
                <c:pt idx="106">
                  <c:v>3.4862511343939042</c:v>
                </c:pt>
                <c:pt idx="107">
                  <c:v>2.5767943167259322</c:v>
                </c:pt>
                <c:pt idx="108">
                  <c:v>3.3852003768752068</c:v>
                </c:pt>
                <c:pt idx="109">
                  <c:v>3.3852003768752423</c:v>
                </c:pt>
                <c:pt idx="110">
                  <c:v>2.2736420441699119</c:v>
                </c:pt>
                <c:pt idx="111">
                  <c:v>3.3852003768752428</c:v>
                </c:pt>
                <c:pt idx="112">
                  <c:v>3.0820481043192758</c:v>
                </c:pt>
                <c:pt idx="113">
                  <c:v>3.4357257556345644</c:v>
                </c:pt>
                <c:pt idx="114">
                  <c:v>2.4252181804478772</c:v>
                </c:pt>
                <c:pt idx="115">
                  <c:v>3.8399287857092825</c:v>
                </c:pt>
                <c:pt idx="116">
                  <c:v>2.930471968041203</c:v>
                </c:pt>
                <c:pt idx="117">
                  <c:v>2.4757435592072707</c:v>
                </c:pt>
                <c:pt idx="118">
                  <c:v>3.6883526494312093</c:v>
                </c:pt>
                <c:pt idx="119">
                  <c:v>3.1830988618379195</c:v>
                </c:pt>
                <c:pt idx="120">
                  <c:v>1.9704897716139453</c:v>
                </c:pt>
                <c:pt idx="121">
                  <c:v>2.7283704530039152</c:v>
                </c:pt>
                <c:pt idx="122">
                  <c:v>2.8294212105225593</c:v>
                </c:pt>
                <c:pt idx="123">
                  <c:v>3.3852003768752428</c:v>
                </c:pt>
                <c:pt idx="124">
                  <c:v>2.9809973468005966</c:v>
                </c:pt>
                <c:pt idx="125">
                  <c:v>3.3346749981158847</c:v>
                </c:pt>
                <c:pt idx="126">
                  <c:v>3.0315227255599182</c:v>
                </c:pt>
                <c:pt idx="127">
                  <c:v>2.4757435592072348</c:v>
                </c:pt>
                <c:pt idx="128">
                  <c:v>3.4357257556346004</c:v>
                </c:pt>
                <c:pt idx="129">
                  <c:v>3.486251134393922</c:v>
                </c:pt>
                <c:pt idx="130">
                  <c:v>2.9809973468005611</c:v>
                </c:pt>
                <c:pt idx="131">
                  <c:v>3.233624240597206</c:v>
                </c:pt>
                <c:pt idx="132">
                  <c:v>2.5262689379666283</c:v>
                </c:pt>
                <c:pt idx="133">
                  <c:v>2.930471968041239</c:v>
                </c:pt>
                <c:pt idx="134">
                  <c:v>3.536776513153244</c:v>
                </c:pt>
                <c:pt idx="135">
                  <c:v>3.8399287857091746</c:v>
                </c:pt>
                <c:pt idx="136">
                  <c:v>2.4757435592072707</c:v>
                </c:pt>
                <c:pt idx="137">
                  <c:v>2.8799465892819169</c:v>
                </c:pt>
                <c:pt idx="138">
                  <c:v>3.097809467099216</c:v>
                </c:pt>
                <c:pt idx="139">
                  <c:v>3.0820481043192043</c:v>
                </c:pt>
                <c:pt idx="140">
                  <c:v>2.7788958317632737</c:v>
                </c:pt>
                <c:pt idx="141">
                  <c:v>2.5767943167259504</c:v>
                </c:pt>
                <c:pt idx="142">
                  <c:v>3.4757435592072694</c:v>
                </c:pt>
                <c:pt idx="143">
                  <c:v>3.0315227255598822</c:v>
                </c:pt>
                <c:pt idx="144">
                  <c:v>3.4357257556346004</c:v>
                </c:pt>
                <c:pt idx="145">
                  <c:v>3.2841496193565272</c:v>
                </c:pt>
                <c:pt idx="146">
                  <c:v>3.3852003768752423</c:v>
                </c:pt>
                <c:pt idx="147">
                  <c:v>3.6883526494312813</c:v>
                </c:pt>
                <c:pt idx="148">
                  <c:v>3.071540529132585</c:v>
                </c:pt>
                <c:pt idx="149">
                  <c:v>3.0820481043192398</c:v>
                </c:pt>
                <c:pt idx="150">
                  <c:v>4.2441318157838923</c:v>
                </c:pt>
                <c:pt idx="151">
                  <c:v>2.9809973468005246</c:v>
                </c:pt>
                <c:pt idx="152">
                  <c:v>2.5262689379666288</c:v>
                </c:pt>
                <c:pt idx="153">
                  <c:v>2.7788958317632373</c:v>
                </c:pt>
                <c:pt idx="154">
                  <c:v>3.1325734830785619</c:v>
                </c:pt>
                <c:pt idx="155">
                  <c:v>2.8294212105225593</c:v>
                </c:pt>
                <c:pt idx="156">
                  <c:v>4.0925556795058915</c:v>
                </c:pt>
                <c:pt idx="157">
                  <c:v>2.5262689379665924</c:v>
                </c:pt>
                <c:pt idx="158">
                  <c:v>3.5873018919126016</c:v>
                </c:pt>
                <c:pt idx="159">
                  <c:v>2.9809973468005246</c:v>
                </c:pt>
                <c:pt idx="160">
                  <c:v>2.9462333308212161</c:v>
                </c:pt>
                <c:pt idx="161">
                  <c:v>2.7683882565765825</c:v>
                </c:pt>
                <c:pt idx="162">
                  <c:v>1.8189136353359436</c:v>
                </c:pt>
                <c:pt idx="163">
                  <c:v>2.5767943167259499</c:v>
                </c:pt>
                <c:pt idx="164">
                  <c:v>1.9199643928545513</c:v>
                </c:pt>
                <c:pt idx="165">
                  <c:v>2.5767943167259859</c:v>
                </c:pt>
                <c:pt idx="166">
                  <c:v>1.7178628778172282</c:v>
                </c:pt>
                <c:pt idx="167">
                  <c:v>2.0557791663526079</c:v>
                </c:pt>
                <c:pt idx="168">
                  <c:v>1.7788958317632391</c:v>
                </c:pt>
                <c:pt idx="169">
                  <c:v>1.5662867415393349</c:v>
                </c:pt>
                <c:pt idx="170">
                  <c:v>1.4652359840206193</c:v>
                </c:pt>
                <c:pt idx="171">
                  <c:v>1.2631344689832602</c:v>
                </c:pt>
                <c:pt idx="172">
                  <c:v>1.3641852265020118</c:v>
                </c:pt>
                <c:pt idx="173">
                  <c:v>1.3641852265019401</c:v>
                </c:pt>
                <c:pt idx="174">
                  <c:v>0.70735530263064872</c:v>
                </c:pt>
                <c:pt idx="175">
                  <c:v>1.6673374990579426</c:v>
                </c:pt>
                <c:pt idx="176">
                  <c:v>1.2631344689832964</c:v>
                </c:pt>
                <c:pt idx="177">
                  <c:v>1.7178628778173</c:v>
                </c:pt>
                <c:pt idx="178">
                  <c:v>1.8189136353358719</c:v>
                </c:pt>
                <c:pt idx="179">
                  <c:v>4.0420303007466059</c:v>
                </c:pt>
                <c:pt idx="180">
                  <c:v>1.5157613627800128</c:v>
                </c:pt>
                <c:pt idx="181">
                  <c:v>1.9199643928545875</c:v>
                </c:pt>
                <c:pt idx="182">
                  <c:v>2.7283704530038801</c:v>
                </c:pt>
                <c:pt idx="183">
                  <c:v>4.2441318157838923</c:v>
                </c:pt>
                <c:pt idx="184">
                  <c:v>3.2336242405971696</c:v>
                </c:pt>
                <c:pt idx="185">
                  <c:v>1.1115583327054386</c:v>
                </c:pt>
                <c:pt idx="186">
                  <c:v>1.5157613627798694</c:v>
                </c:pt>
                <c:pt idx="187">
                  <c:v>1.5682992387132</c:v>
                </c:pt>
                <c:pt idx="188">
                  <c:v>0.1010507575185718</c:v>
                </c:pt>
                <c:pt idx="189">
                  <c:v>3.5367765131533155</c:v>
                </c:pt>
                <c:pt idx="190">
                  <c:v>3.0315227255598822</c:v>
                </c:pt>
                <c:pt idx="191">
                  <c:v>3.4357257556345999</c:v>
                </c:pt>
                <c:pt idx="192">
                  <c:v>2.4252181804478772</c:v>
                </c:pt>
                <c:pt idx="193">
                  <c:v>2.9304719680413105</c:v>
                </c:pt>
                <c:pt idx="194">
                  <c:v>0.6063045451118616</c:v>
                </c:pt>
                <c:pt idx="195">
                  <c:v>2.627319695485308</c:v>
                </c:pt>
                <c:pt idx="196">
                  <c:v>0.80840606014929239</c:v>
                </c:pt>
                <c:pt idx="197">
                  <c:v>3.3346749981158852</c:v>
                </c:pt>
                <c:pt idx="198">
                  <c:v>1.4147106052612974</c:v>
                </c:pt>
                <c:pt idx="199">
                  <c:v>2.1220659078920181</c:v>
                </c:pt>
                <c:pt idx="200">
                  <c:v>1.0105075751865795</c:v>
                </c:pt>
                <c:pt idx="201">
                  <c:v>0.1010507575187154</c:v>
                </c:pt>
                <c:pt idx="202">
                  <c:v>0</c:v>
                </c:pt>
                <c:pt idx="203">
                  <c:v>0.10105075751864359</c:v>
                </c:pt>
                <c:pt idx="20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0E-4D00-B52E-5C898D2DB8A2}"/>
            </c:ext>
          </c:extLst>
        </c:ser>
        <c:ser>
          <c:idx val="3"/>
          <c:order val="3"/>
          <c:tx>
            <c:v>19HF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'!$BI$4:$BI$98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3 '!$BI$4:$BI$98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'!$BB$4:$BB$98</c:f>
              <c:numCache>
                <c:formatCode>General</c:formatCode>
                <c:ptCount val="95"/>
                <c:pt idx="0">
                  <c:v>0.89362288290529401</c:v>
                </c:pt>
                <c:pt idx="1">
                  <c:v>0.89625177219028584</c:v>
                </c:pt>
                <c:pt idx="2">
                  <c:v>0.89891222689713635</c:v>
                </c:pt>
                <c:pt idx="3">
                  <c:v>0.90073926166111884</c:v>
                </c:pt>
                <c:pt idx="4">
                  <c:v>0.9023209121027721</c:v>
                </c:pt>
                <c:pt idx="5">
                  <c:v>0.90389990949555066</c:v>
                </c:pt>
                <c:pt idx="6">
                  <c:v>0.90555861899486356</c:v>
                </c:pt>
                <c:pt idx="7">
                  <c:v>0.90733461823129136</c:v>
                </c:pt>
                <c:pt idx="8">
                  <c:v>0.90888706718460299</c:v>
                </c:pt>
                <c:pt idx="9">
                  <c:v>0.91094165799201932</c:v>
                </c:pt>
                <c:pt idx="10">
                  <c:v>0.91252864735877903</c:v>
                </c:pt>
                <c:pt idx="11">
                  <c:v>0.91423387219551699</c:v>
                </c:pt>
                <c:pt idx="12">
                  <c:v>0.91578498734208591</c:v>
                </c:pt>
                <c:pt idx="13">
                  <c:v>0.91746818626655235</c:v>
                </c:pt>
                <c:pt idx="14">
                  <c:v>0.91913404746511507</c:v>
                </c:pt>
                <c:pt idx="15">
                  <c:v>0.92116209763311185</c:v>
                </c:pt>
                <c:pt idx="16">
                  <c:v>0.92243862829553547</c:v>
                </c:pt>
                <c:pt idx="17">
                  <c:v>0.92496190733031114</c:v>
                </c:pt>
                <c:pt idx="18">
                  <c:v>0.92694885793119886</c:v>
                </c:pt>
                <c:pt idx="19">
                  <c:v>0.92851495417273555</c:v>
                </c:pt>
                <c:pt idx="20">
                  <c:v>0.93016741791504953</c:v>
                </c:pt>
                <c:pt idx="21">
                  <c:v>0.932725651085898</c:v>
                </c:pt>
                <c:pt idx="22">
                  <c:v>0.93550175012508752</c:v>
                </c:pt>
                <c:pt idx="23">
                  <c:v>0.93761869343374027</c:v>
                </c:pt>
                <c:pt idx="24">
                  <c:v>0.94056224286134138</c:v>
                </c:pt>
                <c:pt idx="25">
                  <c:v>0.94376844252271264</c:v>
                </c:pt>
                <c:pt idx="26">
                  <c:v>0.94648992062889292</c:v>
                </c:pt>
                <c:pt idx="27">
                  <c:v>0.94955516973051013</c:v>
                </c:pt>
                <c:pt idx="28">
                  <c:v>0.95211868846427505</c:v>
                </c:pt>
                <c:pt idx="29">
                  <c:v>0.95485652426803036</c:v>
                </c:pt>
                <c:pt idx="30">
                  <c:v>0.95813221423541073</c:v>
                </c:pt>
                <c:pt idx="31">
                  <c:v>0.95954871584702017</c:v>
                </c:pt>
                <c:pt idx="32">
                  <c:v>0.96203906797797734</c:v>
                </c:pt>
                <c:pt idx="33">
                  <c:v>0.96484519449641015</c:v>
                </c:pt>
                <c:pt idx="34">
                  <c:v>0.96621336131284963</c:v>
                </c:pt>
                <c:pt idx="35">
                  <c:v>0.96792850355949878</c:v>
                </c:pt>
                <c:pt idx="36">
                  <c:v>0.9697398045007567</c:v>
                </c:pt>
                <c:pt idx="37">
                  <c:v>0.97167398647506042</c:v>
                </c:pt>
                <c:pt idx="38">
                  <c:v>0.97379347983258246</c:v>
                </c:pt>
                <c:pt idx="39">
                  <c:v>0.97560305567853323</c:v>
                </c:pt>
                <c:pt idx="40">
                  <c:v>0.97769734350216242</c:v>
                </c:pt>
                <c:pt idx="41">
                  <c:v>0.9801413064331852</c:v>
                </c:pt>
                <c:pt idx="42">
                  <c:v>0.98175136623309056</c:v>
                </c:pt>
                <c:pt idx="43">
                  <c:v>0.9838265738175922</c:v>
                </c:pt>
                <c:pt idx="44">
                  <c:v>0.98606539655374614</c:v>
                </c:pt>
                <c:pt idx="45">
                  <c:v>0.9881919523095869</c:v>
                </c:pt>
                <c:pt idx="46">
                  <c:v>0.98995274573458769</c:v>
                </c:pt>
                <c:pt idx="47">
                  <c:v>0.99193095269613007</c:v>
                </c:pt>
                <c:pt idx="48">
                  <c:v>0.99342630570355583</c:v>
                </c:pt>
                <c:pt idx="49">
                  <c:v>0.99541781096411674</c:v>
                </c:pt>
                <c:pt idx="50">
                  <c:v>0.99703261814275346</c:v>
                </c:pt>
                <c:pt idx="51">
                  <c:v>0.99933314840038956</c:v>
                </c:pt>
                <c:pt idx="52">
                  <c:v>1.000868046255236</c:v>
                </c:pt>
                <c:pt idx="53">
                  <c:v>1.0033809083706047</c:v>
                </c:pt>
                <c:pt idx="54">
                  <c:v>1.0057754055025985</c:v>
                </c:pt>
                <c:pt idx="55">
                  <c:v>1.0077612680285817</c:v>
                </c:pt>
                <c:pt idx="56">
                  <c:v>1.0097640574150324</c:v>
                </c:pt>
                <c:pt idx="57">
                  <c:v>1.011337012260368</c:v>
                </c:pt>
                <c:pt idx="58">
                  <c:v>1.0138379384587584</c:v>
                </c:pt>
                <c:pt idx="59">
                  <c:v>1.0161307980634584</c:v>
                </c:pt>
                <c:pt idx="60">
                  <c:v>1.0190563378065869</c:v>
                </c:pt>
                <c:pt idx="61">
                  <c:v>1.0211151111350691</c:v>
                </c:pt>
                <c:pt idx="62">
                  <c:v>1.0230692635724754</c:v>
                </c:pt>
                <c:pt idx="63">
                  <c:v>1.0251294084086378</c:v>
                </c:pt>
                <c:pt idx="64">
                  <c:v>1.0278654712238562</c:v>
                </c:pt>
                <c:pt idx="65">
                  <c:v>1.029858647493219</c:v>
                </c:pt>
                <c:pt idx="66">
                  <c:v>1.0323468671289355</c:v>
                </c:pt>
                <c:pt idx="67">
                  <c:v>1.0344198184927824</c:v>
                </c:pt>
                <c:pt idx="68">
                  <c:v>1.0369039316819879</c:v>
                </c:pt>
                <c:pt idx="69">
                  <c:v>1.0387009621452901</c:v>
                </c:pt>
                <c:pt idx="70">
                  <c:v>1.0407852138454787</c:v>
                </c:pt>
                <c:pt idx="71">
                  <c:v>1.043312948099955</c:v>
                </c:pt>
                <c:pt idx="72">
                  <c:v>1.0451860981104681</c:v>
                </c:pt>
                <c:pt idx="73">
                  <c:v>1.0473138081317512</c:v>
                </c:pt>
                <c:pt idx="74">
                  <c:v>1.0498249115701761</c:v>
                </c:pt>
                <c:pt idx="75">
                  <c:v>1.0516826174418943</c:v>
                </c:pt>
                <c:pt idx="76">
                  <c:v>1.0541354408506494</c:v>
                </c:pt>
                <c:pt idx="77">
                  <c:v>1.0570224754923094</c:v>
                </c:pt>
                <c:pt idx="78">
                  <c:v>1.0588669865155784</c:v>
                </c:pt>
                <c:pt idx="79">
                  <c:v>1.0616666594344619</c:v>
                </c:pt>
                <c:pt idx="80">
                  <c:v>1.0638770945655271</c:v>
                </c:pt>
                <c:pt idx="81">
                  <c:v>1.0658637490707155</c:v>
                </c:pt>
                <c:pt idx="82">
                  <c:v>1.0683041053191442</c:v>
                </c:pt>
                <c:pt idx="83">
                  <c:v>1.0704413957083019</c:v>
                </c:pt>
                <c:pt idx="84">
                  <c:v>1.0722179754728429</c:v>
                </c:pt>
                <c:pt idx="85">
                  <c:v>1.0743323426987035</c:v>
                </c:pt>
                <c:pt idx="86">
                  <c:v>1.0757366226102467</c:v>
                </c:pt>
                <c:pt idx="87">
                  <c:v>1.0771531431366368</c:v>
                </c:pt>
                <c:pt idx="88">
                  <c:v>1.078618379206211</c:v>
                </c:pt>
                <c:pt idx="89">
                  <c:v>1.0794375652733197</c:v>
                </c:pt>
                <c:pt idx="90">
                  <c:v>1.0796883705185687</c:v>
                </c:pt>
                <c:pt idx="91">
                  <c:v>1.0798652869363004</c:v>
                </c:pt>
                <c:pt idx="92">
                  <c:v>1.0798432164434828</c:v>
                </c:pt>
                <c:pt idx="93">
                  <c:v>1.0803055618672484</c:v>
                </c:pt>
                <c:pt idx="94">
                  <c:v>1.0801690667320647</c:v>
                </c:pt>
              </c:numCache>
            </c:numRef>
          </c:xVal>
          <c:yVal>
            <c:numRef>
              <c:f>'Figure 3 '!$BG$4:$BG$98</c:f>
              <c:numCache>
                <c:formatCode>General</c:formatCode>
                <c:ptCount val="95"/>
                <c:pt idx="0">
                  <c:v>2.9969527295666847</c:v>
                </c:pt>
                <c:pt idx="1">
                  <c:v>2.401285106298773</c:v>
                </c:pt>
                <c:pt idx="2">
                  <c:v>3.8532249380143084</c:v>
                </c:pt>
                <c:pt idx="3">
                  <c:v>3.629849579288841</c:v>
                </c:pt>
                <c:pt idx="4">
                  <c:v>3.5367765131532307</c:v>
                </c:pt>
                <c:pt idx="5">
                  <c:v>3.7043080321973294</c:v>
                </c:pt>
                <c:pt idx="6">
                  <c:v>2.9224942766581963</c:v>
                </c:pt>
                <c:pt idx="7">
                  <c:v>3.2575573147463963</c:v>
                </c:pt>
                <c:pt idx="8">
                  <c:v>3.0714111824751744</c:v>
                </c:pt>
                <c:pt idx="9">
                  <c:v>3.3134011544277637</c:v>
                </c:pt>
                <c:pt idx="10">
                  <c:v>2.9224942766581927</c:v>
                </c:pt>
                <c:pt idx="11">
                  <c:v>2.8666504369768342</c:v>
                </c:pt>
                <c:pt idx="12">
                  <c:v>2.6060458517971146</c:v>
                </c:pt>
                <c:pt idx="13">
                  <c:v>2.7177335311598521</c:v>
                </c:pt>
                <c:pt idx="14">
                  <c:v>2.8480358237497088</c:v>
                </c:pt>
                <c:pt idx="15">
                  <c:v>3.2389427015192682</c:v>
                </c:pt>
                <c:pt idx="16">
                  <c:v>2.2337535872546708</c:v>
                </c:pt>
                <c:pt idx="17">
                  <c:v>3.853224938014316</c:v>
                </c:pt>
                <c:pt idx="18">
                  <c:v>3.3692449941091276</c:v>
                </c:pt>
                <c:pt idx="19">
                  <c:v>2.9969527295666838</c:v>
                </c:pt>
                <c:pt idx="20">
                  <c:v>3.1086404089294182</c:v>
                </c:pt>
                <c:pt idx="21">
                  <c:v>4.0766002967397714</c:v>
                </c:pt>
                <c:pt idx="22">
                  <c:v>3.3878596073362592</c:v>
                </c:pt>
                <c:pt idx="23">
                  <c:v>3.3320157676548838</c:v>
                </c:pt>
                <c:pt idx="24">
                  <c:v>4.0393710702855348</c:v>
                </c:pt>
                <c:pt idx="25">
                  <c:v>4.1696733628753844</c:v>
                </c:pt>
                <c:pt idx="26">
                  <c:v>3.4623180602447401</c:v>
                </c:pt>
                <c:pt idx="27">
                  <c:v>4.1324441364211406</c:v>
                </c:pt>
                <c:pt idx="28">
                  <c:v>3.7973810983329468</c:v>
                </c:pt>
                <c:pt idx="29">
                  <c:v>3.5926203528345901</c:v>
                </c:pt>
                <c:pt idx="30">
                  <c:v>4.3185902686923736</c:v>
                </c:pt>
                <c:pt idx="31">
                  <c:v>3.5181618999261026</c:v>
                </c:pt>
                <c:pt idx="32">
                  <c:v>3.574005739607478</c:v>
                </c:pt>
                <c:pt idx="33">
                  <c:v>3.4809326734718655</c:v>
                </c:pt>
                <c:pt idx="34">
                  <c:v>2.4198997195258891</c:v>
                </c:pt>
                <c:pt idx="35">
                  <c:v>3.090025795702303</c:v>
                </c:pt>
                <c:pt idx="36">
                  <c:v>3.0900257957022896</c:v>
                </c:pt>
                <c:pt idx="37">
                  <c:v>2.7549627576141029</c:v>
                </c:pt>
                <c:pt idx="38">
                  <c:v>2.9969527295666705</c:v>
                </c:pt>
                <c:pt idx="39">
                  <c:v>2.8294212105226038</c:v>
                </c:pt>
                <c:pt idx="40">
                  <c:v>2.6246604650242333</c:v>
                </c:pt>
                <c:pt idx="41">
                  <c:v>3.2203280882921463</c:v>
                </c:pt>
                <c:pt idx="42">
                  <c:v>2.8852650502039587</c:v>
                </c:pt>
                <c:pt idx="43">
                  <c:v>2.8480358237496954</c:v>
                </c:pt>
                <c:pt idx="44">
                  <c:v>3.0341819560209342</c:v>
                </c:pt>
                <c:pt idx="45">
                  <c:v>2.7921919840683396</c:v>
                </c:pt>
                <c:pt idx="46">
                  <c:v>2.5502020121157454</c:v>
                </c:pt>
                <c:pt idx="47">
                  <c:v>2.7921919840683529</c:v>
                </c:pt>
                <c:pt idx="48">
                  <c:v>2.2523682004817958</c:v>
                </c:pt>
                <c:pt idx="49">
                  <c:v>2.5688166253428641</c:v>
                </c:pt>
                <c:pt idx="50">
                  <c:v>2.3082120401631645</c:v>
                </c:pt>
                <c:pt idx="51">
                  <c:v>2.9224942766581963</c:v>
                </c:pt>
                <c:pt idx="52">
                  <c:v>2.4198997195258896</c:v>
                </c:pt>
                <c:pt idx="53">
                  <c:v>3.1086404089294213</c:v>
                </c:pt>
                <c:pt idx="54">
                  <c:v>3.0341819560209204</c:v>
                </c:pt>
                <c:pt idx="55">
                  <c:v>3.2203280882921597</c:v>
                </c:pt>
                <c:pt idx="56">
                  <c:v>3.1644842486107905</c:v>
                </c:pt>
                <c:pt idx="57">
                  <c:v>2.2523682004817824</c:v>
                </c:pt>
                <c:pt idx="58">
                  <c:v>3.0714111824751713</c:v>
                </c:pt>
                <c:pt idx="59">
                  <c:v>3.1272550221565529</c:v>
                </c:pt>
                <c:pt idx="60">
                  <c:v>4.1324441364211406</c:v>
                </c:pt>
                <c:pt idx="61">
                  <c:v>2.6432750782513645</c:v>
                </c:pt>
                <c:pt idx="62">
                  <c:v>2.4198997195258891</c:v>
                </c:pt>
                <c:pt idx="63">
                  <c:v>3.0155673427938021</c:v>
                </c:pt>
                <c:pt idx="64">
                  <c:v>3.238942701519278</c:v>
                </c:pt>
                <c:pt idx="65">
                  <c:v>2.5502020121157454</c:v>
                </c:pt>
                <c:pt idx="66">
                  <c:v>3.1086404089294213</c:v>
                </c:pt>
                <c:pt idx="67">
                  <c:v>2.7549627576140896</c:v>
                </c:pt>
                <c:pt idx="68">
                  <c:v>2.9411088898853146</c:v>
                </c:pt>
                <c:pt idx="69">
                  <c:v>2.4385143327530212</c:v>
                </c:pt>
                <c:pt idx="70">
                  <c:v>2.4571289459801395</c:v>
                </c:pt>
                <c:pt idx="71">
                  <c:v>3.0527965692480659</c:v>
                </c:pt>
                <c:pt idx="72">
                  <c:v>2.5502020121157325</c:v>
                </c:pt>
                <c:pt idx="73">
                  <c:v>3.0155673427938021</c:v>
                </c:pt>
                <c:pt idx="74">
                  <c:v>3.0341819560209471</c:v>
                </c:pt>
                <c:pt idx="75">
                  <c:v>2.3640558798445204</c:v>
                </c:pt>
                <c:pt idx="76">
                  <c:v>2.8852650502039463</c:v>
                </c:pt>
                <c:pt idx="77">
                  <c:v>3.052796569248053</c:v>
                </c:pt>
                <c:pt idx="78">
                  <c:v>2.1592951343461761</c:v>
                </c:pt>
                <c:pt idx="79">
                  <c:v>3.1458696353836721</c:v>
                </c:pt>
                <c:pt idx="80">
                  <c:v>1.9917636153020828</c:v>
                </c:pt>
                <c:pt idx="81">
                  <c:v>1.6939298036681332</c:v>
                </c:pt>
                <c:pt idx="82">
                  <c:v>1.9917636153020699</c:v>
                </c:pt>
                <c:pt idx="83">
                  <c:v>1.2657936994443268</c:v>
                </c:pt>
                <c:pt idx="84">
                  <c:v>1.1727206333086941</c:v>
                </c:pt>
                <c:pt idx="85">
                  <c:v>1.0263982846240385</c:v>
                </c:pt>
                <c:pt idx="86">
                  <c:v>0.8376575952205072</c:v>
                </c:pt>
                <c:pt idx="87">
                  <c:v>0.85627220844761254</c:v>
                </c:pt>
                <c:pt idx="88">
                  <c:v>0.89350143490190259</c:v>
                </c:pt>
                <c:pt idx="89">
                  <c:v>0.50259455713226742</c:v>
                </c:pt>
                <c:pt idx="90">
                  <c:v>0.37229226454242415</c:v>
                </c:pt>
                <c:pt idx="91">
                  <c:v>0.26060458517968632</c:v>
                </c:pt>
                <c:pt idx="92">
                  <c:v>3.7229226454263575E-2</c:v>
                </c:pt>
                <c:pt idx="93">
                  <c:v>0.55843839681368912</c:v>
                </c:pt>
                <c:pt idx="9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0E-4D00-B52E-5C898D2DB8A2}"/>
            </c:ext>
          </c:extLst>
        </c:ser>
        <c:ser>
          <c:idx val="4"/>
          <c:order val="4"/>
          <c:tx>
            <c:v>25HF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'!$BV$4:$BV$69</c:f>
              <c:numCache>
                <c:formatCode>General</c:formatCode>
                <c:ptCount val="66"/>
                <c:pt idx="0">
                  <c:v>0.89557962425348436</c:v>
                </c:pt>
                <c:pt idx="1">
                  <c:v>0.89917987663221421</c:v>
                </c:pt>
                <c:pt idx="2">
                  <c:v>0.90179772558166893</c:v>
                </c:pt>
                <c:pt idx="3">
                  <c:v>0.90472537758696769</c:v>
                </c:pt>
                <c:pt idx="4">
                  <c:v>0.90762085088938316</c:v>
                </c:pt>
                <c:pt idx="5">
                  <c:v>0.91037772347717649</c:v>
                </c:pt>
                <c:pt idx="6">
                  <c:v>0.91332688293266595</c:v>
                </c:pt>
                <c:pt idx="7">
                  <c:v>0.91589802993608127</c:v>
                </c:pt>
                <c:pt idx="8">
                  <c:v>0.91873643161095997</c:v>
                </c:pt>
                <c:pt idx="9">
                  <c:v>0.92121142167368764</c:v>
                </c:pt>
                <c:pt idx="10">
                  <c:v>0.92466764102746479</c:v>
                </c:pt>
                <c:pt idx="11">
                  <c:v>0.92754233519731333</c:v>
                </c:pt>
                <c:pt idx="12">
                  <c:v>0.93044312739093282</c:v>
                </c:pt>
                <c:pt idx="13">
                  <c:v>0.933688076837485</c:v>
                </c:pt>
                <c:pt idx="14">
                  <c:v>0.93649444964254536</c:v>
                </c:pt>
                <c:pt idx="15">
                  <c:v>0.93930857902094989</c:v>
                </c:pt>
                <c:pt idx="16">
                  <c:v>0.94184022700571246</c:v>
                </c:pt>
                <c:pt idx="17">
                  <c:v>0.94514430753079759</c:v>
                </c:pt>
                <c:pt idx="18">
                  <c:v>0.94803396012295094</c:v>
                </c:pt>
                <c:pt idx="19">
                  <c:v>0.9513094554431214</c:v>
                </c:pt>
                <c:pt idx="20">
                  <c:v>0.95409903949067554</c:v>
                </c:pt>
                <c:pt idx="21">
                  <c:v>0.95718124887715716</c:v>
                </c:pt>
                <c:pt idx="22">
                  <c:v>0.96054739884021612</c:v>
                </c:pt>
                <c:pt idx="23">
                  <c:v>0.96409273488926472</c:v>
                </c:pt>
                <c:pt idx="24">
                  <c:v>0.96750271708057056</c:v>
                </c:pt>
                <c:pt idx="25">
                  <c:v>0.97050268746364632</c:v>
                </c:pt>
                <c:pt idx="26">
                  <c:v>0.97363604105422441</c:v>
                </c:pt>
                <c:pt idx="27">
                  <c:v>0.97673229634673153</c:v>
                </c:pt>
                <c:pt idx="28">
                  <c:v>0.97976467336822859</c:v>
                </c:pt>
                <c:pt idx="29">
                  <c:v>0.98302803980963627</c:v>
                </c:pt>
                <c:pt idx="30">
                  <c:v>0.9866013465168243</c:v>
                </c:pt>
                <c:pt idx="31">
                  <c:v>0.98985450096805438</c:v>
                </c:pt>
                <c:pt idx="32">
                  <c:v>0.99254078654065381</c:v>
                </c:pt>
                <c:pt idx="33">
                  <c:v>0.9956900177702086</c:v>
                </c:pt>
                <c:pt idx="34">
                  <c:v>0.99943774840229782</c:v>
                </c:pt>
                <c:pt idx="35">
                  <c:v>1.0034042769819329</c:v>
                </c:pt>
                <c:pt idx="36">
                  <c:v>1.0063454614439582</c:v>
                </c:pt>
                <c:pt idx="37">
                  <c:v>1.0099970756612682</c:v>
                </c:pt>
                <c:pt idx="38">
                  <c:v>1.0132279787454088</c:v>
                </c:pt>
                <c:pt idx="39">
                  <c:v>1.0174009686119321</c:v>
                </c:pt>
                <c:pt idx="40">
                  <c:v>1.0210555008251565</c:v>
                </c:pt>
                <c:pt idx="41">
                  <c:v>1.0250803628626382</c:v>
                </c:pt>
                <c:pt idx="42">
                  <c:v>1.0277301756833392</c:v>
                </c:pt>
                <c:pt idx="43">
                  <c:v>1.0315079053578975</c:v>
                </c:pt>
                <c:pt idx="44">
                  <c:v>1.0346156628888823</c:v>
                </c:pt>
                <c:pt idx="45">
                  <c:v>1.0377810695437315</c:v>
                </c:pt>
                <c:pt idx="46">
                  <c:v>1.0412197482292984</c:v>
                </c:pt>
                <c:pt idx="47">
                  <c:v>1.0444652997513104</c:v>
                </c:pt>
                <c:pt idx="48">
                  <c:v>1.0480417544264007</c:v>
                </c:pt>
                <c:pt idx="49">
                  <c:v>1.0517673841727131</c:v>
                </c:pt>
                <c:pt idx="50">
                  <c:v>1.0559270452361673</c:v>
                </c:pt>
                <c:pt idx="51">
                  <c:v>1.0601408738075899</c:v>
                </c:pt>
                <c:pt idx="52">
                  <c:v>1.0636344002460503</c:v>
                </c:pt>
                <c:pt idx="53">
                  <c:v>1.067644972488804</c:v>
                </c:pt>
                <c:pt idx="54">
                  <c:v>1.0705087829842537</c:v>
                </c:pt>
                <c:pt idx="55">
                  <c:v>1.074588370254167</c:v>
                </c:pt>
                <c:pt idx="56">
                  <c:v>1.0786614583859873</c:v>
                </c:pt>
                <c:pt idx="57">
                  <c:v>1.0813001816848704</c:v>
                </c:pt>
                <c:pt idx="58">
                  <c:v>1.0850327907652115</c:v>
                </c:pt>
                <c:pt idx="59">
                  <c:v>1.0888049236359147</c:v>
                </c:pt>
                <c:pt idx="60">
                  <c:v>1.092489792468786</c:v>
                </c:pt>
                <c:pt idx="61">
                  <c:v>1.0958878608197007</c:v>
                </c:pt>
                <c:pt idx="62">
                  <c:v>1.0984974241397361</c:v>
                </c:pt>
                <c:pt idx="63">
                  <c:v>1.100606319081137</c:v>
                </c:pt>
                <c:pt idx="64">
                  <c:v>1.1027719088707379</c:v>
                </c:pt>
                <c:pt idx="65">
                  <c:v>1.1027719088707379</c:v>
                </c:pt>
              </c:numCache>
            </c:numRef>
          </c:xVal>
          <c:yVal>
            <c:numRef>
              <c:f>'Figure 3 '!$BW$4:$BW$69</c:f>
              <c:numCache>
                <c:formatCode>General</c:formatCode>
                <c:ptCount val="66"/>
                <c:pt idx="0">
                  <c:v>4.6119565731518106</c:v>
                </c:pt>
                <c:pt idx="1">
                  <c:v>4.1875433915734259</c:v>
                </c:pt>
                <c:pt idx="2">
                  <c:v>3.041627801311777</c:v>
                </c:pt>
                <c:pt idx="3">
                  <c:v>3.4235996647323277</c:v>
                </c:pt>
                <c:pt idx="4">
                  <c:v>3.2113930739431327</c:v>
                </c:pt>
                <c:pt idx="5">
                  <c:v>3.1548046497326832</c:v>
                </c:pt>
                <c:pt idx="6">
                  <c:v>3.423599664732325</c:v>
                </c:pt>
                <c:pt idx="7">
                  <c:v>3.5226294071006161</c:v>
                </c:pt>
                <c:pt idx="8">
                  <c:v>3.2821286042061955</c:v>
                </c:pt>
                <c:pt idx="9">
                  <c:v>2.8435683165751993</c:v>
                </c:pt>
                <c:pt idx="10">
                  <c:v>3.9470425886790057</c:v>
                </c:pt>
                <c:pt idx="11">
                  <c:v>3.5650707252584555</c:v>
                </c:pt>
                <c:pt idx="12">
                  <c:v>3.2679814981535826</c:v>
                </c:pt>
                <c:pt idx="13">
                  <c:v>3.6358062555215209</c:v>
                </c:pt>
                <c:pt idx="14">
                  <c:v>3.1265104376274566</c:v>
                </c:pt>
                <c:pt idx="15">
                  <c:v>3.112363331574846</c:v>
                </c:pt>
                <c:pt idx="16">
                  <c:v>2.9001567407856443</c:v>
                </c:pt>
                <c:pt idx="17">
                  <c:v>3.6075120434162957</c:v>
                </c:pt>
                <c:pt idx="18">
                  <c:v>3.1406575436800717</c:v>
                </c:pt>
                <c:pt idx="19">
                  <c:v>3.5367765131532245</c:v>
                </c:pt>
                <c:pt idx="20">
                  <c:v>2.9850393771013253</c:v>
                </c:pt>
                <c:pt idx="21">
                  <c:v>3.2821286042061977</c:v>
                </c:pt>
                <c:pt idx="22">
                  <c:v>3.5650707252584604</c:v>
                </c:pt>
                <c:pt idx="23">
                  <c:v>3.7206888918371916</c:v>
                </c:pt>
                <c:pt idx="24">
                  <c:v>3.5509236192058449</c:v>
                </c:pt>
                <c:pt idx="25">
                  <c:v>3.1123633315748362</c:v>
                </c:pt>
                <c:pt idx="26">
                  <c:v>3.2255401799957477</c:v>
                </c:pt>
                <c:pt idx="27">
                  <c:v>3.1689517557853071</c:v>
                </c:pt>
                <c:pt idx="28">
                  <c:v>3.0840691194696062</c:v>
                </c:pt>
                <c:pt idx="29">
                  <c:v>3.2962757102588078</c:v>
                </c:pt>
                <c:pt idx="30">
                  <c:v>3.5792178313110705</c:v>
                </c:pt>
                <c:pt idx="31">
                  <c:v>3.2396872860483672</c:v>
                </c:pt>
                <c:pt idx="32">
                  <c:v>2.6596559378912223</c:v>
                </c:pt>
                <c:pt idx="33">
                  <c:v>3.0982162255222265</c:v>
                </c:pt>
                <c:pt idx="34">
                  <c:v>3.6641004676267515</c:v>
                </c:pt>
                <c:pt idx="35">
                  <c:v>3.8480128463107128</c:v>
                </c:pt>
                <c:pt idx="36">
                  <c:v>2.6879501499964524</c:v>
                </c:pt>
                <c:pt idx="37">
                  <c:v>3.4943351949953998</c:v>
                </c:pt>
                <c:pt idx="38">
                  <c:v>3.069922013416996</c:v>
                </c:pt>
                <c:pt idx="39">
                  <c:v>3.9328954826263933</c:v>
                </c:pt>
                <c:pt idx="40">
                  <c:v>3.4235996647323192</c:v>
                </c:pt>
                <c:pt idx="41">
                  <c:v>3.6499533615741413</c:v>
                </c:pt>
                <c:pt idx="42">
                  <c:v>2.4474493471020304</c:v>
                </c:pt>
                <c:pt idx="43">
                  <c:v>3.4660409828901697</c:v>
                </c:pt>
                <c:pt idx="44">
                  <c:v>2.8294212105225842</c:v>
                </c:pt>
                <c:pt idx="45">
                  <c:v>2.871862528680424</c:v>
                </c:pt>
                <c:pt idx="46">
                  <c:v>3.0416278013117761</c:v>
                </c:pt>
                <c:pt idx="47">
                  <c:v>2.9001567407856443</c:v>
                </c:pt>
                <c:pt idx="48">
                  <c:v>3.183098861837907</c:v>
                </c:pt>
                <c:pt idx="49">
                  <c:v>3.2821286042061977</c:v>
                </c:pt>
                <c:pt idx="50">
                  <c:v>3.6499533615741306</c:v>
                </c:pt>
                <c:pt idx="51">
                  <c:v>3.6075120434163006</c:v>
                </c:pt>
                <c:pt idx="52">
                  <c:v>3.0133335892065451</c:v>
                </c:pt>
                <c:pt idx="53">
                  <c:v>3.4377467707849396</c:v>
                </c:pt>
                <c:pt idx="54">
                  <c:v>2.4333022410494207</c:v>
                </c:pt>
                <c:pt idx="55">
                  <c:v>3.4518938768375693</c:v>
                </c:pt>
                <c:pt idx="56">
                  <c:v>3.423599664732329</c:v>
                </c:pt>
                <c:pt idx="57">
                  <c:v>2.2069485442076187</c:v>
                </c:pt>
                <c:pt idx="58">
                  <c:v>3.0840691194696062</c:v>
                </c:pt>
                <c:pt idx="59">
                  <c:v>3.1123633315748465</c:v>
                </c:pt>
                <c:pt idx="60">
                  <c:v>2.7162443621016834</c:v>
                </c:pt>
                <c:pt idx="61">
                  <c:v>2.645508831838602</c:v>
                </c:pt>
                <c:pt idx="62">
                  <c:v>2.0937716957867178</c:v>
                </c:pt>
                <c:pt idx="63">
                  <c:v>1.6835056202609544</c:v>
                </c:pt>
                <c:pt idx="64">
                  <c:v>1.7117998323661545</c:v>
                </c:pt>
                <c:pt idx="6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10E-4D00-B52E-5C898D2DB8A2}"/>
            </c:ext>
          </c:extLst>
        </c:ser>
        <c:ser>
          <c:idx val="5"/>
          <c:order val="5"/>
          <c:tx>
            <c:v>37HF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'!$CO$4:$CO$63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3 '!$CO$4:$CO$63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'!$CL$4:$CL$63</c:f>
              <c:numCache>
                <c:formatCode>General</c:formatCode>
                <c:ptCount val="60"/>
                <c:pt idx="0">
                  <c:v>0.89522767214319976</c:v>
                </c:pt>
                <c:pt idx="1">
                  <c:v>0.90163165393082267</c:v>
                </c:pt>
                <c:pt idx="2">
                  <c:v>0.9091491115382242</c:v>
                </c:pt>
                <c:pt idx="3">
                  <c:v>0.91464667759219886</c:v>
                </c:pt>
                <c:pt idx="4">
                  <c:v>0.91789604713642059</c:v>
                </c:pt>
                <c:pt idx="5">
                  <c:v>0.92130738769972575</c:v>
                </c:pt>
                <c:pt idx="6">
                  <c:v>0.92474643654492916</c:v>
                </c:pt>
                <c:pt idx="7">
                  <c:v>0.92862107163358854</c:v>
                </c:pt>
                <c:pt idx="8">
                  <c:v>0.93226886534221443</c:v>
                </c:pt>
                <c:pt idx="9">
                  <c:v>0.93597558376268086</c:v>
                </c:pt>
                <c:pt idx="10">
                  <c:v>0.93979775350352002</c:v>
                </c:pt>
                <c:pt idx="11">
                  <c:v>0.94394976874245828</c:v>
                </c:pt>
                <c:pt idx="12">
                  <c:v>0.94737229654341459</c:v>
                </c:pt>
                <c:pt idx="13">
                  <c:v>0.95182126872612527</c:v>
                </c:pt>
                <c:pt idx="14">
                  <c:v>0.95531556927467665</c:v>
                </c:pt>
                <c:pt idx="15">
                  <c:v>0.95931216107738992</c:v>
                </c:pt>
                <c:pt idx="16">
                  <c:v>0.96280121615052439</c:v>
                </c:pt>
                <c:pt idx="17">
                  <c:v>0.96658941322867276</c:v>
                </c:pt>
                <c:pt idx="18">
                  <c:v>0.96997955053644547</c:v>
                </c:pt>
                <c:pt idx="19">
                  <c:v>0.97349673706854034</c:v>
                </c:pt>
                <c:pt idx="20">
                  <c:v>0.97673169533349924</c:v>
                </c:pt>
                <c:pt idx="21">
                  <c:v>0.9806820061256083</c:v>
                </c:pt>
                <c:pt idx="22">
                  <c:v>0.9843769221360007</c:v>
                </c:pt>
                <c:pt idx="23">
                  <c:v>0.98814467317464805</c:v>
                </c:pt>
                <c:pt idx="24">
                  <c:v>0.99285853496239906</c:v>
                </c:pt>
                <c:pt idx="25">
                  <c:v>0.99572870871938368</c:v>
                </c:pt>
                <c:pt idx="26">
                  <c:v>0.99963681580698083</c:v>
                </c:pt>
                <c:pt idx="27">
                  <c:v>1.0046854697190124</c:v>
                </c:pt>
                <c:pt idx="28">
                  <c:v>1.0079273632768515</c:v>
                </c:pt>
                <c:pt idx="29">
                  <c:v>1.011217423089233</c:v>
                </c:pt>
                <c:pt idx="30">
                  <c:v>1.0147092770905335</c:v>
                </c:pt>
                <c:pt idx="31">
                  <c:v>1.0190307546486475</c:v>
                </c:pt>
                <c:pt idx="32">
                  <c:v>1.0242024241119021</c:v>
                </c:pt>
                <c:pt idx="33">
                  <c:v>1.0278890552959816</c:v>
                </c:pt>
                <c:pt idx="34">
                  <c:v>1.0325467610814001</c:v>
                </c:pt>
                <c:pt idx="35">
                  <c:v>1.0368947812734248</c:v>
                </c:pt>
                <c:pt idx="36">
                  <c:v>1.0415524811669141</c:v>
                </c:pt>
                <c:pt idx="37">
                  <c:v>1.0459384903866693</c:v>
                </c:pt>
                <c:pt idx="38">
                  <c:v>1.0509194480137642</c:v>
                </c:pt>
                <c:pt idx="39">
                  <c:v>1.0548372303974989</c:v>
                </c:pt>
                <c:pt idx="40">
                  <c:v>1.0592724248577587</c:v>
                </c:pt>
                <c:pt idx="41">
                  <c:v>1.0632158248842942</c:v>
                </c:pt>
                <c:pt idx="42">
                  <c:v>1.0674879661406795</c:v>
                </c:pt>
                <c:pt idx="43">
                  <c:v>1.0712578077612007</c:v>
                </c:pt>
                <c:pt idx="44">
                  <c:v>1.0749159949646998</c:v>
                </c:pt>
                <c:pt idx="45">
                  <c:v>1.0789881694330776</c:v>
                </c:pt>
                <c:pt idx="46">
                  <c:v>1.0847843894619287</c:v>
                </c:pt>
                <c:pt idx="47">
                  <c:v>1.0888858470123099</c:v>
                </c:pt>
                <c:pt idx="48">
                  <c:v>1.0927902716570177</c:v>
                </c:pt>
                <c:pt idx="49">
                  <c:v>1.097373736970253</c:v>
                </c:pt>
                <c:pt idx="50">
                  <c:v>1.1028337067642897</c:v>
                </c:pt>
                <c:pt idx="51">
                  <c:v>1.1067726953892609</c:v>
                </c:pt>
                <c:pt idx="52">
                  <c:v>1.1119419208099206</c:v>
                </c:pt>
                <c:pt idx="53">
                  <c:v>1.1159986103897142</c:v>
                </c:pt>
                <c:pt idx="54">
                  <c:v>1.1204121153057285</c:v>
                </c:pt>
                <c:pt idx="55">
                  <c:v>1.125031794924451</c:v>
                </c:pt>
                <c:pt idx="56">
                  <c:v>1.1286753099715285</c:v>
                </c:pt>
                <c:pt idx="57">
                  <c:v>1.1314303684465974</c:v>
                </c:pt>
                <c:pt idx="58">
                  <c:v>1.1344023147186757</c:v>
                </c:pt>
                <c:pt idx="59">
                  <c:v>1.1363351823959984</c:v>
                </c:pt>
              </c:numCache>
            </c:numRef>
          </c:xVal>
          <c:yVal>
            <c:numRef>
              <c:f>'Figure 3 '!$CM$4:$CM$63</c:f>
              <c:numCache>
                <c:formatCode>General</c:formatCode>
                <c:ptCount val="60"/>
                <c:pt idx="0">
                  <c:v>3.9860427188781005</c:v>
                </c:pt>
                <c:pt idx="1">
                  <c:v>4.6551625997449264</c:v>
                </c:pt>
                <c:pt idx="2">
                  <c:v>5.735313264572806</c:v>
                </c:pt>
                <c:pt idx="3">
                  <c:v>4.2058963940200584</c:v>
                </c:pt>
                <c:pt idx="4">
                  <c:v>2.4853024146482152</c:v>
                </c:pt>
                <c:pt idx="5">
                  <c:v>2.6478029571444468</c:v>
                </c:pt>
                <c:pt idx="6">
                  <c:v>2.6764795234673082</c:v>
                </c:pt>
                <c:pt idx="7">
                  <c:v>2.9919217530188162</c:v>
                </c:pt>
                <c:pt idx="8">
                  <c:v>2.8198623550816273</c:v>
                </c:pt>
                <c:pt idx="9">
                  <c:v>2.8294212105225833</c:v>
                </c:pt>
                <c:pt idx="10">
                  <c:v>2.8580977768454501</c:v>
                </c:pt>
                <c:pt idx="11">
                  <c:v>3.087510307428361</c:v>
                </c:pt>
                <c:pt idx="12">
                  <c:v>2.5044201255301264</c:v>
                </c:pt>
                <c:pt idx="13">
                  <c:v>3.2117754281607707</c:v>
                </c:pt>
                <c:pt idx="14">
                  <c:v>2.4948612700891664</c:v>
                </c:pt>
                <c:pt idx="15">
                  <c:v>2.8485389214044972</c:v>
                </c:pt>
                <c:pt idx="16">
                  <c:v>2.4661847037663049</c:v>
                </c:pt>
                <c:pt idx="17">
                  <c:v>2.6573618125854011</c:v>
                </c:pt>
                <c:pt idx="18">
                  <c:v>2.3801550047977127</c:v>
                </c:pt>
                <c:pt idx="19">
                  <c:v>2.4853024146482139</c:v>
                </c:pt>
                <c:pt idx="20">
                  <c:v>2.2845664503881715</c:v>
                </c:pt>
                <c:pt idx="21">
                  <c:v>2.7242738006720773</c:v>
                </c:pt>
                <c:pt idx="22">
                  <c:v>2.5235378364120349</c:v>
                </c:pt>
                <c:pt idx="23">
                  <c:v>2.5522144027349003</c:v>
                </c:pt>
                <c:pt idx="24">
                  <c:v>3.1830988618379052</c:v>
                </c:pt>
                <c:pt idx="25">
                  <c:v>1.9308887990728407</c:v>
                </c:pt>
                <c:pt idx="26">
                  <c:v>2.5904498244987249</c:v>
                </c:pt>
                <c:pt idx="27">
                  <c:v>3.3073639825703123</c:v>
                </c:pt>
                <c:pt idx="28">
                  <c:v>2.1220659078919439</c:v>
                </c:pt>
                <c:pt idx="29">
                  <c:v>2.1125070524509777</c:v>
                </c:pt>
                <c:pt idx="30">
                  <c:v>2.2272133177424447</c:v>
                </c:pt>
                <c:pt idx="31">
                  <c:v>2.7433915115539964</c:v>
                </c:pt>
                <c:pt idx="32">
                  <c:v>3.2595697053655348</c:v>
                </c:pt>
                <c:pt idx="33">
                  <c:v>2.294125305829128</c:v>
                </c:pt>
                <c:pt idx="34">
                  <c:v>2.8772154877273488</c:v>
                </c:pt>
                <c:pt idx="35">
                  <c:v>2.6669206680263677</c:v>
                </c:pt>
                <c:pt idx="36">
                  <c:v>2.8103034996406659</c:v>
                </c:pt>
                <c:pt idx="37">
                  <c:v>2.6382441017034957</c:v>
                </c:pt>
                <c:pt idx="38">
                  <c:v>2.9728040421368971</c:v>
                </c:pt>
                <c:pt idx="39">
                  <c:v>2.3132430167110334</c:v>
                </c:pt>
                <c:pt idx="40">
                  <c:v>2.6000086799396711</c:v>
                </c:pt>
                <c:pt idx="41">
                  <c:v>2.2941253058291275</c:v>
                </c:pt>
                <c:pt idx="42">
                  <c:v>2.4661847037663183</c:v>
                </c:pt>
                <c:pt idx="43">
                  <c:v>2.1603013296557481</c:v>
                </c:pt>
                <c:pt idx="44">
                  <c:v>2.0933893415690585</c:v>
                </c:pt>
                <c:pt idx="45">
                  <c:v>2.3228018721520067</c:v>
                </c:pt>
                <c:pt idx="46">
                  <c:v>3.259569705365541</c:v>
                </c:pt>
                <c:pt idx="47">
                  <c:v>2.2941253058291142</c:v>
                </c:pt>
                <c:pt idx="48">
                  <c:v>2.1794190405376677</c:v>
                </c:pt>
                <c:pt idx="49">
                  <c:v>2.5235378364120349</c:v>
                </c:pt>
                <c:pt idx="50">
                  <c:v>2.9536863312549979</c:v>
                </c:pt>
                <c:pt idx="51">
                  <c:v>2.1316247633328831</c:v>
                </c:pt>
                <c:pt idx="52">
                  <c:v>2.7529503669949422</c:v>
                </c:pt>
                <c:pt idx="53">
                  <c:v>2.141183618773856</c:v>
                </c:pt>
                <c:pt idx="54">
                  <c:v>2.3228018721519792</c:v>
                </c:pt>
                <c:pt idx="55">
                  <c:v>2.4375081374434533</c:v>
                </c:pt>
                <c:pt idx="56">
                  <c:v>1.9308887990728409</c:v>
                </c:pt>
                <c:pt idx="57">
                  <c:v>1.472063737907026</c:v>
                </c:pt>
                <c:pt idx="58">
                  <c:v>1.5485345814346485</c:v>
                </c:pt>
                <c:pt idx="59">
                  <c:v>1.0227975321821574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10E-4D00-B52E-5C898D2DB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.1500000000000001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Supersaturation Ratio (C/C*)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Flux  (kg m</a:t>
                </a:r>
                <a:r>
                  <a:rPr lang="en-GB" baseline="30000"/>
                  <a:t>-2</a:t>
                </a:r>
                <a:r>
                  <a:rPr lang="en-GB"/>
                  <a:t> h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9376462962962968"/>
          <c:y val="5.7290023894862603E-2"/>
          <c:w val="0.13964648148148148"/>
          <c:h val="0.408757765830346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2062216268512"/>
          <c:y val="7.7009538997666938E-2"/>
          <c:w val="0.83066569918880706"/>
          <c:h val="0.74017955760314225"/>
        </c:manualLayout>
      </c:layout>
      <c:scatterChart>
        <c:scatterStyle val="smoothMarker"/>
        <c:varyColors val="0"/>
        <c:ser>
          <c:idx val="14"/>
          <c:order val="0"/>
          <c:tx>
            <c:v>MSZW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8681625362804196E-2"/>
                  <c:y val="-4.66885207170491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cust"/>
            <c:noEndCap val="0"/>
            <c:plus>
              <c:numRef>
                <c:f>'Figure 7'!$F$4:$F$9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7'!$F$4:$F$9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7'!$E$4:$E$9</c:f>
                <c:numCache>
                  <c:formatCode>General</c:formatCode>
                  <c:ptCount val="6"/>
                  <c:pt idx="0">
                    <c:v>0.28883260883077944</c:v>
                  </c:pt>
                  <c:pt idx="1">
                    <c:v>0.17704490971433567</c:v>
                  </c:pt>
                  <c:pt idx="2">
                    <c:v>0.37479119378650994</c:v>
                  </c:pt>
                  <c:pt idx="3">
                    <c:v>2.4866435401305047E-2</c:v>
                  </c:pt>
                  <c:pt idx="4">
                    <c:v>0.17166523264485317</c:v>
                  </c:pt>
                  <c:pt idx="5">
                    <c:v>9.8341784504572774E-2</c:v>
                  </c:pt>
                </c:numCache>
              </c:numRef>
            </c:plus>
            <c:minus>
              <c:numRef>
                <c:f>'Figure 7'!$E$4:$E$9</c:f>
                <c:numCache>
                  <c:formatCode>General</c:formatCode>
                  <c:ptCount val="6"/>
                  <c:pt idx="0">
                    <c:v>0.28883260883077944</c:v>
                  </c:pt>
                  <c:pt idx="1">
                    <c:v>0.17704490971433567</c:v>
                  </c:pt>
                  <c:pt idx="2">
                    <c:v>0.37479119378650994</c:v>
                  </c:pt>
                  <c:pt idx="3">
                    <c:v>2.4866435401305047E-2</c:v>
                  </c:pt>
                  <c:pt idx="4">
                    <c:v>0.17166523264485317</c:v>
                  </c:pt>
                  <c:pt idx="5">
                    <c:v>9.8341784504572774E-2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7'!$G$4:$G$9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7'!$D$4:$D$9</c:f>
              <c:numCache>
                <c:formatCode>0.00000</c:formatCode>
                <c:ptCount val="6"/>
                <c:pt idx="0">
                  <c:v>2.6242493148957449</c:v>
                </c:pt>
                <c:pt idx="1">
                  <c:v>3.0771459789177875</c:v>
                </c:pt>
                <c:pt idx="2">
                  <c:v>3.1181219792535968</c:v>
                </c:pt>
                <c:pt idx="3">
                  <c:v>3.5260267093412523</c:v>
                </c:pt>
                <c:pt idx="4">
                  <c:v>3.5602289024020517</c:v>
                </c:pt>
                <c:pt idx="5">
                  <c:v>3.7279334476219659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B6-479C-ADD5-4492A160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10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593024074074074"/>
              <c:y val="0.88945788530465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ln(∆C </a:t>
                </a:r>
                <a:r>
                  <a:rPr lang="en-GB" sz="10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fm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 </a:t>
                </a:r>
                <a:r>
                  <a:rPr lang="en-GB" sz="10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max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,mg/ g Solution)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22062216268512"/>
          <c:y val="3.575268817204301E-2"/>
          <c:w val="0.82593994195132847"/>
          <c:h val="0.78143637992831538"/>
        </c:manualLayout>
      </c:layout>
      <c:scatterChart>
        <c:scatterStyle val="smoothMarker"/>
        <c:varyColors val="0"/>
        <c:ser>
          <c:idx val="12"/>
          <c:order val="0"/>
          <c:tx>
            <c:v>S (bulk induction)</c:v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2633958472873411E-2"/>
                  <c:y val="6.40973715651134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52E8-4360-8A20-D3F800E31074}"/>
                </c:ext>
              </c:extLst>
            </c:dLbl>
            <c:dLbl>
              <c:idx val="1"/>
              <c:layout>
                <c:manualLayout>
                  <c:x val="-6.0271079854134109E-2"/>
                  <c:y val="6.78906810035842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2E8-4360-8A20-D3F800E31074}"/>
                </c:ext>
              </c:extLst>
            </c:dLbl>
            <c:dLbl>
              <c:idx val="2"/>
              <c:layout>
                <c:manualLayout>
                  <c:x val="-3.6642293666741085E-2"/>
                  <c:y val="4.51308243727598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2E8-4360-8A20-D3F800E31074}"/>
                </c:ext>
              </c:extLst>
            </c:dLbl>
            <c:dLbl>
              <c:idx val="3"/>
              <c:layout>
                <c:manualLayout>
                  <c:x val="-5.0819565379176902E-2"/>
                  <c:y val="6.78906810035842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2E8-4360-8A20-D3F800E31074}"/>
                </c:ext>
              </c:extLst>
            </c:dLbl>
            <c:dLbl>
              <c:idx val="4"/>
              <c:layout>
                <c:manualLayout>
                  <c:x val="-3.6642293666741085E-2"/>
                  <c:y val="4.13375149342890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2E8-4360-8A20-D3F800E31074}"/>
                </c:ext>
              </c:extLst>
            </c:dLbl>
            <c:dLbl>
              <c:idx val="5"/>
              <c:layout>
                <c:manualLayout>
                  <c:x val="3.5266428518270446E-3"/>
                  <c:y val="2.99575866188769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37HF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2E8-4360-8A20-D3F800E31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cust"/>
            <c:noEndCap val="0"/>
            <c:plus>
              <c:numRef>
                <c:f>'Figure 8'!$F$3:$F$8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8'!$F$3:$F$8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8'!$C$3:$C$8</c:f>
                <c:numCache>
                  <c:formatCode>General</c:formatCode>
                  <c:ptCount val="6"/>
                  <c:pt idx="0">
                    <c:v>6.6558700596691482E-4</c:v>
                  </c:pt>
                  <c:pt idx="1">
                    <c:v>1.1571815650420407E-3</c:v>
                  </c:pt>
                  <c:pt idx="2">
                    <c:v>2.5595496089999784E-3</c:v>
                  </c:pt>
                  <c:pt idx="3">
                    <c:v>9.6324400535137515E-3</c:v>
                  </c:pt>
                  <c:pt idx="4">
                    <c:v>1.9868926073759677E-3</c:v>
                  </c:pt>
                  <c:pt idx="5">
                    <c:v>2.7970317519475127E-3</c:v>
                  </c:pt>
                </c:numCache>
              </c:numRef>
            </c:plus>
            <c:minus>
              <c:numRef>
                <c:f>'Figure 8'!$C$3:$C$8</c:f>
                <c:numCache>
                  <c:formatCode>General</c:formatCode>
                  <c:ptCount val="6"/>
                  <c:pt idx="0">
                    <c:v>6.6558700596691482E-4</c:v>
                  </c:pt>
                  <c:pt idx="1">
                    <c:v>1.1571815650420407E-3</c:v>
                  </c:pt>
                  <c:pt idx="2">
                    <c:v>2.5595496089999784E-3</c:v>
                  </c:pt>
                  <c:pt idx="3">
                    <c:v>9.6324400535137515E-3</c:v>
                  </c:pt>
                  <c:pt idx="4">
                    <c:v>1.9868926073759677E-3</c:v>
                  </c:pt>
                  <c:pt idx="5">
                    <c:v>2.7970317519475127E-3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8'!$G$3:$G$8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8'!$B$3:$B$8</c:f>
              <c:numCache>
                <c:formatCode>0.000000</c:formatCode>
                <c:ptCount val="6"/>
                <c:pt idx="0">
                  <c:v>1.0245293589146112</c:v>
                </c:pt>
                <c:pt idx="1">
                  <c:v>1.029562454044588</c:v>
                </c:pt>
                <c:pt idx="2">
                  <c:v>1.0647781302295813</c:v>
                </c:pt>
                <c:pt idx="3">
                  <c:v>1.0772525593895144</c:v>
                </c:pt>
                <c:pt idx="4">
                  <c:v>1.090246156191585</c:v>
                </c:pt>
                <c:pt idx="5">
                  <c:v>1.1246350946691601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E8-4360-8A20-D3F800E31074}"/>
            </c:ext>
          </c:extLst>
        </c:ser>
        <c:ser>
          <c:idx val="13"/>
          <c:order val="1"/>
          <c:tx>
            <c:v>S (membrane induction)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2E8-4360-8A20-D3F800E310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3HF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2E8-4360-8A20-D3F800E310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7HF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2E8-4360-8A20-D3F800E310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19HF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52E8-4360-8A20-D3F800E310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25HF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52E8-4360-8A20-D3F800E310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37HF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52E8-4360-8A20-D3F800E31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cust"/>
            <c:noEndCap val="0"/>
            <c:plus>
              <c:numRef>
                <c:f>'Figure 8'!$F$3:$F$8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8'!$F$3:$F$8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8'!$E$3:$E$8</c:f>
                <c:numCache>
                  <c:formatCode>General</c:formatCode>
                  <c:ptCount val="6"/>
                  <c:pt idx="0">
                    <c:v>2.465136231465622E-4</c:v>
                  </c:pt>
                  <c:pt idx="1">
                    <c:v>3.5948003236355203E-3</c:v>
                  </c:pt>
                  <c:pt idx="2">
                    <c:v>1.6776261956197785E-2</c:v>
                  </c:pt>
                  <c:pt idx="3">
                    <c:v>2.0270741266025984E-3</c:v>
                  </c:pt>
                  <c:pt idx="4">
                    <c:v>1.3129146253823023E-2</c:v>
                  </c:pt>
                  <c:pt idx="5">
                    <c:v>1.307603941498702E-2</c:v>
                  </c:pt>
                </c:numCache>
              </c:numRef>
            </c:plus>
            <c:minus>
              <c:numRef>
                <c:f>'Figure 8'!$E$3:$E$8</c:f>
                <c:numCache>
                  <c:formatCode>General</c:formatCode>
                  <c:ptCount val="6"/>
                  <c:pt idx="0">
                    <c:v>2.465136231465622E-4</c:v>
                  </c:pt>
                  <c:pt idx="1">
                    <c:v>3.5948003236355203E-3</c:v>
                  </c:pt>
                  <c:pt idx="2">
                    <c:v>1.6776261956197785E-2</c:v>
                  </c:pt>
                  <c:pt idx="3">
                    <c:v>2.0270741266025984E-3</c:v>
                  </c:pt>
                  <c:pt idx="4">
                    <c:v>1.3129146253823023E-2</c:v>
                  </c:pt>
                  <c:pt idx="5">
                    <c:v>1.307603941498702E-2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8'!$G$3:$G$8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8'!$D$3:$D$8</c:f>
              <c:numCache>
                <c:formatCode>0.00000</c:formatCode>
                <c:ptCount val="6"/>
                <c:pt idx="0">
                  <c:v>1.0628645715277982</c:v>
                </c:pt>
                <c:pt idx="1">
                  <c:v>1.0630378792549933</c:v>
                </c:pt>
                <c:pt idx="2">
                  <c:v>1.0868359694728995</c:v>
                </c:pt>
                <c:pt idx="3">
                  <c:v>1.0941789518968679</c:v>
                </c:pt>
                <c:pt idx="4">
                  <c:v>1.1018063141935515</c:v>
                </c:pt>
                <c:pt idx="5">
                  <c:v>1.1383240523708531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E8-4360-8A20-D3F800E31074}"/>
            </c:ext>
          </c:extLst>
        </c:ser>
        <c:ser>
          <c:idx val="0"/>
          <c:order val="2"/>
          <c:tx>
            <c:v>1HF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F-52E8-4360-8A20-D3F800E31074}"/>
            </c:ext>
          </c:extLst>
        </c:ser>
        <c:ser>
          <c:idx val="1"/>
          <c:order val="3"/>
          <c:tx>
            <c:v>3HF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1-52E8-4360-8A20-D3F800E31074}"/>
            </c:ext>
          </c:extLst>
        </c:ser>
        <c:ser>
          <c:idx val="2"/>
          <c:order val="4"/>
          <c:tx>
            <c:v>7HF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3-52E8-4360-8A20-D3F800E31074}"/>
            </c:ext>
          </c:extLst>
        </c:ser>
        <c:ser>
          <c:idx val="3"/>
          <c:order val="5"/>
          <c:tx>
            <c:v>19HF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4-52E8-4360-8A20-D3F800E31074}"/>
            </c:ext>
          </c:extLst>
        </c:ser>
        <c:ser>
          <c:idx val="4"/>
          <c:order val="6"/>
          <c:tx>
            <c:v>25HF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5-52E8-4360-8A20-D3F800E31074}"/>
            </c:ext>
          </c:extLst>
        </c:ser>
        <c:ser>
          <c:idx val="5"/>
          <c:order val="7"/>
          <c:tx>
            <c:v>37HF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6-52E8-4360-8A20-D3F800E31074}"/>
            </c:ext>
          </c:extLst>
        </c:ser>
        <c:ser>
          <c:idx val="6"/>
          <c:order val="8"/>
          <c:tx>
            <c:v>1HF-TPC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7-52E8-4360-8A20-D3F800E31074}"/>
            </c:ext>
          </c:extLst>
        </c:ser>
        <c:ser>
          <c:idx val="7"/>
          <c:order val="9"/>
          <c:tx>
            <c:v>3HF-TPC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8-52E8-4360-8A20-D3F800E31074}"/>
            </c:ext>
          </c:extLst>
        </c:ser>
        <c:ser>
          <c:idx val="8"/>
          <c:order val="10"/>
          <c:tx>
            <c:v>7HF-TPC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2-4619-80D4-2B5072EE3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52E8-4360-8A20-D3F800E31074}"/>
            </c:ext>
          </c:extLst>
        </c:ser>
        <c:ser>
          <c:idx val="9"/>
          <c:order val="11"/>
          <c:tx>
            <c:v>19HF-TPC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E2-4619-80D4-2B5072EE3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#REF!</c:f>
              <c:extLst xmlns:c15="http://schemas.microsoft.com/office/drawing/2012/chart"/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B-52E8-4360-8A20-D3F800E310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10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593024074074074"/>
              <c:y val="0.88945788530465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1.2"/>
          <c:min val="0.95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Supersaturation (C/C*)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3671448239934514"/>
          <c:y val="4.970340501792115E-2"/>
          <c:w val="0.31809034754781579"/>
          <c:h val="8.9447729988052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9'!$B$22</c:f>
              <c:strCache>
                <c:ptCount val="1"/>
                <c:pt idx="0">
                  <c:v>Membrane Cry. (g/m2)</c:v>
                </c:pt>
              </c:strCache>
            </c:strRef>
          </c:tx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9'!$C$23:$C$28</c:f>
                <c:numCache>
                  <c:formatCode>General</c:formatCode>
                  <c:ptCount val="6"/>
                  <c:pt idx="0">
                    <c:v>266.76038997247616</c:v>
                  </c:pt>
                  <c:pt idx="1">
                    <c:v>88.920129990825416</c:v>
                  </c:pt>
                  <c:pt idx="2">
                    <c:v>57.162940708387751</c:v>
                  </c:pt>
                  <c:pt idx="3">
                    <c:v>9.6525141108462034</c:v>
                  </c:pt>
                  <c:pt idx="4">
                    <c:v>6.3355592618463819</c:v>
                  </c:pt>
                  <c:pt idx="5">
                    <c:v>2.6360612860455626</c:v>
                  </c:pt>
                </c:numCache>
              </c:numRef>
            </c:plus>
            <c:minus>
              <c:numRef>
                <c:f>'Figure 9'!$C$23:$C$28</c:f>
                <c:numCache>
                  <c:formatCode>General</c:formatCode>
                  <c:ptCount val="6"/>
                  <c:pt idx="0">
                    <c:v>266.76038997247616</c:v>
                  </c:pt>
                  <c:pt idx="1">
                    <c:v>88.920129990825416</c:v>
                  </c:pt>
                  <c:pt idx="2">
                    <c:v>57.162940708387751</c:v>
                  </c:pt>
                  <c:pt idx="3">
                    <c:v>9.6525141108462034</c:v>
                  </c:pt>
                  <c:pt idx="4">
                    <c:v>6.3355592618463819</c:v>
                  </c:pt>
                  <c:pt idx="5">
                    <c:v>2.6360612860455626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'Figure 9'!$A$23:$A$28</c:f>
              <c:strCache>
                <c:ptCount val="6"/>
                <c:pt idx="0">
                  <c:v>1HF</c:v>
                </c:pt>
                <c:pt idx="1">
                  <c:v>3HF</c:v>
                </c:pt>
                <c:pt idx="2">
                  <c:v>7HF</c:v>
                </c:pt>
                <c:pt idx="3">
                  <c:v>19HF</c:v>
                </c:pt>
                <c:pt idx="4">
                  <c:v>25HF</c:v>
                </c:pt>
                <c:pt idx="5">
                  <c:v>37HF</c:v>
                </c:pt>
              </c:strCache>
            </c:strRef>
          </c:cat>
          <c:val>
            <c:numRef>
              <c:f>'Figure 9'!$B$23:$B$28</c:f>
              <c:numCache>
                <c:formatCode>0.00</c:formatCode>
                <c:ptCount val="6"/>
                <c:pt idx="0">
                  <c:v>400.83467149069924</c:v>
                </c:pt>
                <c:pt idx="1">
                  <c:v>204.34708742663091</c:v>
                </c:pt>
                <c:pt idx="2">
                  <c:v>106.10329539459703</c:v>
                </c:pt>
                <c:pt idx="3">
                  <c:v>37.849713561815292</c:v>
                </c:pt>
                <c:pt idx="4">
                  <c:v>31.83098861837902</c:v>
                </c:pt>
                <c:pt idx="5">
                  <c:v>19.707173634101558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8-4EDF-B02B-63C7E1A4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8475855"/>
        <c:axId val="166849249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1HF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>
                      <c:ext uri="{02D57815-91ED-43cb-92C2-25804820EDAC}">
                        <c15:formulaRef>
                          <c15:sqref>'Figure 9'!$B$23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400.83467149069924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588-4EDF-B02B-63C7E1A4962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3HF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9'!$B$24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204.34708742663091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588-4EDF-B02B-63C7E1A4962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v>7HF</c:v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9'!$B$25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106.10329539459703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588-4EDF-B02B-63C7E1A4962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v>19HF</c:v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9'!$B$26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37.849713561815292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588-4EDF-B02B-63C7E1A4962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25HF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9'!$B$27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31.83098861837902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588-4EDF-B02B-63C7E1A4962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v>37HF</c:v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errBars>
                  <c:errBarType val="both"/>
                  <c:errValType val="stdErr"/>
                  <c:noEndCap val="0"/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9'!$B$28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19.707173634101558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588-4EDF-B02B-63C7E1A49627}"/>
                  </c:ext>
                </c:extLst>
              </c15:ser>
            </c15:filteredBarSeries>
          </c:ext>
        </c:extLst>
      </c:barChart>
      <c:catAx>
        <c:axId val="1668475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>
                    <a:solidFill>
                      <a:sysClr val="windowText" lastClr="000000"/>
                    </a:solidFill>
                  </a:rPr>
                  <a:t>Membrane Size (fibres 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92495"/>
        <c:crosses val="autoZero"/>
        <c:auto val="1"/>
        <c:lblAlgn val="ctr"/>
        <c:lblOffset val="100"/>
        <c:noMultiLvlLbl val="0"/>
      </c:catAx>
      <c:valAx>
        <c:axId val="16684924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Crystal deposition on Membrane (g m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25416666666666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758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9034010567835"/>
          <c:y val="0.11224628984573955"/>
          <c:w val="0.82855548113418176"/>
          <c:h val="0.73679653426221359"/>
        </c:manualLayout>
      </c:layout>
      <c:scatterChart>
        <c:scatterStyle val="lineMarker"/>
        <c:varyColors val="0"/>
        <c:ser>
          <c:idx val="6"/>
          <c:order val="0"/>
          <c:tx>
            <c:v>HON (this study)</c:v>
          </c:tx>
          <c:spPr>
            <a:ln w="19050">
              <a:noFill/>
            </a:ln>
          </c:spPr>
          <c:marker>
            <c:symbol val="square"/>
            <c:size val="5"/>
            <c:spPr>
              <a:pattFill prst="pct50">
                <a:fgClr>
                  <a:schemeClr val="bg2">
                    <a:lumMod val="25000"/>
                  </a:schemeClr>
                </a:fgClr>
                <a:bgClr>
                  <a:schemeClr val="bg1"/>
                </a:bgClr>
              </a:pattFill>
              <a:ln w="9525">
                <a:solidFill>
                  <a:schemeClr val="tx1"/>
                </a:solidFill>
              </a:ln>
            </c:spPr>
          </c:marker>
          <c:dPt>
            <c:idx val="0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0-5BAA-478F-A6BE-95CCB6C522C5}"/>
              </c:ext>
            </c:extLst>
          </c:dPt>
          <c:dPt>
            <c:idx val="1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1-5BAA-478F-A6BE-95CCB6C522C5}"/>
              </c:ext>
            </c:extLst>
          </c:dPt>
          <c:dPt>
            <c:idx val="2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2-5BAA-478F-A6BE-95CCB6C522C5}"/>
              </c:ext>
            </c:extLst>
          </c:dPt>
          <c:dLbls>
            <c:delete val="1"/>
          </c:dLbls>
          <c:trendline>
            <c:spPr>
              <a:ln>
                <a:prstDash val="lgDash"/>
              </a:ln>
            </c:spPr>
            <c:trendlineType val="linear"/>
            <c:dispRSqr val="0"/>
            <c:dispEq val="1"/>
            <c:trendlineLbl>
              <c:layout>
                <c:manualLayout>
                  <c:x val="0.15122423159931533"/>
                  <c:y val="5.4129613909785441E-2"/>
                </c:manualLayout>
              </c:layout>
              <c:numFmt formatCode="General" sourceLinked="0"/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'Figure 11'!$E$3:$E$5</c:f>
                <c:numCache>
                  <c:formatCode>General</c:formatCode>
                  <c:ptCount val="3"/>
                  <c:pt idx="0">
                    <c:v>7.9179139696736969E-2</c:v>
                  </c:pt>
                  <c:pt idx="1">
                    <c:v>0.22354031589115539</c:v>
                  </c:pt>
                  <c:pt idx="2">
                    <c:v>0.29884167053019622</c:v>
                  </c:pt>
                </c:numCache>
              </c:numRef>
            </c:plus>
            <c:minus>
              <c:numRef>
                <c:f>'Figure 11'!$E$3:$E$5</c:f>
                <c:numCache>
                  <c:formatCode>General</c:formatCode>
                  <c:ptCount val="3"/>
                  <c:pt idx="0">
                    <c:v>7.9179139696736969E-2</c:v>
                  </c:pt>
                  <c:pt idx="1">
                    <c:v>0.22354031589115539</c:v>
                  </c:pt>
                  <c:pt idx="2">
                    <c:v>0.29884167053019622</c:v>
                  </c:pt>
                </c:numCache>
              </c:numRef>
            </c:minus>
          </c:errBars>
          <c:errBars>
            <c:errDir val="x"/>
            <c:errBarType val="both"/>
            <c:errValType val="cust"/>
            <c:noEndCap val="0"/>
            <c:plus>
              <c:numRef>
                <c:f>'Figure 11'!$G$3:$G$5</c:f>
                <c:numCache>
                  <c:formatCode>General</c:formatCode>
                  <c:ptCount val="3"/>
                  <c:pt idx="0">
                    <c:v>26.645532882799767</c:v>
                  </c:pt>
                  <c:pt idx="1">
                    <c:v>72.537785938346417</c:v>
                  </c:pt>
                  <c:pt idx="2">
                    <c:v>38.165704158030508</c:v>
                  </c:pt>
                </c:numCache>
              </c:numRef>
            </c:plus>
            <c:minus>
              <c:numRef>
                <c:f>'Figure 11'!$G$3:$G$5</c:f>
                <c:numCache>
                  <c:formatCode>General</c:formatCode>
                  <c:ptCount val="3"/>
                  <c:pt idx="0">
                    <c:v>26.645532882799767</c:v>
                  </c:pt>
                  <c:pt idx="1">
                    <c:v>72.537785938346417</c:v>
                  </c:pt>
                  <c:pt idx="2">
                    <c:v>38.165704158030508</c:v>
                  </c:pt>
                </c:numCache>
              </c:numRef>
            </c:minus>
          </c:errBars>
          <c:xVal>
            <c:numRef>
              <c:f>'Figure 11'!$F$3:$F$5</c:f>
              <c:numCache>
                <c:formatCode>0.000</c:formatCode>
                <c:ptCount val="3"/>
                <c:pt idx="0">
                  <c:v>100.5801045066066</c:v>
                </c:pt>
                <c:pt idx="1">
                  <c:v>151.11432302444649</c:v>
                </c:pt>
                <c:pt idx="2">
                  <c:v>219.31366630688302</c:v>
                </c:pt>
              </c:numCache>
            </c:numRef>
          </c:xVal>
          <c:yVal>
            <c:numRef>
              <c:f>'Figure 11'!$D$3:$D$5</c:f>
              <c:numCache>
                <c:formatCode>0.000</c:formatCode>
                <c:ptCount val="3"/>
                <c:pt idx="0">
                  <c:v>3.1549591391132585</c:v>
                </c:pt>
                <c:pt idx="1">
                  <c:v>3.310036603265178</c:v>
                </c:pt>
                <c:pt idx="2">
                  <c:v>3.5802450256899436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5BAA-478F-A6BE-95CCB6C522C5}"/>
            </c:ext>
          </c:extLst>
        </c:ser>
        <c:ser>
          <c:idx val="7"/>
          <c:order val="1"/>
          <c:tx>
            <c:v>HEN (this study)</c:v>
          </c:tx>
          <c:spPr>
            <a:ln w="19050">
              <a:noFill/>
            </a:ln>
          </c:spPr>
          <c:marker>
            <c:symbol val="circle"/>
            <c:size val="6"/>
            <c:spPr>
              <a:pattFill prst="pct50">
                <a:fgClr>
                  <a:schemeClr val="bg2">
                    <a:lumMod val="25000"/>
                  </a:schemeClr>
                </a:fgClr>
                <a:bgClr>
                  <a:schemeClr val="bg1"/>
                </a:bgClr>
              </a:pattFill>
              <a:ln w="9525">
                <a:solidFill>
                  <a:schemeClr val="tx1"/>
                </a:solidFill>
              </a:ln>
            </c:spPr>
          </c:marker>
          <c:dPt>
            <c:idx val="0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5-5BAA-478F-A6BE-95CCB6C522C5}"/>
              </c:ext>
            </c:extLst>
          </c:dPt>
          <c:dPt>
            <c:idx val="1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6-5BAA-478F-A6BE-95CCB6C522C5}"/>
              </c:ext>
            </c:extLst>
          </c:dPt>
          <c:dPt>
            <c:idx val="2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7-5BAA-478F-A6BE-95CCB6C522C5}"/>
              </c:ext>
            </c:extLst>
          </c:dPt>
          <c:dLbls>
            <c:delete val="1"/>
          </c:dLbls>
          <c:trendline>
            <c:spPr>
              <a:ln>
                <a:prstDash val="lgDash"/>
              </a:ln>
            </c:spPr>
            <c:trendlineType val="linear"/>
            <c:dispRSqr val="0"/>
            <c:dispEq val="1"/>
            <c:trendlineLbl>
              <c:layout>
                <c:manualLayout>
                  <c:x val="0.21684955719282578"/>
                  <c:y val="5.1384246114217137E-2"/>
                </c:manualLayout>
              </c:layout>
              <c:numFmt formatCode="General" sourceLinked="0"/>
            </c:trendlineLbl>
          </c:trendline>
          <c:errBars>
            <c:errDir val="x"/>
            <c:errBarType val="both"/>
            <c:errValType val="cust"/>
            <c:noEndCap val="0"/>
            <c:plus>
              <c:numRef>
                <c:f>'Figure 11'!$G$6:$G$8</c:f>
                <c:numCache>
                  <c:formatCode>General</c:formatCode>
                  <c:ptCount val="3"/>
                  <c:pt idx="0">
                    <c:v>19.472396928603384</c:v>
                  </c:pt>
                  <c:pt idx="1">
                    <c:v>91.04232154451276</c:v>
                  </c:pt>
                  <c:pt idx="2">
                    <c:v>91.366755012930909</c:v>
                  </c:pt>
                </c:numCache>
              </c:numRef>
            </c:plus>
            <c:minus>
              <c:numRef>
                <c:f>'Figure 11'!$G$6:$G$8</c:f>
                <c:numCache>
                  <c:formatCode>General</c:formatCode>
                  <c:ptCount val="3"/>
                  <c:pt idx="0">
                    <c:v>19.472396928603384</c:v>
                  </c:pt>
                  <c:pt idx="1">
                    <c:v>91.04232154451276</c:v>
                  </c:pt>
                  <c:pt idx="2">
                    <c:v>91.366755012930909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'Figure 11'!$E$6:$E$8</c:f>
                <c:numCache>
                  <c:formatCode>General</c:formatCode>
                  <c:ptCount val="3"/>
                  <c:pt idx="0">
                    <c:v>2.0497283892971861E-2</c:v>
                  </c:pt>
                  <c:pt idx="1">
                    <c:v>4.2868081193271429E-2</c:v>
                  </c:pt>
                  <c:pt idx="2">
                    <c:v>2.4813310199335095E-2</c:v>
                  </c:pt>
                </c:numCache>
              </c:numRef>
            </c:plus>
            <c:minus>
              <c:numRef>
                <c:f>'Figure 11'!$E$6:$E$8</c:f>
                <c:numCache>
                  <c:formatCode>General</c:formatCode>
                  <c:ptCount val="3"/>
                  <c:pt idx="0">
                    <c:v>2.0497283892971861E-2</c:v>
                  </c:pt>
                  <c:pt idx="1">
                    <c:v>4.2868081193271429E-2</c:v>
                  </c:pt>
                  <c:pt idx="2">
                    <c:v>2.4813310199335095E-2</c:v>
                  </c:pt>
                </c:numCache>
              </c:numRef>
            </c:minus>
          </c:errBars>
          <c:xVal>
            <c:numRef>
              <c:f>'Figure 11'!$F$6:$F$8</c:f>
              <c:numCache>
                <c:formatCode>0.000</c:formatCode>
                <c:ptCount val="3"/>
                <c:pt idx="0">
                  <c:v>254.40200639492775</c:v>
                </c:pt>
                <c:pt idx="1">
                  <c:v>1180.8142037410739</c:v>
                </c:pt>
                <c:pt idx="2">
                  <c:v>1704.6893828375387</c:v>
                </c:pt>
              </c:numCache>
            </c:numRef>
          </c:xVal>
          <c:yVal>
            <c:numRef>
              <c:f>'Figure 11'!$D$6:$D$8</c:f>
              <c:numCache>
                <c:formatCode>0.000</c:formatCode>
                <c:ptCount val="3"/>
                <c:pt idx="0">
                  <c:v>4.2340014736127332</c:v>
                </c:pt>
                <c:pt idx="1">
                  <c:v>4.4123389455820989</c:v>
                </c:pt>
                <c:pt idx="2">
                  <c:v>4.959188082514939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BAA-478F-A6BE-95CCB6C522C5}"/>
            </c:ext>
          </c:extLst>
        </c:ser>
        <c:ser>
          <c:idx val="0"/>
          <c:order val="2"/>
          <c:tx>
            <c:v>HON according to (X.Li et al.)</c:v>
          </c:tx>
          <c:spPr>
            <a:ln w="19050">
              <a:noFill/>
            </a:ln>
          </c:spPr>
          <c:marker>
            <c:symbol val="square"/>
            <c:size val="6"/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Lbls>
            <c:delete val="1"/>
          </c:dLbls>
          <c:trendline>
            <c:spPr>
              <a:ln>
                <a:prstDash val="lgDash"/>
              </a:ln>
            </c:spPr>
            <c:trendlineType val="linear"/>
            <c:dispRSqr val="0"/>
            <c:dispEq val="1"/>
            <c:trendlineLbl>
              <c:layout>
                <c:manualLayout>
                  <c:x val="0.12523256679318301"/>
                  <c:y val="-0.11281854638058718"/>
                </c:manualLayout>
              </c:layout>
              <c:numFmt formatCode="General" sourceLinked="0"/>
            </c:trendlineLbl>
          </c:trendline>
          <c:xVal>
            <c:numRef>
              <c:f>'Figure 11'!$C$23:$C$29</c:f>
              <c:numCache>
                <c:formatCode>General</c:formatCode>
                <c:ptCount val="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</c:numCache>
            </c:numRef>
          </c:xVal>
          <c:yVal>
            <c:numRef>
              <c:f>'Figure 11'!$D$23:$D$29</c:f>
              <c:numCache>
                <c:formatCode>General</c:formatCode>
                <c:ptCount val="7"/>
                <c:pt idx="0">
                  <c:v>2.5590999999999999</c:v>
                </c:pt>
                <c:pt idx="1">
                  <c:v>2.8090999999999999</c:v>
                </c:pt>
                <c:pt idx="2">
                  <c:v>3.0590999999999999</c:v>
                </c:pt>
                <c:pt idx="3">
                  <c:v>3.8090999999999999</c:v>
                </c:pt>
                <c:pt idx="4">
                  <c:v>4.0590999999999999</c:v>
                </c:pt>
                <c:pt idx="5">
                  <c:v>4.3090999999999999</c:v>
                </c:pt>
                <c:pt idx="6">
                  <c:v>4.5590999999999999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BAA-478F-A6BE-95CCB6C522C5}"/>
            </c:ext>
          </c:extLst>
        </c:ser>
        <c:ser>
          <c:idx val="1"/>
          <c:order val="3"/>
          <c:tx>
            <c:v>HEN according to ( X.Li et al.)</c:v>
          </c:tx>
          <c:spPr>
            <a:ln w="19050">
              <a:noFill/>
            </a:ln>
          </c:spPr>
          <c:marker>
            <c:symbol val="circle"/>
            <c:size val="6"/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Lbls>
            <c:delete val="1"/>
          </c:dLbls>
          <c:trendline>
            <c:spPr>
              <a:ln>
                <a:prstDash val="lgDash"/>
              </a:ln>
            </c:spPr>
            <c:trendlineType val="linear"/>
            <c:dispRSqr val="0"/>
            <c:dispEq val="1"/>
            <c:trendlineLbl>
              <c:layout>
                <c:manualLayout>
                  <c:x val="-7.4180248567388557E-2"/>
                  <c:y val="-1.7712730146649883E-2"/>
                </c:manualLayout>
              </c:layout>
              <c:numFmt formatCode="General" sourceLinked="0"/>
            </c:trendlineLbl>
          </c:trendline>
          <c:xVal>
            <c:numRef>
              <c:f>'Figure 11'!$C$14:$C$16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6000</c:v>
                </c:pt>
              </c:numCache>
            </c:numRef>
          </c:xVal>
          <c:yVal>
            <c:numRef>
              <c:f>'Figure 11'!$D$14:$D$16</c:f>
              <c:numCache>
                <c:formatCode>General</c:formatCode>
                <c:ptCount val="3"/>
                <c:pt idx="0">
                  <c:v>5.9145000000000003</c:v>
                </c:pt>
                <c:pt idx="1">
                  <c:v>6.2145000000000001</c:v>
                </c:pt>
                <c:pt idx="2">
                  <c:v>6.3144999999999998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BAA-478F-A6BE-95CCB6C522C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677730688"/>
        <c:axId val="677734296"/>
        <c:extLst/>
      </c:scatterChart>
      <c:valAx>
        <c:axId val="6777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1/(ln 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2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S)</a:t>
                </a:r>
              </a:p>
            </c:rich>
          </c:tx>
          <c:overlay val="0"/>
          <c:spPr>
            <a:ln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734296"/>
        <c:crossesAt val="-1"/>
        <c:crossBetween val="midCat"/>
      </c:valAx>
      <c:valAx>
        <c:axId val="677734296"/>
        <c:scaling>
          <c:orientation val="minMax"/>
          <c:min val="2"/>
        </c:scaling>
        <c:delete val="0"/>
        <c:axPos val="l"/>
        <c:title>
          <c:tx>
            <c:rich>
              <a:bodyPr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ln(t</a:t>
                </a:r>
                <a:r>
                  <a:rPr lang="en-GB" sz="10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ind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730688"/>
        <c:crossesAt val="-2"/>
        <c:crossBetween val="midCat"/>
        <c:majorUnit val="1"/>
      </c:valAx>
      <c:spPr>
        <a:noFill/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0345854729478301"/>
          <c:y val="0.65647776834587124"/>
          <c:w val="0.44734148247376648"/>
          <c:h val="0.19110587477680532"/>
        </c:manualLayout>
      </c:layout>
      <c:overlay val="0"/>
      <c:txPr>
        <a:bodyPr/>
        <a:lstStyle/>
        <a:p>
          <a:pPr rtl="0">
            <a:defRPr lang="en-US"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8'!#REF!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'Figure 8'!#REF!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 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EE7-4283-A35A-EADF8AD7E3B6}"/>
            </c:ext>
          </c:extLst>
        </c:ser>
        <c:ser>
          <c:idx val="1"/>
          <c:order val="1"/>
          <c:tx>
            <c:v>1HF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7-4283-A35A-EADF8AD7E3B6}"/>
            </c:ext>
          </c:extLst>
        </c:ser>
        <c:ser>
          <c:idx val="2"/>
          <c:order val="2"/>
          <c:tx>
            <c:v>3HF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E7-4283-A35A-EADF8AD7E3B6}"/>
            </c:ext>
          </c:extLst>
        </c:ser>
        <c:ser>
          <c:idx val="3"/>
          <c:order val="3"/>
          <c:tx>
            <c:v>7HF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E7-4283-A35A-EADF8AD7E3B6}"/>
            </c:ext>
          </c:extLst>
        </c:ser>
        <c:ser>
          <c:idx val="4"/>
          <c:order val="4"/>
          <c:tx>
            <c:v>19HF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E7-4283-A35A-EADF8AD7E3B6}"/>
            </c:ext>
          </c:extLst>
        </c:ser>
        <c:ser>
          <c:idx val="5"/>
          <c:order val="5"/>
          <c:tx>
            <c:v>25HF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E7-4283-A35A-EADF8AD7E3B6}"/>
            </c:ext>
          </c:extLst>
        </c:ser>
        <c:ser>
          <c:idx val="6"/>
          <c:order val="6"/>
          <c:tx>
            <c:v>37HF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E7-4283-A35A-EADF8AD7E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8475855"/>
        <c:axId val="1668492495"/>
        <c:extLst/>
      </c:barChart>
      <c:catAx>
        <c:axId val="1668475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Membrane</a:t>
                </a:r>
                <a:r>
                  <a:rPr lang="en-GB" baseline="0"/>
                  <a:t> Size (fibres number)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92495"/>
        <c:crosses val="autoZero"/>
        <c:auto val="1"/>
        <c:lblAlgn val="ctr"/>
        <c:lblOffset val="100"/>
        <c:noMultiLvlLbl val="0"/>
      </c:catAx>
      <c:valAx>
        <c:axId val="16684924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Crystals deposition Membrane (g/m2)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25416666666666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GB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75855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69688174443684E-2"/>
          <c:y val="9.6445639187574678E-2"/>
          <c:w val="0.83310653419662128"/>
          <c:h val="0.74350320793234181"/>
        </c:manualLayout>
      </c:layout>
      <c:lineChart>
        <c:grouping val="standard"/>
        <c:varyColors val="0"/>
        <c:ser>
          <c:idx val="0"/>
          <c:order val="0"/>
          <c:tx>
            <c:v>Bulk Crystals Yield 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13'!$E$23:$E$28</c:f>
                <c:numCache>
                  <c:formatCode>General</c:formatCode>
                  <c:ptCount val="6"/>
                  <c:pt idx="0">
                    <c:v>3.5355339059327411E-2</c:v>
                  </c:pt>
                  <c:pt idx="1">
                    <c:v>2.1213203435596444E-2</c:v>
                  </c:pt>
                  <c:pt idx="2">
                    <c:v>0.10606601717798207</c:v>
                  </c:pt>
                  <c:pt idx="3">
                    <c:v>0.10606601717798207</c:v>
                  </c:pt>
                  <c:pt idx="4">
                    <c:v>0.22627416997969541</c:v>
                  </c:pt>
                  <c:pt idx="5">
                    <c:v>0.4949747468305834</c:v>
                  </c:pt>
                </c:numCache>
              </c:numRef>
            </c:plus>
            <c:minus>
              <c:numRef>
                <c:f>'Figure 13'!$E$23:$E$28</c:f>
                <c:numCache>
                  <c:formatCode>General</c:formatCode>
                  <c:ptCount val="6"/>
                  <c:pt idx="0">
                    <c:v>3.5355339059327411E-2</c:v>
                  </c:pt>
                  <c:pt idx="1">
                    <c:v>2.1213203435596444E-2</c:v>
                  </c:pt>
                  <c:pt idx="2">
                    <c:v>0.10606601717798207</c:v>
                  </c:pt>
                  <c:pt idx="3">
                    <c:v>0.10606601717798207</c:v>
                  </c:pt>
                  <c:pt idx="4">
                    <c:v>0.22627416997969541</c:v>
                  </c:pt>
                  <c:pt idx="5">
                    <c:v>0.4949747468305834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'Figure 13'!$A$23:$A$28</c:f>
              <c:strCache>
                <c:ptCount val="6"/>
                <c:pt idx="0">
                  <c:v>1HF</c:v>
                </c:pt>
                <c:pt idx="1">
                  <c:v>3HF</c:v>
                </c:pt>
                <c:pt idx="2">
                  <c:v>7HF</c:v>
                </c:pt>
                <c:pt idx="3">
                  <c:v>19HF</c:v>
                </c:pt>
                <c:pt idx="4">
                  <c:v>25HF</c:v>
                </c:pt>
                <c:pt idx="5">
                  <c:v>37HF</c:v>
                </c:pt>
              </c:strCache>
            </c:strRef>
          </c:cat>
          <c:val>
            <c:numRef>
              <c:f>'Figure 13'!$B$23:$B$28</c:f>
              <c:numCache>
                <c:formatCode>General</c:formatCode>
                <c:ptCount val="6"/>
                <c:pt idx="0">
                  <c:v>0.98499999999999999</c:v>
                </c:pt>
                <c:pt idx="1">
                  <c:v>1.0049999999999999</c:v>
                </c:pt>
                <c:pt idx="2">
                  <c:v>1.345</c:v>
                </c:pt>
                <c:pt idx="3">
                  <c:v>1.9749999999999999</c:v>
                </c:pt>
                <c:pt idx="4">
                  <c:v>3.73</c:v>
                </c:pt>
                <c:pt idx="5">
                  <c:v>4.6999999999999993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A-419B-A3E8-CC6A8C97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6655"/>
        <c:axId val="1125638303"/>
      </c:lineChart>
      <c:lineChart>
        <c:grouping val="standard"/>
        <c:varyColors val="0"/>
        <c:ser>
          <c:idx val="1"/>
          <c:order val="1"/>
          <c:tx>
            <c:v>Ratio (surface deposition/bulk yield)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13'!$G$23:$G$28</c:f>
                <c:numCache>
                  <c:formatCode>General</c:formatCode>
                  <c:ptCount val="6"/>
                  <c:pt idx="0">
                    <c:v>7.3802811732757753E-2</c:v>
                  </c:pt>
                  <c:pt idx="1">
                    <c:v>7.352566055118584E-2</c:v>
                  </c:pt>
                  <c:pt idx="2">
                    <c:v>0.11061041531148001</c:v>
                  </c:pt>
                  <c:pt idx="3">
                    <c:v>6.2268966867005546E-2</c:v>
                  </c:pt>
                  <c:pt idx="4">
                    <c:v>2.5087058758046222E-2</c:v>
                  </c:pt>
                  <c:pt idx="5">
                    <c:v>3.163673153017852E-2</c:v>
                  </c:pt>
                </c:numCache>
              </c:numRef>
            </c:plus>
            <c:minus>
              <c:numRef>
                <c:f>'Figure 13'!$G$23:$G$28</c:f>
                <c:numCache>
                  <c:formatCode>General</c:formatCode>
                  <c:ptCount val="6"/>
                  <c:pt idx="0">
                    <c:v>7.3802811732757753E-2</c:v>
                  </c:pt>
                  <c:pt idx="1">
                    <c:v>7.352566055118584E-2</c:v>
                  </c:pt>
                  <c:pt idx="2">
                    <c:v>0.11061041531148001</c:v>
                  </c:pt>
                  <c:pt idx="3">
                    <c:v>6.2268966867005546E-2</c:v>
                  </c:pt>
                  <c:pt idx="4">
                    <c:v>2.5087058758046222E-2</c:v>
                  </c:pt>
                  <c:pt idx="5">
                    <c:v>3.163673153017852E-2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13'!$F$23:$F$28</c:f>
              <c:numCache>
                <c:formatCode>0.00</c:formatCode>
                <c:ptCount val="6"/>
                <c:pt idx="0">
                  <c:v>0.34517766497461916</c:v>
                </c:pt>
                <c:pt idx="1">
                  <c:v>0.51741293532338273</c:v>
                </c:pt>
                <c:pt idx="2">
                  <c:v>0.46840148698884815</c:v>
                </c:pt>
                <c:pt idx="3">
                  <c:v>0.30886075949367109</c:v>
                </c:pt>
                <c:pt idx="4">
                  <c:v>0.18096514745308281</c:v>
                </c:pt>
                <c:pt idx="5">
                  <c:v>0.13159574468085108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A-419B-A3E8-CC6A8C97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43887"/>
        <c:axId val="120440143"/>
      </c:lineChart>
      <c:catAx>
        <c:axId val="11256266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Membrane Size (fibres 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638303"/>
        <c:crosses val="autoZero"/>
        <c:auto val="1"/>
        <c:lblAlgn val="ctr"/>
        <c:lblOffset val="100"/>
        <c:tickMarkSkip val="1"/>
        <c:noMultiLvlLbl val="0"/>
      </c:catAx>
      <c:valAx>
        <c:axId val="112563830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Crystal Yield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626655"/>
        <c:crosses val="autoZero"/>
        <c:crossBetween val="between"/>
      </c:valAx>
      <c:valAx>
        <c:axId val="12044014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0" baseline="0">
                    <a:solidFill>
                      <a:sysClr val="windowText" lastClr="000000"/>
                    </a:solidFill>
                  </a:rPr>
                  <a:t>Ratio (surface deposition/bulk yield)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43887"/>
        <c:crosses val="max"/>
        <c:crossBetween val="between"/>
      </c:valAx>
      <c:catAx>
        <c:axId val="120443887"/>
        <c:scaling>
          <c:orientation val="minMax"/>
        </c:scaling>
        <c:delete val="1"/>
        <c:axPos val="b"/>
        <c:majorTickMark val="out"/>
        <c:minorTickMark val="none"/>
        <c:tickLblPos val="nextTo"/>
        <c:crossAx val="120440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4072895735655286E-2"/>
          <c:y val="7.6962664277180404E-2"/>
          <c:w val="0.44961427248300401"/>
          <c:h val="0.12268737241178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0765701531405"/>
          <c:y val="5.128205128205128E-2"/>
          <c:w val="0.83612044557422438"/>
          <c:h val="0.7752994512049628"/>
        </c:manualLayout>
      </c:layout>
      <c:scatterChart>
        <c:scatterStyle val="smoothMarker"/>
        <c:varyColors val="0"/>
        <c:ser>
          <c:idx val="0"/>
          <c:order val="0"/>
          <c:tx>
            <c:v>HF-No.1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tar"/>
            <c:size val="5"/>
            <c:spPr>
              <a:noFill/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'Figure 14'!$A$4:$A$60</c:f>
              <c:numCache>
                <c:formatCode>General</c:formatCode>
                <c:ptCount val="5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</c:numCache>
            </c:numRef>
          </c:xVal>
          <c:yVal>
            <c:numRef>
              <c:f>'Figure 14'!$C$4:$C$60</c:f>
              <c:numCache>
                <c:formatCode>0%</c:formatCode>
                <c:ptCount val="57"/>
                <c:pt idx="0">
                  <c:v>0</c:v>
                </c:pt>
                <c:pt idx="1">
                  <c:v>2.3076923076923079E-3</c:v>
                </c:pt>
                <c:pt idx="2">
                  <c:v>2.3076923076923078E-2</c:v>
                </c:pt>
                <c:pt idx="3">
                  <c:v>7.0769230769230765E-2</c:v>
                </c:pt>
                <c:pt idx="4">
                  <c:v>8.3846153846153848E-2</c:v>
                </c:pt>
                <c:pt idx="5">
                  <c:v>6.8461538461538463E-2</c:v>
                </c:pt>
                <c:pt idx="6">
                  <c:v>7.7692307692307686E-2</c:v>
                </c:pt>
                <c:pt idx="7">
                  <c:v>7.2307692307692309E-2</c:v>
                </c:pt>
                <c:pt idx="8">
                  <c:v>6.3846153846153844E-2</c:v>
                </c:pt>
                <c:pt idx="9">
                  <c:v>5.8461538461538461E-2</c:v>
                </c:pt>
                <c:pt idx="10">
                  <c:v>5.3076923076923077E-2</c:v>
                </c:pt>
                <c:pt idx="11">
                  <c:v>4.6153846153846156E-2</c:v>
                </c:pt>
                <c:pt idx="12">
                  <c:v>4.230769230769231E-2</c:v>
                </c:pt>
                <c:pt idx="13">
                  <c:v>4.6153846153846156E-2</c:v>
                </c:pt>
                <c:pt idx="14">
                  <c:v>3.1538461538461536E-2</c:v>
                </c:pt>
                <c:pt idx="15">
                  <c:v>0.04</c:v>
                </c:pt>
                <c:pt idx="16">
                  <c:v>3.1538461538461536E-2</c:v>
                </c:pt>
                <c:pt idx="17">
                  <c:v>2.6923076923076925E-2</c:v>
                </c:pt>
                <c:pt idx="18">
                  <c:v>2.1538461538461538E-2</c:v>
                </c:pt>
                <c:pt idx="19">
                  <c:v>1.8461538461538463E-2</c:v>
                </c:pt>
                <c:pt idx="20">
                  <c:v>2.1538461538461538E-2</c:v>
                </c:pt>
                <c:pt idx="21">
                  <c:v>1.2307692307692308E-2</c:v>
                </c:pt>
                <c:pt idx="22">
                  <c:v>1.8461538461538463E-2</c:v>
                </c:pt>
                <c:pt idx="23">
                  <c:v>0.01</c:v>
                </c:pt>
                <c:pt idx="24">
                  <c:v>6.9230769230769233E-3</c:v>
                </c:pt>
                <c:pt idx="25">
                  <c:v>5.3846153846153844E-3</c:v>
                </c:pt>
                <c:pt idx="26">
                  <c:v>3.8461538461538464E-3</c:v>
                </c:pt>
                <c:pt idx="27">
                  <c:v>9.2307692307692316E-3</c:v>
                </c:pt>
                <c:pt idx="28">
                  <c:v>5.3846153846153844E-3</c:v>
                </c:pt>
                <c:pt idx="29">
                  <c:v>5.3846153846153844E-3</c:v>
                </c:pt>
                <c:pt idx="30">
                  <c:v>2.3076923076923079E-3</c:v>
                </c:pt>
                <c:pt idx="31">
                  <c:v>7.6923076923076923E-4</c:v>
                </c:pt>
                <c:pt idx="32">
                  <c:v>4.6153846153846158E-3</c:v>
                </c:pt>
                <c:pt idx="33">
                  <c:v>3.0769230769230769E-3</c:v>
                </c:pt>
                <c:pt idx="34">
                  <c:v>2.3076923076923079E-3</c:v>
                </c:pt>
                <c:pt idx="35">
                  <c:v>1.5384615384615385E-3</c:v>
                </c:pt>
                <c:pt idx="36">
                  <c:v>7.6923076923076923E-4</c:v>
                </c:pt>
                <c:pt idx="37">
                  <c:v>0</c:v>
                </c:pt>
                <c:pt idx="38">
                  <c:v>7.6923076923076923E-4</c:v>
                </c:pt>
                <c:pt idx="39">
                  <c:v>7.6923076923076923E-4</c:v>
                </c:pt>
                <c:pt idx="40">
                  <c:v>0</c:v>
                </c:pt>
                <c:pt idx="41">
                  <c:v>7.6923076923076923E-4</c:v>
                </c:pt>
                <c:pt idx="42">
                  <c:v>0</c:v>
                </c:pt>
                <c:pt idx="43">
                  <c:v>7.6923076923076923E-4</c:v>
                </c:pt>
                <c:pt idx="44">
                  <c:v>0</c:v>
                </c:pt>
                <c:pt idx="45">
                  <c:v>7.6923076923076923E-4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7.6923076923076923E-4</c:v>
                </c:pt>
                <c:pt idx="51">
                  <c:v>7.6923076923076923E-4</c:v>
                </c:pt>
                <c:pt idx="52">
                  <c:v>0</c:v>
                </c:pt>
                <c:pt idx="53">
                  <c:v>7.6923076923076923E-4</c:v>
                </c:pt>
                <c:pt idx="54">
                  <c:v>0</c:v>
                </c:pt>
                <c:pt idx="55">
                  <c:v>7.6923076923076923E-4</c:v>
                </c:pt>
                <c:pt idx="56">
                  <c:v>7.6923076923076923E-4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2E-4289-BE60-4E375DB09ACC}"/>
            </c:ext>
          </c:extLst>
        </c:ser>
        <c:ser>
          <c:idx val="1"/>
          <c:order val="1"/>
          <c:tx>
            <c:v>HF-No.7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6350">
                <a:solidFill>
                  <a:schemeClr val="accent4"/>
                </a:solidFill>
              </a:ln>
              <a:effectLst/>
            </c:spPr>
          </c:marker>
          <c:xVal>
            <c:numRef>
              <c:f>'Figure 14'!$F$4:$F$60</c:f>
              <c:numCache>
                <c:formatCode>General</c:formatCode>
                <c:ptCount val="5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</c:numCache>
            </c:numRef>
          </c:xVal>
          <c:yVal>
            <c:numRef>
              <c:f>'Figure 14'!$H$4:$H$60</c:f>
              <c:numCache>
                <c:formatCode>0%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6.1538461538461538E-3</c:v>
                </c:pt>
                <c:pt idx="3">
                  <c:v>0.03</c:v>
                </c:pt>
                <c:pt idx="4">
                  <c:v>0.05</c:v>
                </c:pt>
                <c:pt idx="5">
                  <c:v>5.153846153846154E-2</c:v>
                </c:pt>
                <c:pt idx="6">
                  <c:v>5.8461538461538461E-2</c:v>
                </c:pt>
                <c:pt idx="7">
                  <c:v>7.0769230769230765E-2</c:v>
                </c:pt>
                <c:pt idx="8">
                  <c:v>8.0769230769230774E-2</c:v>
                </c:pt>
                <c:pt idx="9">
                  <c:v>7.0000000000000007E-2</c:v>
                </c:pt>
                <c:pt idx="10">
                  <c:v>7.2307692307692309E-2</c:v>
                </c:pt>
                <c:pt idx="11">
                  <c:v>6.2307692307692307E-2</c:v>
                </c:pt>
                <c:pt idx="12">
                  <c:v>6.615384615384616E-2</c:v>
                </c:pt>
                <c:pt idx="13">
                  <c:v>7.3076923076923081E-2</c:v>
                </c:pt>
                <c:pt idx="14">
                  <c:v>5.4615384615384614E-2</c:v>
                </c:pt>
                <c:pt idx="15">
                  <c:v>3.8461538461538464E-2</c:v>
                </c:pt>
                <c:pt idx="16">
                  <c:v>3.8461538461538464E-2</c:v>
                </c:pt>
                <c:pt idx="17">
                  <c:v>3.4615384615384617E-2</c:v>
                </c:pt>
                <c:pt idx="18">
                  <c:v>2.6153846153846153E-2</c:v>
                </c:pt>
                <c:pt idx="19">
                  <c:v>2.5384615384615384E-2</c:v>
                </c:pt>
                <c:pt idx="20">
                  <c:v>1.6923076923076923E-2</c:v>
                </c:pt>
                <c:pt idx="21">
                  <c:v>6.9230769230769233E-3</c:v>
                </c:pt>
                <c:pt idx="22">
                  <c:v>1.3846153846153847E-2</c:v>
                </c:pt>
                <c:pt idx="23">
                  <c:v>8.4615384615384613E-3</c:v>
                </c:pt>
                <c:pt idx="24">
                  <c:v>9.2307692307692316E-3</c:v>
                </c:pt>
                <c:pt idx="25">
                  <c:v>6.1538461538461538E-3</c:v>
                </c:pt>
                <c:pt idx="26">
                  <c:v>6.1538461538461538E-3</c:v>
                </c:pt>
                <c:pt idx="27">
                  <c:v>3.0769230769230769E-3</c:v>
                </c:pt>
                <c:pt idx="28">
                  <c:v>7.6923076923076923E-4</c:v>
                </c:pt>
                <c:pt idx="29">
                  <c:v>3.0769230769230769E-3</c:v>
                </c:pt>
                <c:pt idx="30">
                  <c:v>7.6923076923076923E-4</c:v>
                </c:pt>
                <c:pt idx="31">
                  <c:v>7.6923076923076923E-4</c:v>
                </c:pt>
                <c:pt idx="32">
                  <c:v>0</c:v>
                </c:pt>
                <c:pt idx="33">
                  <c:v>3.8461538461538464E-3</c:v>
                </c:pt>
                <c:pt idx="34">
                  <c:v>1.5384615384615385E-3</c:v>
                </c:pt>
                <c:pt idx="35">
                  <c:v>0</c:v>
                </c:pt>
                <c:pt idx="36">
                  <c:v>7.6923076923076923E-4</c:v>
                </c:pt>
                <c:pt idx="37">
                  <c:v>7.6923076923076923E-4</c:v>
                </c:pt>
                <c:pt idx="38">
                  <c:v>0</c:v>
                </c:pt>
                <c:pt idx="39">
                  <c:v>0</c:v>
                </c:pt>
                <c:pt idx="40">
                  <c:v>1.5384615384615385E-3</c:v>
                </c:pt>
                <c:pt idx="41">
                  <c:v>7.6923076923076923E-4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7.6923076923076923E-4</c:v>
                </c:pt>
                <c:pt idx="46">
                  <c:v>0</c:v>
                </c:pt>
                <c:pt idx="47">
                  <c:v>7.6923076923076923E-4</c:v>
                </c:pt>
                <c:pt idx="48">
                  <c:v>7.6923076923076923E-4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7.6923076923076923E-4</c:v>
                </c:pt>
                <c:pt idx="53">
                  <c:v>0</c:v>
                </c:pt>
                <c:pt idx="54">
                  <c:v>7.6923076923076923E-4</c:v>
                </c:pt>
                <c:pt idx="55">
                  <c:v>7.6923076923076923E-4</c:v>
                </c:pt>
                <c:pt idx="56">
                  <c:v>7.6923076923076923E-4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2E-4289-BE60-4E375DB09ACC}"/>
            </c:ext>
          </c:extLst>
        </c:ser>
        <c:ser>
          <c:idx val="2"/>
          <c:order val="2"/>
          <c:tx>
            <c:v>HF-No.19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dPt>
            <c:idx val="8"/>
            <c:marker>
              <c:symbol val="diamond"/>
              <c:size val="5"/>
              <c:spPr>
                <a:noFill/>
                <a:ln w="635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2E-4289-BE60-4E375DB09ACC}"/>
              </c:ext>
            </c:extLst>
          </c:dPt>
          <c:xVal>
            <c:numRef>
              <c:f>'Figure 14'!$K$4:$K$102</c:f>
              <c:numCache>
                <c:formatCode>General</c:formatCode>
                <c:ptCount val="9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</c:numCache>
            </c:numRef>
          </c:xVal>
          <c:yVal>
            <c:numRef>
              <c:f>'Figure 14'!$M$4:$M$102</c:f>
              <c:numCache>
                <c:formatCode>0%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1.5384615384615385E-3</c:v>
                </c:pt>
                <c:pt idx="3">
                  <c:v>6.9230769230769233E-3</c:v>
                </c:pt>
                <c:pt idx="4">
                  <c:v>2.3846153846153847E-2</c:v>
                </c:pt>
                <c:pt idx="5">
                  <c:v>4.6923076923076922E-2</c:v>
                </c:pt>
                <c:pt idx="6">
                  <c:v>6.9230769230769235E-2</c:v>
                </c:pt>
                <c:pt idx="7">
                  <c:v>9.5384615384615387E-2</c:v>
                </c:pt>
                <c:pt idx="8">
                  <c:v>0.09</c:v>
                </c:pt>
                <c:pt idx="9">
                  <c:v>8.3076923076923076E-2</c:v>
                </c:pt>
                <c:pt idx="10">
                  <c:v>6.9230769230769235E-2</c:v>
                </c:pt>
                <c:pt idx="11">
                  <c:v>5.7692307692307696E-2</c:v>
                </c:pt>
                <c:pt idx="12">
                  <c:v>4.7692307692307694E-2</c:v>
                </c:pt>
                <c:pt idx="13">
                  <c:v>4.4615384615384612E-2</c:v>
                </c:pt>
                <c:pt idx="14">
                  <c:v>3.3846153846153845E-2</c:v>
                </c:pt>
                <c:pt idx="15">
                  <c:v>3.6923076923076927E-2</c:v>
                </c:pt>
                <c:pt idx="16">
                  <c:v>2.923076923076923E-2</c:v>
                </c:pt>
                <c:pt idx="17">
                  <c:v>3.4615384615384617E-2</c:v>
                </c:pt>
                <c:pt idx="18">
                  <c:v>2.6153846153846153E-2</c:v>
                </c:pt>
                <c:pt idx="19">
                  <c:v>1.8461538461538463E-2</c:v>
                </c:pt>
                <c:pt idx="20">
                  <c:v>2.3846153846153847E-2</c:v>
                </c:pt>
                <c:pt idx="21">
                  <c:v>2.4615384615384615E-2</c:v>
                </c:pt>
                <c:pt idx="22">
                  <c:v>0.02</c:v>
                </c:pt>
                <c:pt idx="23">
                  <c:v>1.7692307692307691E-2</c:v>
                </c:pt>
                <c:pt idx="24">
                  <c:v>8.4615384615384613E-3</c:v>
                </c:pt>
                <c:pt idx="25">
                  <c:v>1.3076923076923076E-2</c:v>
                </c:pt>
                <c:pt idx="26">
                  <c:v>1.2307692307692308E-2</c:v>
                </c:pt>
                <c:pt idx="27">
                  <c:v>0.01</c:v>
                </c:pt>
                <c:pt idx="28">
                  <c:v>7.6923076923076927E-3</c:v>
                </c:pt>
                <c:pt idx="29">
                  <c:v>6.9230769230769233E-3</c:v>
                </c:pt>
                <c:pt idx="30">
                  <c:v>4.6153846153846158E-3</c:v>
                </c:pt>
                <c:pt idx="31">
                  <c:v>6.1538461538461538E-3</c:v>
                </c:pt>
                <c:pt idx="32">
                  <c:v>5.3846153846153844E-3</c:v>
                </c:pt>
                <c:pt idx="33">
                  <c:v>5.3846153846153844E-3</c:v>
                </c:pt>
                <c:pt idx="34">
                  <c:v>2.3076923076923079E-3</c:v>
                </c:pt>
                <c:pt idx="35">
                  <c:v>1.5384615384615385E-3</c:v>
                </c:pt>
                <c:pt idx="36">
                  <c:v>3.0769230769230769E-3</c:v>
                </c:pt>
                <c:pt idx="37">
                  <c:v>2.3076923076923079E-3</c:v>
                </c:pt>
                <c:pt idx="38">
                  <c:v>0</c:v>
                </c:pt>
                <c:pt idx="39">
                  <c:v>0</c:v>
                </c:pt>
                <c:pt idx="40">
                  <c:v>3.0769230769230769E-3</c:v>
                </c:pt>
                <c:pt idx="41">
                  <c:v>3.0769230769230769E-3</c:v>
                </c:pt>
                <c:pt idx="42">
                  <c:v>0</c:v>
                </c:pt>
                <c:pt idx="43">
                  <c:v>7.6923076923076923E-4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7.6923076923076923E-4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7.6923076923076923E-4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7.6923076923076923E-4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2E-4289-BE60-4E375DB09ACC}"/>
            </c:ext>
          </c:extLst>
        </c:ser>
        <c:ser>
          <c:idx val="3"/>
          <c:order val="3"/>
          <c:tx>
            <c:v>HF-No.25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6350">
                <a:solidFill>
                  <a:schemeClr val="accent5"/>
                </a:solidFill>
              </a:ln>
              <a:effectLst/>
            </c:spPr>
          </c:marker>
          <c:xVal>
            <c:numRef>
              <c:f>'Figure 14'!$P$4:$P$86</c:f>
              <c:numCache>
                <c:formatCode>General</c:formatCode>
                <c:ptCount val="8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</c:numCache>
            </c:numRef>
          </c:xVal>
          <c:yVal>
            <c:numRef>
              <c:f>'Figure 14'!$R$4:$R$86</c:f>
              <c:numCache>
                <c:formatCode>0%</c:formatCode>
                <c:ptCount val="83"/>
                <c:pt idx="0">
                  <c:v>0</c:v>
                </c:pt>
                <c:pt idx="1">
                  <c:v>7.6923076923076923E-4</c:v>
                </c:pt>
                <c:pt idx="2">
                  <c:v>1.3076923076923076E-2</c:v>
                </c:pt>
                <c:pt idx="3">
                  <c:v>4.0769230769230766E-2</c:v>
                </c:pt>
                <c:pt idx="4">
                  <c:v>4.8461538461538459E-2</c:v>
                </c:pt>
                <c:pt idx="5">
                  <c:v>4.7692307692307694E-2</c:v>
                </c:pt>
                <c:pt idx="6">
                  <c:v>3.307692307692308E-2</c:v>
                </c:pt>
                <c:pt idx="7">
                  <c:v>4.1538461538461538E-2</c:v>
                </c:pt>
                <c:pt idx="8">
                  <c:v>3.7692307692307692E-2</c:v>
                </c:pt>
                <c:pt idx="9">
                  <c:v>0.04</c:v>
                </c:pt>
                <c:pt idx="10">
                  <c:v>0.04</c:v>
                </c:pt>
                <c:pt idx="11">
                  <c:v>3.307692307692308E-2</c:v>
                </c:pt>
                <c:pt idx="12">
                  <c:v>3.6153846153846154E-2</c:v>
                </c:pt>
                <c:pt idx="13">
                  <c:v>3.4615384615384617E-2</c:v>
                </c:pt>
                <c:pt idx="14">
                  <c:v>4.3076923076923075E-2</c:v>
                </c:pt>
                <c:pt idx="15">
                  <c:v>4.4615384615384612E-2</c:v>
                </c:pt>
                <c:pt idx="16">
                  <c:v>3.3846153846153845E-2</c:v>
                </c:pt>
                <c:pt idx="17">
                  <c:v>2.923076923076923E-2</c:v>
                </c:pt>
                <c:pt idx="18">
                  <c:v>3.0769230769230771E-2</c:v>
                </c:pt>
                <c:pt idx="19">
                  <c:v>3.1538461538461536E-2</c:v>
                </c:pt>
                <c:pt idx="20">
                  <c:v>2.5384615384615384E-2</c:v>
                </c:pt>
                <c:pt idx="21">
                  <c:v>0.03</c:v>
                </c:pt>
                <c:pt idx="22">
                  <c:v>2.2307692307692306E-2</c:v>
                </c:pt>
                <c:pt idx="23">
                  <c:v>1.7692307692307691E-2</c:v>
                </c:pt>
                <c:pt idx="24">
                  <c:v>1.7692307692307691E-2</c:v>
                </c:pt>
                <c:pt idx="25">
                  <c:v>2.2307692307692306E-2</c:v>
                </c:pt>
                <c:pt idx="26">
                  <c:v>1.6153846153846154E-2</c:v>
                </c:pt>
                <c:pt idx="27">
                  <c:v>1.6153846153846154E-2</c:v>
                </c:pt>
                <c:pt idx="28">
                  <c:v>1.4615384615384615E-2</c:v>
                </c:pt>
                <c:pt idx="29">
                  <c:v>1.6923076923076923E-2</c:v>
                </c:pt>
                <c:pt idx="30">
                  <c:v>1.6153846153846154E-2</c:v>
                </c:pt>
                <c:pt idx="31">
                  <c:v>1.5384615384615385E-2</c:v>
                </c:pt>
                <c:pt idx="32">
                  <c:v>0.01</c:v>
                </c:pt>
                <c:pt idx="33">
                  <c:v>9.2307692307692316E-3</c:v>
                </c:pt>
                <c:pt idx="34">
                  <c:v>1.0769230769230769E-2</c:v>
                </c:pt>
                <c:pt idx="35">
                  <c:v>0.01</c:v>
                </c:pt>
                <c:pt idx="36">
                  <c:v>0.01</c:v>
                </c:pt>
                <c:pt idx="37">
                  <c:v>5.3846153846153844E-3</c:v>
                </c:pt>
                <c:pt idx="38">
                  <c:v>3.0769230769230769E-3</c:v>
                </c:pt>
                <c:pt idx="39">
                  <c:v>6.1538461538461538E-3</c:v>
                </c:pt>
                <c:pt idx="40">
                  <c:v>5.3846153846153844E-3</c:v>
                </c:pt>
                <c:pt idx="41">
                  <c:v>5.3846153846153844E-3</c:v>
                </c:pt>
                <c:pt idx="42">
                  <c:v>4.6153846153846158E-3</c:v>
                </c:pt>
                <c:pt idx="43">
                  <c:v>2.3076923076923079E-3</c:v>
                </c:pt>
                <c:pt idx="44">
                  <c:v>3.0769230769230769E-3</c:v>
                </c:pt>
                <c:pt idx="45">
                  <c:v>3.0769230769230769E-3</c:v>
                </c:pt>
                <c:pt idx="46">
                  <c:v>0</c:v>
                </c:pt>
                <c:pt idx="47">
                  <c:v>7.6923076923076923E-4</c:v>
                </c:pt>
                <c:pt idx="48">
                  <c:v>3.8461538461538464E-3</c:v>
                </c:pt>
                <c:pt idx="49">
                  <c:v>0</c:v>
                </c:pt>
                <c:pt idx="50">
                  <c:v>2.3076923076923079E-3</c:v>
                </c:pt>
                <c:pt idx="51">
                  <c:v>7.6923076923076923E-4</c:v>
                </c:pt>
                <c:pt idx="52">
                  <c:v>0</c:v>
                </c:pt>
                <c:pt idx="53">
                  <c:v>1.5384615384615385E-3</c:v>
                </c:pt>
                <c:pt idx="54">
                  <c:v>1.5384615384615385E-3</c:v>
                </c:pt>
                <c:pt idx="55">
                  <c:v>1.5384615384615385E-3</c:v>
                </c:pt>
                <c:pt idx="56">
                  <c:v>1.5384615384615385E-3</c:v>
                </c:pt>
                <c:pt idx="57">
                  <c:v>7.6923076923076923E-4</c:v>
                </c:pt>
                <c:pt idx="58">
                  <c:v>7.6923076923076923E-4</c:v>
                </c:pt>
                <c:pt idx="59">
                  <c:v>7.6923076923076923E-4</c:v>
                </c:pt>
                <c:pt idx="60">
                  <c:v>0</c:v>
                </c:pt>
                <c:pt idx="61">
                  <c:v>0</c:v>
                </c:pt>
                <c:pt idx="62">
                  <c:v>7.6923076923076923E-4</c:v>
                </c:pt>
                <c:pt idx="63">
                  <c:v>0</c:v>
                </c:pt>
                <c:pt idx="64">
                  <c:v>7.6923076923076923E-4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1.5384615384615385E-3</c:v>
                </c:pt>
                <c:pt idx="72">
                  <c:v>0</c:v>
                </c:pt>
                <c:pt idx="73">
                  <c:v>0</c:v>
                </c:pt>
                <c:pt idx="74">
                  <c:v>7.6923076923076923E-4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7.6923076923076923E-4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B2E-4289-BE60-4E375DB09ACC}"/>
            </c:ext>
          </c:extLst>
        </c:ser>
        <c:ser>
          <c:idx val="4"/>
          <c:order val="4"/>
          <c:tx>
            <c:v>HF-No.37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6350">
                <a:solidFill>
                  <a:schemeClr val="accent6"/>
                </a:solidFill>
              </a:ln>
              <a:effectLst/>
            </c:spPr>
          </c:marker>
          <c:xVal>
            <c:numRef>
              <c:f>'Figure 14'!$U$4:$U$90</c:f>
              <c:numCache>
                <c:formatCode>General</c:formatCode>
                <c:ptCount val="8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</c:numCache>
            </c:numRef>
          </c:xVal>
          <c:yVal>
            <c:numRef>
              <c:f>'Figure 14'!$W$4:$W$90</c:f>
              <c:numCache>
                <c:formatCode>0%</c:formatCode>
                <c:ptCount val="87"/>
                <c:pt idx="0">
                  <c:v>0</c:v>
                </c:pt>
                <c:pt idx="1">
                  <c:v>7.6923076923076923E-4</c:v>
                </c:pt>
                <c:pt idx="2">
                  <c:v>8.4615384615384613E-3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2.6923076923076925E-2</c:v>
                </c:pt>
                <c:pt idx="7">
                  <c:v>2.1538461538461538E-2</c:v>
                </c:pt>
                <c:pt idx="8">
                  <c:v>1.9230769230769232E-2</c:v>
                </c:pt>
                <c:pt idx="9">
                  <c:v>2.4615384615384615E-2</c:v>
                </c:pt>
                <c:pt idx="10">
                  <c:v>1.7692307692307691E-2</c:v>
                </c:pt>
                <c:pt idx="11">
                  <c:v>3.2307692307692308E-2</c:v>
                </c:pt>
                <c:pt idx="12">
                  <c:v>2.6153846153846153E-2</c:v>
                </c:pt>
                <c:pt idx="13">
                  <c:v>3.4615384615384617E-2</c:v>
                </c:pt>
                <c:pt idx="14">
                  <c:v>0.03</c:v>
                </c:pt>
                <c:pt idx="15">
                  <c:v>3.6153846153846154E-2</c:v>
                </c:pt>
                <c:pt idx="16">
                  <c:v>3.3846153846153845E-2</c:v>
                </c:pt>
                <c:pt idx="17">
                  <c:v>3.6923076923076927E-2</c:v>
                </c:pt>
                <c:pt idx="18">
                  <c:v>3.1538461538461536E-2</c:v>
                </c:pt>
                <c:pt idx="19">
                  <c:v>3.6923076923076927E-2</c:v>
                </c:pt>
                <c:pt idx="20">
                  <c:v>3.6923076923076927E-2</c:v>
                </c:pt>
                <c:pt idx="21">
                  <c:v>4.4615384615384612E-2</c:v>
                </c:pt>
                <c:pt idx="22">
                  <c:v>4.3076923076923075E-2</c:v>
                </c:pt>
                <c:pt idx="23">
                  <c:v>0.03</c:v>
                </c:pt>
                <c:pt idx="24">
                  <c:v>2.6923076923076925E-2</c:v>
                </c:pt>
                <c:pt idx="25">
                  <c:v>2.6923076923076925E-2</c:v>
                </c:pt>
                <c:pt idx="26">
                  <c:v>3.8461538461538464E-2</c:v>
                </c:pt>
                <c:pt idx="27">
                  <c:v>2.6153846153846153E-2</c:v>
                </c:pt>
                <c:pt idx="28">
                  <c:v>1.8461538461538463E-2</c:v>
                </c:pt>
                <c:pt idx="29">
                  <c:v>1.9230769230769232E-2</c:v>
                </c:pt>
                <c:pt idx="30">
                  <c:v>1.8461538461538463E-2</c:v>
                </c:pt>
                <c:pt idx="31">
                  <c:v>2.3846153846153847E-2</c:v>
                </c:pt>
                <c:pt idx="32">
                  <c:v>2.0769230769230769E-2</c:v>
                </c:pt>
                <c:pt idx="33">
                  <c:v>1.0769230769230769E-2</c:v>
                </c:pt>
                <c:pt idx="34">
                  <c:v>1.8461538461538463E-2</c:v>
                </c:pt>
                <c:pt idx="35">
                  <c:v>1.3076923076923076E-2</c:v>
                </c:pt>
                <c:pt idx="36">
                  <c:v>1.2307692307692308E-2</c:v>
                </c:pt>
                <c:pt idx="37">
                  <c:v>1.1538461538461539E-2</c:v>
                </c:pt>
                <c:pt idx="38">
                  <c:v>8.4615384615384613E-3</c:v>
                </c:pt>
                <c:pt idx="39">
                  <c:v>7.6923076923076927E-3</c:v>
                </c:pt>
                <c:pt idx="40">
                  <c:v>5.3846153846153844E-3</c:v>
                </c:pt>
                <c:pt idx="41">
                  <c:v>9.2307692307692316E-3</c:v>
                </c:pt>
                <c:pt idx="42">
                  <c:v>3.8461538461538464E-3</c:v>
                </c:pt>
                <c:pt idx="43">
                  <c:v>5.3846153846153844E-3</c:v>
                </c:pt>
                <c:pt idx="44">
                  <c:v>3.8461538461538464E-3</c:v>
                </c:pt>
                <c:pt idx="45">
                  <c:v>3.8461538461538464E-3</c:v>
                </c:pt>
                <c:pt idx="46">
                  <c:v>3.8461538461538464E-3</c:v>
                </c:pt>
                <c:pt idx="47">
                  <c:v>7.6923076923076923E-4</c:v>
                </c:pt>
                <c:pt idx="48">
                  <c:v>2.3076923076923079E-3</c:v>
                </c:pt>
                <c:pt idx="49">
                  <c:v>3.8461538461538464E-3</c:v>
                </c:pt>
                <c:pt idx="50">
                  <c:v>3.0769230769230769E-3</c:v>
                </c:pt>
                <c:pt idx="51">
                  <c:v>2.3076923076923079E-3</c:v>
                </c:pt>
                <c:pt idx="52">
                  <c:v>3.0769230769230769E-3</c:v>
                </c:pt>
                <c:pt idx="53">
                  <c:v>2.3076923076923079E-3</c:v>
                </c:pt>
                <c:pt idx="54">
                  <c:v>0</c:v>
                </c:pt>
                <c:pt idx="55">
                  <c:v>7.6923076923076923E-4</c:v>
                </c:pt>
                <c:pt idx="56">
                  <c:v>0</c:v>
                </c:pt>
                <c:pt idx="57">
                  <c:v>1.5384615384615385E-3</c:v>
                </c:pt>
                <c:pt idx="58">
                  <c:v>3.0769230769230769E-3</c:v>
                </c:pt>
                <c:pt idx="59">
                  <c:v>7.6923076923076923E-4</c:v>
                </c:pt>
                <c:pt idx="60">
                  <c:v>1.5384615384615385E-3</c:v>
                </c:pt>
                <c:pt idx="61">
                  <c:v>0</c:v>
                </c:pt>
                <c:pt idx="62">
                  <c:v>7.6923076923076923E-4</c:v>
                </c:pt>
                <c:pt idx="63">
                  <c:v>7.6923076923076923E-4</c:v>
                </c:pt>
                <c:pt idx="64">
                  <c:v>1.5384615384615385E-3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7.6923076923076923E-4</c:v>
                </c:pt>
                <c:pt idx="69">
                  <c:v>7.6923076923076923E-4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7.6923076923076923E-4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B2E-4289-BE60-4E375DB09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718896"/>
        <c:axId val="1749719312"/>
      </c:scatterChart>
      <c:valAx>
        <c:axId val="1749718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Crysta size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719312"/>
        <c:crosses val="autoZero"/>
        <c:crossBetween val="midCat"/>
      </c:valAx>
      <c:valAx>
        <c:axId val="17497193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Percentage (%)</a:t>
                </a:r>
              </a:p>
            </c:rich>
          </c:tx>
          <c:layout>
            <c:manualLayout>
              <c:xMode val="edge"/>
              <c:yMode val="edge"/>
              <c:x val="0"/>
              <c:y val="0.326169263807059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718896"/>
        <c:crosses val="autoZero"/>
        <c:crossBetween val="midCat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38248628012418"/>
          <c:y val="7.9544077969274804E-2"/>
          <c:w val="0.16880198423134238"/>
          <c:h val="0.39108037335425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12'!#REF!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12'!#REF!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'Figure 12'!#REF!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'Figure 12'!#REF!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F4C-41B3-8655-881920623530}"/>
            </c:ext>
          </c:extLst>
        </c:ser>
        <c:ser>
          <c:idx val="1"/>
          <c:order val="1"/>
          <c:tx>
            <c:v>1HF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C-41B3-8655-881920623530}"/>
            </c:ext>
          </c:extLst>
        </c:ser>
        <c:ser>
          <c:idx val="2"/>
          <c:order val="2"/>
          <c:tx>
            <c:v>3HF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C-41B3-8655-881920623530}"/>
            </c:ext>
          </c:extLst>
        </c:ser>
        <c:ser>
          <c:idx val="3"/>
          <c:order val="3"/>
          <c:tx>
            <c:v>7HF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C-41B3-8655-881920623530}"/>
            </c:ext>
          </c:extLst>
        </c:ser>
        <c:ser>
          <c:idx val="4"/>
          <c:order val="4"/>
          <c:tx>
            <c:v>19HF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C-41B3-8655-881920623530}"/>
            </c:ext>
          </c:extLst>
        </c:ser>
        <c:ser>
          <c:idx val="5"/>
          <c:order val="5"/>
          <c:tx>
            <c:v>25HF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C-41B3-8655-881920623530}"/>
            </c:ext>
          </c:extLst>
        </c:ser>
        <c:ser>
          <c:idx val="6"/>
          <c:order val="6"/>
          <c:tx>
            <c:v>37HF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'Figure 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4C-41B3-8655-881920623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8475855"/>
        <c:axId val="1668492495"/>
        <c:extLst/>
      </c:barChart>
      <c:catAx>
        <c:axId val="1668475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>
                    <a:solidFill>
                      <a:sysClr val="windowText" lastClr="000000"/>
                    </a:solidFill>
                  </a:rPr>
                  <a:t>Membrane Size (fibres number)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92495"/>
        <c:crosses val="autoZero"/>
        <c:auto val="1"/>
        <c:lblAlgn val="ctr"/>
        <c:lblOffset val="100"/>
        <c:noMultiLvlLbl val="0"/>
      </c:catAx>
      <c:valAx>
        <c:axId val="1668492495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Bulk Crystals Yield (g)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78194444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475855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56270598813"/>
          <c:y val="5.0925925925925923E-2"/>
          <c:w val="0.76890372864631851"/>
          <c:h val="0.6484285747639662"/>
        </c:manualLayout>
      </c:layout>
      <c:scatterChart>
        <c:scatterStyle val="smoothMarker"/>
        <c:varyColors val="0"/>
        <c:ser>
          <c:idx val="4"/>
          <c:order val="4"/>
          <c:tx>
            <c:v>25HF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 '!$CA$4:$CA$69</c:f>
                <c:numCache>
                  <c:formatCode>General</c:formatCode>
                  <c:ptCount val="66"/>
                  <c:pt idx="0">
                    <c:v>1.6805904568265961</c:v>
                  </c:pt>
                  <c:pt idx="1">
                    <c:v>0.36012652646284188</c:v>
                  </c:pt>
                  <c:pt idx="2">
                    <c:v>1.3004569011158189</c:v>
                  </c:pt>
                  <c:pt idx="3">
                    <c:v>1.200421754876144</c:v>
                  </c:pt>
                  <c:pt idx="4">
                    <c:v>0.10003514623967998</c:v>
                  </c:pt>
                  <c:pt idx="5">
                    <c:v>0.18006326323141969</c:v>
                  </c:pt>
                  <c:pt idx="6">
                    <c:v>0.44015464345458472</c:v>
                  </c:pt>
                  <c:pt idx="7">
                    <c:v>0.2600913802231597</c:v>
                  </c:pt>
                  <c:pt idx="8">
                    <c:v>4.0014058495873937E-2</c:v>
                  </c:pt>
                  <c:pt idx="9">
                    <c:v>0.50017573119839098</c:v>
                  </c:pt>
                  <c:pt idx="10">
                    <c:v>0.26009138022316536</c:v>
                  </c:pt>
                  <c:pt idx="11">
                    <c:v>0.80028116991742282</c:v>
                  </c:pt>
                  <c:pt idx="12">
                    <c:v>0.30010543871903961</c:v>
                  </c:pt>
                  <c:pt idx="13">
                    <c:v>0.42014761420665137</c:v>
                  </c:pt>
                  <c:pt idx="14">
                    <c:v>0.90031631615710805</c:v>
                  </c:pt>
                  <c:pt idx="15">
                    <c:v>8.0028116991741283E-2</c:v>
                  </c:pt>
                  <c:pt idx="16">
                    <c:v>1.1404006671323361</c:v>
                  </c:pt>
                  <c:pt idx="17">
                    <c:v>0.46016167270252156</c:v>
                  </c:pt>
                  <c:pt idx="18">
                    <c:v>0.68023899442981239</c:v>
                  </c:pt>
                  <c:pt idx="19">
                    <c:v>0.84029522841329707</c:v>
                  </c:pt>
                  <c:pt idx="20">
                    <c:v>0.86030225766123403</c:v>
                  </c:pt>
                  <c:pt idx="21">
                    <c:v>8.0028116991740963E-2</c:v>
                  </c:pt>
                  <c:pt idx="22">
                    <c:v>0.76026711142156256</c:v>
                  </c:pt>
                  <c:pt idx="23">
                    <c:v>0.58020384819014803</c:v>
                  </c:pt>
                  <c:pt idx="24">
                    <c:v>0.82028819916535134</c:v>
                  </c:pt>
                  <c:pt idx="25">
                    <c:v>0.80028116991742504</c:v>
                  </c:pt>
                  <c:pt idx="26">
                    <c:v>4.001405849586389E-2</c:v>
                  </c:pt>
                  <c:pt idx="27">
                    <c:v>0.40014058495871957</c:v>
                  </c:pt>
                  <c:pt idx="28">
                    <c:v>0.40014058495871957</c:v>
                  </c:pt>
                  <c:pt idx="29">
                    <c:v>0.14004920473553634</c:v>
                  </c:pt>
                  <c:pt idx="30">
                    <c:v>0.8603022576612176</c:v>
                  </c:pt>
                  <c:pt idx="31">
                    <c:v>6.0021087743809494E-2</c:v>
                  </c:pt>
                  <c:pt idx="32">
                    <c:v>4.0014058495863265E-2</c:v>
                  </c:pt>
                  <c:pt idx="33">
                    <c:v>0.22007732172729205</c:v>
                  </c:pt>
                  <c:pt idx="34">
                    <c:v>0.18006326323142816</c:v>
                  </c:pt>
                  <c:pt idx="35">
                    <c:v>0.16005623398348226</c:v>
                  </c:pt>
                  <c:pt idx="36">
                    <c:v>0.36012652646284155</c:v>
                  </c:pt>
                  <c:pt idx="37">
                    <c:v>0.10003514623968689</c:v>
                  </c:pt>
                  <c:pt idx="38">
                    <c:v>0.22007732172727729</c:v>
                  </c:pt>
                  <c:pt idx="39">
                    <c:v>0.76026711142157655</c:v>
                  </c:pt>
                  <c:pt idx="40">
                    <c:v>0.20007029247936026</c:v>
                  </c:pt>
                  <c:pt idx="41">
                    <c:v>0.96033740390090594</c:v>
                  </c:pt>
                  <c:pt idx="42">
                    <c:v>6.0021087743795047E-2</c:v>
                  </c:pt>
                  <c:pt idx="43">
                    <c:v>0.10003514623967275</c:v>
                  </c:pt>
                  <c:pt idx="44">
                    <c:v>0.44015464345458355</c:v>
                  </c:pt>
                  <c:pt idx="45">
                    <c:v>0.46016167270253217</c:v>
                  </c:pt>
                  <c:pt idx="46">
                    <c:v>6.0021087743795047E-2</c:v>
                  </c:pt>
                  <c:pt idx="47">
                    <c:v>0.42014761420664221</c:v>
                  </c:pt>
                  <c:pt idx="48">
                    <c:v>0.54018978969425513</c:v>
                  </c:pt>
                  <c:pt idx="49">
                    <c:v>0.76026711142156023</c:v>
                  </c:pt>
                  <c:pt idx="50">
                    <c:v>0.72025305292568631</c:v>
                  </c:pt>
                  <c:pt idx="51">
                    <c:v>0.14004920473555077</c:v>
                  </c:pt>
                  <c:pt idx="52">
                    <c:v>0.140049204735536</c:v>
                  </c:pt>
                  <c:pt idx="53">
                    <c:v>0.18006326323141403</c:v>
                  </c:pt>
                  <c:pt idx="54">
                    <c:v>0.56019681894220186</c:v>
                  </c:pt>
                  <c:pt idx="55">
                    <c:v>0.16005623398348193</c:v>
                  </c:pt>
                  <c:pt idx="56">
                    <c:v>0.56019681894223361</c:v>
                  </c:pt>
                  <c:pt idx="57">
                    <c:v>0.76026711142154735</c:v>
                  </c:pt>
                  <c:pt idx="58">
                    <c:v>1.4405061058513973</c:v>
                  </c:pt>
                  <c:pt idx="59">
                    <c:v>0.68023899442985147</c:v>
                  </c:pt>
                  <c:pt idx="60">
                    <c:v>0.96033740390092071</c:v>
                  </c:pt>
                  <c:pt idx="61">
                    <c:v>1.3404709596116955</c:v>
                  </c:pt>
                  <c:pt idx="62">
                    <c:v>1.4004920473555051</c:v>
                  </c:pt>
                  <c:pt idx="63">
                    <c:v>1.1003866086364571</c:v>
                  </c:pt>
                  <c:pt idx="64">
                    <c:v>1.7005974860745507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3 '!$CA$4:$CA$69</c:f>
                <c:numCache>
                  <c:formatCode>General</c:formatCode>
                  <c:ptCount val="66"/>
                  <c:pt idx="0">
                    <c:v>1.6805904568265961</c:v>
                  </c:pt>
                  <c:pt idx="1">
                    <c:v>0.36012652646284188</c:v>
                  </c:pt>
                  <c:pt idx="2">
                    <c:v>1.3004569011158189</c:v>
                  </c:pt>
                  <c:pt idx="3">
                    <c:v>1.200421754876144</c:v>
                  </c:pt>
                  <c:pt idx="4">
                    <c:v>0.10003514623967998</c:v>
                  </c:pt>
                  <c:pt idx="5">
                    <c:v>0.18006326323141969</c:v>
                  </c:pt>
                  <c:pt idx="6">
                    <c:v>0.44015464345458472</c:v>
                  </c:pt>
                  <c:pt idx="7">
                    <c:v>0.2600913802231597</c:v>
                  </c:pt>
                  <c:pt idx="8">
                    <c:v>4.0014058495873937E-2</c:v>
                  </c:pt>
                  <c:pt idx="9">
                    <c:v>0.50017573119839098</c:v>
                  </c:pt>
                  <c:pt idx="10">
                    <c:v>0.26009138022316536</c:v>
                  </c:pt>
                  <c:pt idx="11">
                    <c:v>0.80028116991742282</c:v>
                  </c:pt>
                  <c:pt idx="12">
                    <c:v>0.30010543871903961</c:v>
                  </c:pt>
                  <c:pt idx="13">
                    <c:v>0.42014761420665137</c:v>
                  </c:pt>
                  <c:pt idx="14">
                    <c:v>0.90031631615710805</c:v>
                  </c:pt>
                  <c:pt idx="15">
                    <c:v>8.0028116991741283E-2</c:v>
                  </c:pt>
                  <c:pt idx="16">
                    <c:v>1.1404006671323361</c:v>
                  </c:pt>
                  <c:pt idx="17">
                    <c:v>0.46016167270252156</c:v>
                  </c:pt>
                  <c:pt idx="18">
                    <c:v>0.68023899442981239</c:v>
                  </c:pt>
                  <c:pt idx="19">
                    <c:v>0.84029522841329707</c:v>
                  </c:pt>
                  <c:pt idx="20">
                    <c:v>0.86030225766123403</c:v>
                  </c:pt>
                  <c:pt idx="21">
                    <c:v>8.0028116991740963E-2</c:v>
                  </c:pt>
                  <c:pt idx="22">
                    <c:v>0.76026711142156256</c:v>
                  </c:pt>
                  <c:pt idx="23">
                    <c:v>0.58020384819014803</c:v>
                  </c:pt>
                  <c:pt idx="24">
                    <c:v>0.82028819916535134</c:v>
                  </c:pt>
                  <c:pt idx="25">
                    <c:v>0.80028116991742504</c:v>
                  </c:pt>
                  <c:pt idx="26">
                    <c:v>4.001405849586389E-2</c:v>
                  </c:pt>
                  <c:pt idx="27">
                    <c:v>0.40014058495871957</c:v>
                  </c:pt>
                  <c:pt idx="28">
                    <c:v>0.40014058495871957</c:v>
                  </c:pt>
                  <c:pt idx="29">
                    <c:v>0.14004920473553634</c:v>
                  </c:pt>
                  <c:pt idx="30">
                    <c:v>0.8603022576612176</c:v>
                  </c:pt>
                  <c:pt idx="31">
                    <c:v>6.0021087743809494E-2</c:v>
                  </c:pt>
                  <c:pt idx="32">
                    <c:v>4.0014058495863265E-2</c:v>
                  </c:pt>
                  <c:pt idx="33">
                    <c:v>0.22007732172729205</c:v>
                  </c:pt>
                  <c:pt idx="34">
                    <c:v>0.18006326323142816</c:v>
                  </c:pt>
                  <c:pt idx="35">
                    <c:v>0.16005623398348226</c:v>
                  </c:pt>
                  <c:pt idx="36">
                    <c:v>0.36012652646284155</c:v>
                  </c:pt>
                  <c:pt idx="37">
                    <c:v>0.10003514623968689</c:v>
                  </c:pt>
                  <c:pt idx="38">
                    <c:v>0.22007732172727729</c:v>
                  </c:pt>
                  <c:pt idx="39">
                    <c:v>0.76026711142157655</c:v>
                  </c:pt>
                  <c:pt idx="40">
                    <c:v>0.20007029247936026</c:v>
                  </c:pt>
                  <c:pt idx="41">
                    <c:v>0.96033740390090594</c:v>
                  </c:pt>
                  <c:pt idx="42">
                    <c:v>6.0021087743795047E-2</c:v>
                  </c:pt>
                  <c:pt idx="43">
                    <c:v>0.10003514623967275</c:v>
                  </c:pt>
                  <c:pt idx="44">
                    <c:v>0.44015464345458355</c:v>
                  </c:pt>
                  <c:pt idx="45">
                    <c:v>0.46016167270253217</c:v>
                  </c:pt>
                  <c:pt idx="46">
                    <c:v>6.0021087743795047E-2</c:v>
                  </c:pt>
                  <c:pt idx="47">
                    <c:v>0.42014761420664221</c:v>
                  </c:pt>
                  <c:pt idx="48">
                    <c:v>0.54018978969425513</c:v>
                  </c:pt>
                  <c:pt idx="49">
                    <c:v>0.76026711142156023</c:v>
                  </c:pt>
                  <c:pt idx="50">
                    <c:v>0.72025305292568631</c:v>
                  </c:pt>
                  <c:pt idx="51">
                    <c:v>0.14004920473555077</c:v>
                  </c:pt>
                  <c:pt idx="52">
                    <c:v>0.140049204735536</c:v>
                  </c:pt>
                  <c:pt idx="53">
                    <c:v>0.18006326323141403</c:v>
                  </c:pt>
                  <c:pt idx="54">
                    <c:v>0.56019681894220186</c:v>
                  </c:pt>
                  <c:pt idx="55">
                    <c:v>0.16005623398348193</c:v>
                  </c:pt>
                  <c:pt idx="56">
                    <c:v>0.56019681894223361</c:v>
                  </c:pt>
                  <c:pt idx="57">
                    <c:v>0.76026711142154735</c:v>
                  </c:pt>
                  <c:pt idx="58">
                    <c:v>1.4405061058513973</c:v>
                  </c:pt>
                  <c:pt idx="59">
                    <c:v>0.68023899442985147</c:v>
                  </c:pt>
                  <c:pt idx="60">
                    <c:v>0.96033740390092071</c:v>
                  </c:pt>
                  <c:pt idx="61">
                    <c:v>1.3404709596116955</c:v>
                  </c:pt>
                  <c:pt idx="62">
                    <c:v>1.4004920473555051</c:v>
                  </c:pt>
                  <c:pt idx="63">
                    <c:v>1.1003866086364571</c:v>
                  </c:pt>
                  <c:pt idx="64">
                    <c:v>1.7005974860745507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'!$BV$4:$BV$69</c:f>
              <c:numCache>
                <c:formatCode>General</c:formatCode>
                <c:ptCount val="66"/>
                <c:pt idx="0">
                  <c:v>0.89557962425348436</c:v>
                </c:pt>
                <c:pt idx="1">
                  <c:v>0.89917987663221421</c:v>
                </c:pt>
                <c:pt idx="2">
                  <c:v>0.90179772558166893</c:v>
                </c:pt>
                <c:pt idx="3">
                  <c:v>0.90472537758696769</c:v>
                </c:pt>
                <c:pt idx="4">
                  <c:v>0.90762085088938316</c:v>
                </c:pt>
                <c:pt idx="5">
                  <c:v>0.91037772347717649</c:v>
                </c:pt>
                <c:pt idx="6">
                  <c:v>0.91332688293266595</c:v>
                </c:pt>
                <c:pt idx="7">
                  <c:v>0.91589802993608127</c:v>
                </c:pt>
                <c:pt idx="8">
                  <c:v>0.91873643161095997</c:v>
                </c:pt>
                <c:pt idx="9">
                  <c:v>0.92121142167368764</c:v>
                </c:pt>
                <c:pt idx="10">
                  <c:v>0.92466764102746479</c:v>
                </c:pt>
                <c:pt idx="11">
                  <c:v>0.92754233519731333</c:v>
                </c:pt>
                <c:pt idx="12">
                  <c:v>0.93044312739093282</c:v>
                </c:pt>
                <c:pt idx="13">
                  <c:v>0.933688076837485</c:v>
                </c:pt>
                <c:pt idx="14">
                  <c:v>0.93649444964254536</c:v>
                </c:pt>
                <c:pt idx="15">
                  <c:v>0.93930857902094989</c:v>
                </c:pt>
                <c:pt idx="16">
                  <c:v>0.94184022700571246</c:v>
                </c:pt>
                <c:pt idx="17">
                  <c:v>0.94514430753079759</c:v>
                </c:pt>
                <c:pt idx="18">
                  <c:v>0.94803396012295094</c:v>
                </c:pt>
                <c:pt idx="19">
                  <c:v>0.9513094554431214</c:v>
                </c:pt>
                <c:pt idx="20">
                  <c:v>0.95409903949067554</c:v>
                </c:pt>
                <c:pt idx="21">
                  <c:v>0.95718124887715716</c:v>
                </c:pt>
                <c:pt idx="22">
                  <c:v>0.96054739884021612</c:v>
                </c:pt>
                <c:pt idx="23">
                  <c:v>0.96409273488926472</c:v>
                </c:pt>
                <c:pt idx="24">
                  <c:v>0.96750271708057056</c:v>
                </c:pt>
                <c:pt idx="25">
                  <c:v>0.97050268746364632</c:v>
                </c:pt>
                <c:pt idx="26">
                  <c:v>0.97363604105422441</c:v>
                </c:pt>
                <c:pt idx="27">
                  <c:v>0.97673229634673153</c:v>
                </c:pt>
                <c:pt idx="28">
                  <c:v>0.97976467336822859</c:v>
                </c:pt>
                <c:pt idx="29">
                  <c:v>0.98302803980963627</c:v>
                </c:pt>
                <c:pt idx="30">
                  <c:v>0.9866013465168243</c:v>
                </c:pt>
                <c:pt idx="31">
                  <c:v>0.98985450096805438</c:v>
                </c:pt>
                <c:pt idx="32">
                  <c:v>0.99254078654065381</c:v>
                </c:pt>
                <c:pt idx="33">
                  <c:v>0.9956900177702086</c:v>
                </c:pt>
                <c:pt idx="34">
                  <c:v>0.99943774840229782</c:v>
                </c:pt>
                <c:pt idx="35">
                  <c:v>1.0034042769819329</c:v>
                </c:pt>
                <c:pt idx="36">
                  <c:v>1.0063454614439582</c:v>
                </c:pt>
                <c:pt idx="37">
                  <c:v>1.0099970756612682</c:v>
                </c:pt>
                <c:pt idx="38">
                  <c:v>1.0132279787454088</c:v>
                </c:pt>
                <c:pt idx="39">
                  <c:v>1.0174009686119321</c:v>
                </c:pt>
                <c:pt idx="40">
                  <c:v>1.0210555008251565</c:v>
                </c:pt>
                <c:pt idx="41">
                  <c:v>1.0250803628626382</c:v>
                </c:pt>
                <c:pt idx="42">
                  <c:v>1.0277301756833392</c:v>
                </c:pt>
                <c:pt idx="43">
                  <c:v>1.0315079053578975</c:v>
                </c:pt>
                <c:pt idx="44">
                  <c:v>1.0346156628888823</c:v>
                </c:pt>
                <c:pt idx="45">
                  <c:v>1.0377810695437315</c:v>
                </c:pt>
                <c:pt idx="46">
                  <c:v>1.0412197482292984</c:v>
                </c:pt>
                <c:pt idx="47">
                  <c:v>1.0444652997513104</c:v>
                </c:pt>
                <c:pt idx="48">
                  <c:v>1.0480417544264007</c:v>
                </c:pt>
                <c:pt idx="49">
                  <c:v>1.0517673841727131</c:v>
                </c:pt>
                <c:pt idx="50">
                  <c:v>1.0559270452361673</c:v>
                </c:pt>
                <c:pt idx="51">
                  <c:v>1.0601408738075899</c:v>
                </c:pt>
                <c:pt idx="52">
                  <c:v>1.0636344002460503</c:v>
                </c:pt>
                <c:pt idx="53">
                  <c:v>1.067644972488804</c:v>
                </c:pt>
                <c:pt idx="54">
                  <c:v>1.0705087829842537</c:v>
                </c:pt>
                <c:pt idx="55">
                  <c:v>1.074588370254167</c:v>
                </c:pt>
                <c:pt idx="56">
                  <c:v>1.0786614583859873</c:v>
                </c:pt>
                <c:pt idx="57">
                  <c:v>1.0813001816848704</c:v>
                </c:pt>
                <c:pt idx="58">
                  <c:v>1.0850327907652115</c:v>
                </c:pt>
                <c:pt idx="59">
                  <c:v>1.0888049236359147</c:v>
                </c:pt>
                <c:pt idx="60">
                  <c:v>1.092489792468786</c:v>
                </c:pt>
                <c:pt idx="61">
                  <c:v>1.0958878608197007</c:v>
                </c:pt>
                <c:pt idx="62">
                  <c:v>1.0984974241397361</c:v>
                </c:pt>
                <c:pt idx="63">
                  <c:v>1.100606319081137</c:v>
                </c:pt>
                <c:pt idx="64">
                  <c:v>1.1027719088707379</c:v>
                </c:pt>
                <c:pt idx="65">
                  <c:v>1.1027719088707379</c:v>
                </c:pt>
              </c:numCache>
            </c:numRef>
          </c:xVal>
          <c:yVal>
            <c:numRef>
              <c:f>'Figure 3 '!$BW$4:$BW$69</c:f>
              <c:numCache>
                <c:formatCode>General</c:formatCode>
                <c:ptCount val="66"/>
                <c:pt idx="0">
                  <c:v>4.6119565731518106</c:v>
                </c:pt>
                <c:pt idx="1">
                  <c:v>4.1875433915734259</c:v>
                </c:pt>
                <c:pt idx="2">
                  <c:v>3.041627801311777</c:v>
                </c:pt>
                <c:pt idx="3">
                  <c:v>3.4235996647323277</c:v>
                </c:pt>
                <c:pt idx="4">
                  <c:v>3.2113930739431327</c:v>
                </c:pt>
                <c:pt idx="5">
                  <c:v>3.1548046497326832</c:v>
                </c:pt>
                <c:pt idx="6">
                  <c:v>3.423599664732325</c:v>
                </c:pt>
                <c:pt idx="7">
                  <c:v>3.5226294071006161</c:v>
                </c:pt>
                <c:pt idx="8">
                  <c:v>3.2821286042061955</c:v>
                </c:pt>
                <c:pt idx="9">
                  <c:v>2.8435683165751993</c:v>
                </c:pt>
                <c:pt idx="10">
                  <c:v>3.9470425886790057</c:v>
                </c:pt>
                <c:pt idx="11">
                  <c:v>3.5650707252584555</c:v>
                </c:pt>
                <c:pt idx="12">
                  <c:v>3.2679814981535826</c:v>
                </c:pt>
                <c:pt idx="13">
                  <c:v>3.6358062555215209</c:v>
                </c:pt>
                <c:pt idx="14">
                  <c:v>3.1265104376274566</c:v>
                </c:pt>
                <c:pt idx="15">
                  <c:v>3.112363331574846</c:v>
                </c:pt>
                <c:pt idx="16">
                  <c:v>2.9001567407856443</c:v>
                </c:pt>
                <c:pt idx="17">
                  <c:v>3.6075120434162957</c:v>
                </c:pt>
                <c:pt idx="18">
                  <c:v>3.1406575436800717</c:v>
                </c:pt>
                <c:pt idx="19">
                  <c:v>3.5367765131532245</c:v>
                </c:pt>
                <c:pt idx="20">
                  <c:v>2.9850393771013253</c:v>
                </c:pt>
                <c:pt idx="21">
                  <c:v>3.2821286042061977</c:v>
                </c:pt>
                <c:pt idx="22">
                  <c:v>3.5650707252584604</c:v>
                </c:pt>
                <c:pt idx="23">
                  <c:v>3.7206888918371916</c:v>
                </c:pt>
                <c:pt idx="24">
                  <c:v>3.5509236192058449</c:v>
                </c:pt>
                <c:pt idx="25">
                  <c:v>3.1123633315748362</c:v>
                </c:pt>
                <c:pt idx="26">
                  <c:v>3.2255401799957477</c:v>
                </c:pt>
                <c:pt idx="27">
                  <c:v>3.1689517557853071</c:v>
                </c:pt>
                <c:pt idx="28">
                  <c:v>3.0840691194696062</c:v>
                </c:pt>
                <c:pt idx="29">
                  <c:v>3.2962757102588078</c:v>
                </c:pt>
                <c:pt idx="30">
                  <c:v>3.5792178313110705</c:v>
                </c:pt>
                <c:pt idx="31">
                  <c:v>3.2396872860483672</c:v>
                </c:pt>
                <c:pt idx="32">
                  <c:v>2.6596559378912223</c:v>
                </c:pt>
                <c:pt idx="33">
                  <c:v>3.0982162255222265</c:v>
                </c:pt>
                <c:pt idx="34">
                  <c:v>3.6641004676267515</c:v>
                </c:pt>
                <c:pt idx="35">
                  <c:v>3.8480128463107128</c:v>
                </c:pt>
                <c:pt idx="36">
                  <c:v>2.6879501499964524</c:v>
                </c:pt>
                <c:pt idx="37">
                  <c:v>3.4943351949953998</c:v>
                </c:pt>
                <c:pt idx="38">
                  <c:v>3.069922013416996</c:v>
                </c:pt>
                <c:pt idx="39">
                  <c:v>3.9328954826263933</c:v>
                </c:pt>
                <c:pt idx="40">
                  <c:v>3.4235996647323192</c:v>
                </c:pt>
                <c:pt idx="41">
                  <c:v>3.6499533615741413</c:v>
                </c:pt>
                <c:pt idx="42">
                  <c:v>2.4474493471020304</c:v>
                </c:pt>
                <c:pt idx="43">
                  <c:v>3.4660409828901697</c:v>
                </c:pt>
                <c:pt idx="44">
                  <c:v>2.8294212105225842</c:v>
                </c:pt>
                <c:pt idx="45">
                  <c:v>2.871862528680424</c:v>
                </c:pt>
                <c:pt idx="46">
                  <c:v>3.0416278013117761</c:v>
                </c:pt>
                <c:pt idx="47">
                  <c:v>2.9001567407856443</c:v>
                </c:pt>
                <c:pt idx="48">
                  <c:v>3.183098861837907</c:v>
                </c:pt>
                <c:pt idx="49">
                  <c:v>3.2821286042061977</c:v>
                </c:pt>
                <c:pt idx="50">
                  <c:v>3.6499533615741306</c:v>
                </c:pt>
                <c:pt idx="51">
                  <c:v>3.6075120434163006</c:v>
                </c:pt>
                <c:pt idx="52">
                  <c:v>3.0133335892065451</c:v>
                </c:pt>
                <c:pt idx="53">
                  <c:v>3.4377467707849396</c:v>
                </c:pt>
                <c:pt idx="54">
                  <c:v>2.4333022410494207</c:v>
                </c:pt>
                <c:pt idx="55">
                  <c:v>3.4518938768375693</c:v>
                </c:pt>
                <c:pt idx="56">
                  <c:v>3.423599664732329</c:v>
                </c:pt>
                <c:pt idx="57">
                  <c:v>2.2069485442076187</c:v>
                </c:pt>
                <c:pt idx="58">
                  <c:v>3.0840691194696062</c:v>
                </c:pt>
                <c:pt idx="59">
                  <c:v>3.1123633315748465</c:v>
                </c:pt>
                <c:pt idx="60">
                  <c:v>2.7162443621016834</c:v>
                </c:pt>
                <c:pt idx="61">
                  <c:v>2.645508831838602</c:v>
                </c:pt>
                <c:pt idx="62">
                  <c:v>2.0937716957867178</c:v>
                </c:pt>
                <c:pt idx="63">
                  <c:v>1.6835056202609544</c:v>
                </c:pt>
                <c:pt idx="64">
                  <c:v>1.7117998323661545</c:v>
                </c:pt>
                <c:pt idx="6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AF2-436D-A492-76A4D06F9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1HF</c:v>
                </c:tx>
                <c:spPr>
                  <a:ln w="952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star"/>
                  <c:size val="6"/>
                  <c:spPr>
                    <a:noFill/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errBars>
                  <c:errDir val="y"/>
                  <c:errBarType val="both"/>
                  <c:errValType val="cust"/>
                  <c:noEndCap val="0"/>
                  <c:plus>
                    <c:numRef>
                      <c:extLst>
                        <c:ext uri="{02D57815-91ED-43cb-92C2-25804820EDAC}">
                          <c15:formulaRef>
                            <c15:sqref>'Figure 3 '!$O$4:$O$211</c15:sqref>
                          </c15:formulaRef>
                        </c:ext>
                      </c:extLst>
                      <c:numCache>
                        <c:formatCode>General</c:formatCode>
                        <c:ptCount val="208"/>
                        <c:pt idx="0">
                          <c:v>0.10003514623967699</c:v>
                        </c:pt>
                        <c:pt idx="1">
                          <c:v>0.10003514623967465</c:v>
                        </c:pt>
                        <c:pt idx="2">
                          <c:v>0.50017573119839331</c:v>
                        </c:pt>
                        <c:pt idx="3">
                          <c:v>2.3008083635126031</c:v>
                        </c:pt>
                        <c:pt idx="4">
                          <c:v>1.7005974860745312</c:v>
                        </c:pt>
                        <c:pt idx="5">
                          <c:v>1.7005974860745385</c:v>
                        </c:pt>
                        <c:pt idx="6">
                          <c:v>1.1003866086364638</c:v>
                        </c:pt>
                        <c:pt idx="7">
                          <c:v>1.5005271935951765</c:v>
                        </c:pt>
                        <c:pt idx="8">
                          <c:v>1.5005271935951729</c:v>
                        </c:pt>
                        <c:pt idx="9">
                          <c:v>0.10003514623968092</c:v>
                        </c:pt>
                        <c:pt idx="10">
                          <c:v>2.6009138022316378</c:v>
                        </c:pt>
                        <c:pt idx="11">
                          <c:v>0.30010543871903334</c:v>
                        </c:pt>
                        <c:pt idx="12">
                          <c:v>1.5005271935951836</c:v>
                        </c:pt>
                        <c:pt idx="13">
                          <c:v>0.10003514623967212</c:v>
                        </c:pt>
                        <c:pt idx="14">
                          <c:v>0.40014058495871807</c:v>
                        </c:pt>
                        <c:pt idx="15">
                          <c:v>0.20007029247935681</c:v>
                        </c:pt>
                        <c:pt idx="16">
                          <c:v>1.2004217548761453</c:v>
                        </c:pt>
                        <c:pt idx="17">
                          <c:v>0.2000702924793612</c:v>
                        </c:pt>
                        <c:pt idx="18">
                          <c:v>0.40014058495871363</c:v>
                        </c:pt>
                        <c:pt idx="19">
                          <c:v>0.40014058495870514</c:v>
                        </c:pt>
                        <c:pt idx="20">
                          <c:v>0.6002108774380579</c:v>
                        </c:pt>
                        <c:pt idx="21">
                          <c:v>0.60021087743807566</c:v>
                        </c:pt>
                        <c:pt idx="22">
                          <c:v>0.90031631615710606</c:v>
                        </c:pt>
                        <c:pt idx="23">
                          <c:v>0.10003514623967621</c:v>
                        </c:pt>
                        <c:pt idx="24">
                          <c:v>0.90031631615710217</c:v>
                        </c:pt>
                        <c:pt idx="25">
                          <c:v>0.20007029247935243</c:v>
                        </c:pt>
                        <c:pt idx="26">
                          <c:v>0.60021087743807866</c:v>
                        </c:pt>
                        <c:pt idx="27">
                          <c:v>0.90031631615710417</c:v>
                        </c:pt>
                        <c:pt idx="28">
                          <c:v>0.60021087743807544</c:v>
                        </c:pt>
                        <c:pt idx="29">
                          <c:v>0.90031631615710417</c:v>
                        </c:pt>
                        <c:pt idx="30">
                          <c:v>0.50017573119839076</c:v>
                        </c:pt>
                        <c:pt idx="31">
                          <c:v>1.2004217548761424</c:v>
                        </c:pt>
                        <c:pt idx="32">
                          <c:v>0.40014058495872273</c:v>
                        </c:pt>
                        <c:pt idx="33">
                          <c:v>1.3004569011158107</c:v>
                        </c:pt>
                        <c:pt idx="34">
                          <c:v>0.10003514623967652</c:v>
                        </c:pt>
                        <c:pt idx="35">
                          <c:v>0.30010543871904716</c:v>
                        </c:pt>
                        <c:pt idx="36">
                          <c:v>0.1000351462396938</c:v>
                        </c:pt>
                        <c:pt idx="37">
                          <c:v>1.2004217548761364</c:v>
                        </c:pt>
                        <c:pt idx="38">
                          <c:v>0.50017573119838388</c:v>
                        </c:pt>
                        <c:pt idx="39">
                          <c:v>1.300456901115812</c:v>
                        </c:pt>
                        <c:pt idx="40">
                          <c:v>0.7002460236777468</c:v>
                        </c:pt>
                        <c:pt idx="41">
                          <c:v>0.30010543871904655</c:v>
                        </c:pt>
                        <c:pt idx="42">
                          <c:v>0.4001405849587224</c:v>
                        </c:pt>
                        <c:pt idx="43">
                          <c:v>1.8006326323142092</c:v>
                        </c:pt>
                        <c:pt idx="44">
                          <c:v>0.50017573119839931</c:v>
                        </c:pt>
                        <c:pt idx="45">
                          <c:v>0.90031631615710606</c:v>
                        </c:pt>
                        <c:pt idx="46">
                          <c:v>0.90031631615712382</c:v>
                        </c:pt>
                        <c:pt idx="47">
                          <c:v>0.10003514623969348</c:v>
                        </c:pt>
                        <c:pt idx="48">
                          <c:v>1.6005623398348579</c:v>
                        </c:pt>
                        <c:pt idx="49">
                          <c:v>1.000351462396782</c:v>
                        </c:pt>
                        <c:pt idx="50">
                          <c:v>0</c:v>
                        </c:pt>
                        <c:pt idx="51">
                          <c:v>0.4001405849586876</c:v>
                        </c:pt>
                        <c:pt idx="52">
                          <c:v>1.5005271935951467</c:v>
                        </c:pt>
                        <c:pt idx="53">
                          <c:v>0.10003514623971169</c:v>
                        </c:pt>
                        <c:pt idx="54">
                          <c:v>0.30010543871901135</c:v>
                        </c:pt>
                        <c:pt idx="55">
                          <c:v>0.40014058495872334</c:v>
                        </c:pt>
                        <c:pt idx="56">
                          <c:v>0.10003514623965894</c:v>
                        </c:pt>
                        <c:pt idx="57">
                          <c:v>0.40014058495867028</c:v>
                        </c:pt>
                        <c:pt idx="58">
                          <c:v>0.30010543871901135</c:v>
                        </c:pt>
                        <c:pt idx="59">
                          <c:v>0.30010543871904655</c:v>
                        </c:pt>
                        <c:pt idx="60">
                          <c:v>1.6005623398348567</c:v>
                        </c:pt>
                        <c:pt idx="61">
                          <c:v>3.5803616730494477E-14</c:v>
                        </c:pt>
                        <c:pt idx="62">
                          <c:v>0.40014058495870514</c:v>
                        </c:pt>
                        <c:pt idx="63">
                          <c:v>0.20007029247931662</c:v>
                        </c:pt>
                        <c:pt idx="64">
                          <c:v>0.10003514623965863</c:v>
                        </c:pt>
                        <c:pt idx="65">
                          <c:v>0.20007029247935273</c:v>
                        </c:pt>
                        <c:pt idx="66">
                          <c:v>0.40014058495874061</c:v>
                        </c:pt>
                        <c:pt idx="67">
                          <c:v>0.50017573119839931</c:v>
                        </c:pt>
                        <c:pt idx="68">
                          <c:v>1.4004920473554683</c:v>
                        </c:pt>
                        <c:pt idx="69">
                          <c:v>0.30010543871901135</c:v>
                        </c:pt>
                        <c:pt idx="70">
                          <c:v>1.0003514623967624</c:v>
                        </c:pt>
                        <c:pt idx="71">
                          <c:v>0.20007029247935273</c:v>
                        </c:pt>
                        <c:pt idx="72">
                          <c:v>0.20007029247935304</c:v>
                        </c:pt>
                        <c:pt idx="73">
                          <c:v>1.4004920473555063</c:v>
                        </c:pt>
                        <c:pt idx="74">
                          <c:v>1.0003514623967606</c:v>
                        </c:pt>
                        <c:pt idx="75">
                          <c:v>1.3004569011158462</c:v>
                        </c:pt>
                        <c:pt idx="76">
                          <c:v>0.80028116991741394</c:v>
                        </c:pt>
                        <c:pt idx="77">
                          <c:v>0.50017573119839898</c:v>
                        </c:pt>
                        <c:pt idx="78">
                          <c:v>0.60021087743809642</c:v>
                        </c:pt>
                        <c:pt idx="79">
                          <c:v>0.70024602367774935</c:v>
                        </c:pt>
                        <c:pt idx="80">
                          <c:v>0.70024602367771638</c:v>
                        </c:pt>
                        <c:pt idx="81">
                          <c:v>2.8009840947109721</c:v>
                        </c:pt>
                        <c:pt idx="82">
                          <c:v>0.60021087743809343</c:v>
                        </c:pt>
                        <c:pt idx="83">
                          <c:v>1.2004217548761897</c:v>
                        </c:pt>
                        <c:pt idx="84">
                          <c:v>0.60021087743809343</c:v>
                        </c:pt>
                        <c:pt idx="85">
                          <c:v>0.70024602367775191</c:v>
                        </c:pt>
                        <c:pt idx="86">
                          <c:v>0.70024602367775191</c:v>
                        </c:pt>
                        <c:pt idx="87">
                          <c:v>0.50017573119839931</c:v>
                        </c:pt>
                        <c:pt idx="88">
                          <c:v>0.10003514623965863</c:v>
                        </c:pt>
                        <c:pt idx="89">
                          <c:v>1.1003866086364926</c:v>
                        </c:pt>
                        <c:pt idx="90">
                          <c:v>0.40014058495870547</c:v>
                        </c:pt>
                        <c:pt idx="91">
                          <c:v>0.40014058495874061</c:v>
                        </c:pt>
                        <c:pt idx="92">
                          <c:v>0.486454216180847</c:v>
                        </c:pt>
                        <c:pt idx="93">
                          <c:v>1.6005623398348923</c:v>
                        </c:pt>
                        <c:pt idx="94">
                          <c:v>0.7002460236777468</c:v>
                        </c:pt>
                        <c:pt idx="95">
                          <c:v>0.40014058495870475</c:v>
                        </c:pt>
                        <c:pt idx="96">
                          <c:v>0.50017573119839809</c:v>
                        </c:pt>
                        <c:pt idx="97">
                          <c:v>0.70024602367771127</c:v>
                        </c:pt>
                        <c:pt idx="98">
                          <c:v>0.40014058495870514</c:v>
                        </c:pt>
                        <c:pt idx="99">
                          <c:v>2.3008083635126444</c:v>
                        </c:pt>
                        <c:pt idx="100">
                          <c:v>0.80028116991741172</c:v>
                        </c:pt>
                        <c:pt idx="101">
                          <c:v>1.5005271935951634</c:v>
                        </c:pt>
                        <c:pt idx="102">
                          <c:v>3.5170071074516561E-14</c:v>
                        </c:pt>
                        <c:pt idx="103">
                          <c:v>0.40014058495866967</c:v>
                        </c:pt>
                        <c:pt idx="104">
                          <c:v>2.3008083635126084</c:v>
                        </c:pt>
                        <c:pt idx="105">
                          <c:v>0.90031631615710417</c:v>
                        </c:pt>
                        <c:pt idx="106">
                          <c:v>1.3004569011158107</c:v>
                        </c:pt>
                        <c:pt idx="107">
                          <c:v>0.90031631615710417</c:v>
                        </c:pt>
                        <c:pt idx="108">
                          <c:v>2.4008435097523035</c:v>
                        </c:pt>
                        <c:pt idx="109">
                          <c:v>2.2007732172729151</c:v>
                        </c:pt>
                        <c:pt idx="110">
                          <c:v>2.0007029247935986</c:v>
                        </c:pt>
                        <c:pt idx="111">
                          <c:v>1.3004569011158136</c:v>
                        </c:pt>
                        <c:pt idx="112">
                          <c:v>0.9003163161571357</c:v>
                        </c:pt>
                        <c:pt idx="113">
                          <c:v>0.10003514623962283</c:v>
                        </c:pt>
                        <c:pt idx="114">
                          <c:v>3.5485479001403379E-14</c:v>
                        </c:pt>
                        <c:pt idx="115">
                          <c:v>0</c:v>
                        </c:pt>
                        <c:pt idx="116">
                          <c:v>0.40014058495874094</c:v>
                        </c:pt>
                        <c:pt idx="117">
                          <c:v>0.70024602367775202</c:v>
                        </c:pt>
                        <c:pt idx="118">
                          <c:v>1.5005271935951279</c:v>
                        </c:pt>
                        <c:pt idx="119">
                          <c:v>0.6002108774380579</c:v>
                        </c:pt>
                        <c:pt idx="120">
                          <c:v>1.4004920473555393</c:v>
                        </c:pt>
                        <c:pt idx="121">
                          <c:v>1.0003514623968335</c:v>
                        </c:pt>
                        <c:pt idx="122">
                          <c:v>0.10003514623965894</c:v>
                        </c:pt>
                        <c:pt idx="123">
                          <c:v>1.2004217548761884</c:v>
                        </c:pt>
                        <c:pt idx="124">
                          <c:v>0.40014058495867028</c:v>
                        </c:pt>
                        <c:pt idx="125">
                          <c:v>0.6002108774380579</c:v>
                        </c:pt>
                        <c:pt idx="126">
                          <c:v>0.20007029247938821</c:v>
                        </c:pt>
                        <c:pt idx="127">
                          <c:v>0.7002460236777468</c:v>
                        </c:pt>
                        <c:pt idx="128">
                          <c:v>0.50017573119836378</c:v>
                        </c:pt>
                        <c:pt idx="129">
                          <c:v>0.80028116991748499</c:v>
                        </c:pt>
                        <c:pt idx="130">
                          <c:v>0.20007029247938821</c:v>
                        </c:pt>
                        <c:pt idx="131">
                          <c:v>0.90031631615707053</c:v>
                        </c:pt>
                        <c:pt idx="132">
                          <c:v>0.30010543871904682</c:v>
                        </c:pt>
                        <c:pt idx="133">
                          <c:v>1.3004569011158476</c:v>
                        </c:pt>
                        <c:pt idx="134">
                          <c:v>0.20007029247931726</c:v>
                        </c:pt>
                        <c:pt idx="135">
                          <c:v>0.80028116991741394</c:v>
                        </c:pt>
                        <c:pt idx="136">
                          <c:v>0.30010543871904621</c:v>
                        </c:pt>
                        <c:pt idx="137">
                          <c:v>0.68652450866016279</c:v>
                        </c:pt>
                        <c:pt idx="138">
                          <c:v>1.2004217548761158</c:v>
                        </c:pt>
                        <c:pt idx="139">
                          <c:v>0.90031631615706464</c:v>
                        </c:pt>
                        <c:pt idx="140">
                          <c:v>0.10003514623965894</c:v>
                        </c:pt>
                        <c:pt idx="141">
                          <c:v>0.80028116991733855</c:v>
                        </c:pt>
                        <c:pt idx="142">
                          <c:v>1.900667778553867</c:v>
                        </c:pt>
                        <c:pt idx="143">
                          <c:v>0.8002811699174095</c:v>
                        </c:pt>
                        <c:pt idx="144">
                          <c:v>1.3004569011157765</c:v>
                        </c:pt>
                        <c:pt idx="145">
                          <c:v>0.20007029247931726</c:v>
                        </c:pt>
                        <c:pt idx="146">
                          <c:v>0.70024602367768085</c:v>
                        </c:pt>
                        <c:pt idx="147">
                          <c:v>0.50017573119836412</c:v>
                        </c:pt>
                        <c:pt idx="148">
                          <c:v>2.7009489484712783</c:v>
                        </c:pt>
                        <c:pt idx="149">
                          <c:v>0.50017573119844072</c:v>
                        </c:pt>
                        <c:pt idx="150">
                          <c:v>1.3004569011158449</c:v>
                        </c:pt>
                        <c:pt idx="151">
                          <c:v>2.2007732172729142</c:v>
                        </c:pt>
                        <c:pt idx="152">
                          <c:v>0.4001405849587758</c:v>
                        </c:pt>
                        <c:pt idx="153">
                          <c:v>0.60021087743802271</c:v>
                        </c:pt>
                        <c:pt idx="154">
                          <c:v>0.60021087743809365</c:v>
                        </c:pt>
                        <c:pt idx="155">
                          <c:v>0.70024602367775191</c:v>
                        </c:pt>
                        <c:pt idx="156">
                          <c:v>0.2000702924793876</c:v>
                        </c:pt>
                        <c:pt idx="157">
                          <c:v>2.1007380710332555</c:v>
                        </c:pt>
                        <c:pt idx="158">
                          <c:v>0.60021087743809309</c:v>
                        </c:pt>
                        <c:pt idx="159">
                          <c:v>0.30010543871904716</c:v>
                        </c:pt>
                        <c:pt idx="160">
                          <c:v>0.70024602367775191</c:v>
                        </c:pt>
                        <c:pt idx="161">
                          <c:v>0.50017573119843473</c:v>
                        </c:pt>
                        <c:pt idx="162">
                          <c:v>0.10003514623958797</c:v>
                        </c:pt>
                        <c:pt idx="163">
                          <c:v>0.70024602367768596</c:v>
                        </c:pt>
                        <c:pt idx="164">
                          <c:v>1.5005271935951623</c:v>
                        </c:pt>
                        <c:pt idx="165">
                          <c:v>0.80028116991748499</c:v>
                        </c:pt>
                        <c:pt idx="166">
                          <c:v>7.0968179132506638E-14</c:v>
                        </c:pt>
                        <c:pt idx="167">
                          <c:v>0.40014058495863386</c:v>
                        </c:pt>
                        <c:pt idx="168">
                          <c:v>0.20007029247931726</c:v>
                        </c:pt>
                        <c:pt idx="169">
                          <c:v>0.50017573119843473</c:v>
                        </c:pt>
                        <c:pt idx="170">
                          <c:v>1.1003866086365282</c:v>
                        </c:pt>
                        <c:pt idx="171">
                          <c:v>1.4004920473554354</c:v>
                        </c:pt>
                        <c:pt idx="172">
                          <c:v>0.50017573119836434</c:v>
                        </c:pt>
                        <c:pt idx="173">
                          <c:v>0.40014058495870547</c:v>
                        </c:pt>
                        <c:pt idx="174">
                          <c:v>0.10003514623972959</c:v>
                        </c:pt>
                        <c:pt idx="175">
                          <c:v>0.10003514623972896</c:v>
                        </c:pt>
                        <c:pt idx="176">
                          <c:v>0.10003514623965831</c:v>
                        </c:pt>
                        <c:pt idx="177">
                          <c:v>1.1003866086364589</c:v>
                        </c:pt>
                        <c:pt idx="178">
                          <c:v>0.80028116991748499</c:v>
                        </c:pt>
                        <c:pt idx="179">
                          <c:v>0.10003514623972991</c:v>
                        </c:pt>
                        <c:pt idx="180">
                          <c:v>1.0003514623967251</c:v>
                        </c:pt>
                        <c:pt idx="181">
                          <c:v>7.0968179132506638E-14</c:v>
                        </c:pt>
                        <c:pt idx="182">
                          <c:v>0.20007029247938851</c:v>
                        </c:pt>
                        <c:pt idx="183">
                          <c:v>0.8002811699174095</c:v>
                        </c:pt>
                        <c:pt idx="184">
                          <c:v>1.1003866086364555</c:v>
                        </c:pt>
                        <c:pt idx="185">
                          <c:v>0.57962860491170498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  <c:pt idx="205">
                          <c:v>0</c:v>
                        </c:pt>
                        <c:pt idx="206">
                          <c:v>0</c:v>
                        </c:pt>
                        <c:pt idx="207">
                          <c:v>0</c:v>
                        </c:pt>
                      </c:numCache>
                    </c:numRef>
                  </c:plus>
                  <c:minus>
                    <c:numRef>
                      <c:extLst>
                        <c:ext uri="{02D57815-91ED-43cb-92C2-25804820EDAC}">
                          <c15:formulaRef>
                            <c15:sqref>'Figure 3 '!$O$4:$O$211</c15:sqref>
                          </c15:formulaRef>
                        </c:ext>
                      </c:extLst>
                      <c:numCache>
                        <c:formatCode>General</c:formatCode>
                        <c:ptCount val="208"/>
                        <c:pt idx="0">
                          <c:v>0.10003514623967699</c:v>
                        </c:pt>
                        <c:pt idx="1">
                          <c:v>0.10003514623967465</c:v>
                        </c:pt>
                        <c:pt idx="2">
                          <c:v>0.50017573119839331</c:v>
                        </c:pt>
                        <c:pt idx="3">
                          <c:v>2.3008083635126031</c:v>
                        </c:pt>
                        <c:pt idx="4">
                          <c:v>1.7005974860745312</c:v>
                        </c:pt>
                        <c:pt idx="5">
                          <c:v>1.7005974860745385</c:v>
                        </c:pt>
                        <c:pt idx="6">
                          <c:v>1.1003866086364638</c:v>
                        </c:pt>
                        <c:pt idx="7">
                          <c:v>1.5005271935951765</c:v>
                        </c:pt>
                        <c:pt idx="8">
                          <c:v>1.5005271935951729</c:v>
                        </c:pt>
                        <c:pt idx="9">
                          <c:v>0.10003514623968092</c:v>
                        </c:pt>
                        <c:pt idx="10">
                          <c:v>2.6009138022316378</c:v>
                        </c:pt>
                        <c:pt idx="11">
                          <c:v>0.30010543871903334</c:v>
                        </c:pt>
                        <c:pt idx="12">
                          <c:v>1.5005271935951836</c:v>
                        </c:pt>
                        <c:pt idx="13">
                          <c:v>0.10003514623967212</c:v>
                        </c:pt>
                        <c:pt idx="14">
                          <c:v>0.40014058495871807</c:v>
                        </c:pt>
                        <c:pt idx="15">
                          <c:v>0.20007029247935681</c:v>
                        </c:pt>
                        <c:pt idx="16">
                          <c:v>1.2004217548761453</c:v>
                        </c:pt>
                        <c:pt idx="17">
                          <c:v>0.2000702924793612</c:v>
                        </c:pt>
                        <c:pt idx="18">
                          <c:v>0.40014058495871363</c:v>
                        </c:pt>
                        <c:pt idx="19">
                          <c:v>0.40014058495870514</c:v>
                        </c:pt>
                        <c:pt idx="20">
                          <c:v>0.6002108774380579</c:v>
                        </c:pt>
                        <c:pt idx="21">
                          <c:v>0.60021087743807566</c:v>
                        </c:pt>
                        <c:pt idx="22">
                          <c:v>0.90031631615710606</c:v>
                        </c:pt>
                        <c:pt idx="23">
                          <c:v>0.10003514623967621</c:v>
                        </c:pt>
                        <c:pt idx="24">
                          <c:v>0.90031631615710217</c:v>
                        </c:pt>
                        <c:pt idx="25">
                          <c:v>0.20007029247935243</c:v>
                        </c:pt>
                        <c:pt idx="26">
                          <c:v>0.60021087743807866</c:v>
                        </c:pt>
                        <c:pt idx="27">
                          <c:v>0.90031631615710417</c:v>
                        </c:pt>
                        <c:pt idx="28">
                          <c:v>0.60021087743807544</c:v>
                        </c:pt>
                        <c:pt idx="29">
                          <c:v>0.90031631615710417</c:v>
                        </c:pt>
                        <c:pt idx="30">
                          <c:v>0.50017573119839076</c:v>
                        </c:pt>
                        <c:pt idx="31">
                          <c:v>1.2004217548761424</c:v>
                        </c:pt>
                        <c:pt idx="32">
                          <c:v>0.40014058495872273</c:v>
                        </c:pt>
                        <c:pt idx="33">
                          <c:v>1.3004569011158107</c:v>
                        </c:pt>
                        <c:pt idx="34">
                          <c:v>0.10003514623967652</c:v>
                        </c:pt>
                        <c:pt idx="35">
                          <c:v>0.30010543871904716</c:v>
                        </c:pt>
                        <c:pt idx="36">
                          <c:v>0.1000351462396938</c:v>
                        </c:pt>
                        <c:pt idx="37">
                          <c:v>1.2004217548761364</c:v>
                        </c:pt>
                        <c:pt idx="38">
                          <c:v>0.50017573119838388</c:v>
                        </c:pt>
                        <c:pt idx="39">
                          <c:v>1.300456901115812</c:v>
                        </c:pt>
                        <c:pt idx="40">
                          <c:v>0.7002460236777468</c:v>
                        </c:pt>
                        <c:pt idx="41">
                          <c:v>0.30010543871904655</c:v>
                        </c:pt>
                        <c:pt idx="42">
                          <c:v>0.4001405849587224</c:v>
                        </c:pt>
                        <c:pt idx="43">
                          <c:v>1.8006326323142092</c:v>
                        </c:pt>
                        <c:pt idx="44">
                          <c:v>0.50017573119839931</c:v>
                        </c:pt>
                        <c:pt idx="45">
                          <c:v>0.90031631615710606</c:v>
                        </c:pt>
                        <c:pt idx="46">
                          <c:v>0.90031631615712382</c:v>
                        </c:pt>
                        <c:pt idx="47">
                          <c:v>0.10003514623969348</c:v>
                        </c:pt>
                        <c:pt idx="48">
                          <c:v>1.6005623398348579</c:v>
                        </c:pt>
                        <c:pt idx="49">
                          <c:v>1.000351462396782</c:v>
                        </c:pt>
                        <c:pt idx="50">
                          <c:v>0</c:v>
                        </c:pt>
                        <c:pt idx="51">
                          <c:v>0.4001405849586876</c:v>
                        </c:pt>
                        <c:pt idx="52">
                          <c:v>1.5005271935951467</c:v>
                        </c:pt>
                        <c:pt idx="53">
                          <c:v>0.10003514623971169</c:v>
                        </c:pt>
                        <c:pt idx="54">
                          <c:v>0.30010543871901135</c:v>
                        </c:pt>
                        <c:pt idx="55">
                          <c:v>0.40014058495872334</c:v>
                        </c:pt>
                        <c:pt idx="56">
                          <c:v>0.10003514623965894</c:v>
                        </c:pt>
                        <c:pt idx="57">
                          <c:v>0.40014058495867028</c:v>
                        </c:pt>
                        <c:pt idx="58">
                          <c:v>0.30010543871901135</c:v>
                        </c:pt>
                        <c:pt idx="59">
                          <c:v>0.30010543871904655</c:v>
                        </c:pt>
                        <c:pt idx="60">
                          <c:v>1.6005623398348567</c:v>
                        </c:pt>
                        <c:pt idx="61">
                          <c:v>3.5803616730494477E-14</c:v>
                        </c:pt>
                        <c:pt idx="62">
                          <c:v>0.40014058495870514</c:v>
                        </c:pt>
                        <c:pt idx="63">
                          <c:v>0.20007029247931662</c:v>
                        </c:pt>
                        <c:pt idx="64">
                          <c:v>0.10003514623965863</c:v>
                        </c:pt>
                        <c:pt idx="65">
                          <c:v>0.20007029247935273</c:v>
                        </c:pt>
                        <c:pt idx="66">
                          <c:v>0.40014058495874061</c:v>
                        </c:pt>
                        <c:pt idx="67">
                          <c:v>0.50017573119839931</c:v>
                        </c:pt>
                        <c:pt idx="68">
                          <c:v>1.4004920473554683</c:v>
                        </c:pt>
                        <c:pt idx="69">
                          <c:v>0.30010543871901135</c:v>
                        </c:pt>
                        <c:pt idx="70">
                          <c:v>1.0003514623967624</c:v>
                        </c:pt>
                        <c:pt idx="71">
                          <c:v>0.20007029247935273</c:v>
                        </c:pt>
                        <c:pt idx="72">
                          <c:v>0.20007029247935304</c:v>
                        </c:pt>
                        <c:pt idx="73">
                          <c:v>1.4004920473555063</c:v>
                        </c:pt>
                        <c:pt idx="74">
                          <c:v>1.0003514623967606</c:v>
                        </c:pt>
                        <c:pt idx="75">
                          <c:v>1.3004569011158462</c:v>
                        </c:pt>
                        <c:pt idx="76">
                          <c:v>0.80028116991741394</c:v>
                        </c:pt>
                        <c:pt idx="77">
                          <c:v>0.50017573119839898</c:v>
                        </c:pt>
                        <c:pt idx="78">
                          <c:v>0.60021087743809642</c:v>
                        </c:pt>
                        <c:pt idx="79">
                          <c:v>0.70024602367774935</c:v>
                        </c:pt>
                        <c:pt idx="80">
                          <c:v>0.70024602367771638</c:v>
                        </c:pt>
                        <c:pt idx="81">
                          <c:v>2.8009840947109721</c:v>
                        </c:pt>
                        <c:pt idx="82">
                          <c:v>0.60021087743809343</c:v>
                        </c:pt>
                        <c:pt idx="83">
                          <c:v>1.2004217548761897</c:v>
                        </c:pt>
                        <c:pt idx="84">
                          <c:v>0.60021087743809343</c:v>
                        </c:pt>
                        <c:pt idx="85">
                          <c:v>0.70024602367775191</c:v>
                        </c:pt>
                        <c:pt idx="86">
                          <c:v>0.70024602367775191</c:v>
                        </c:pt>
                        <c:pt idx="87">
                          <c:v>0.50017573119839931</c:v>
                        </c:pt>
                        <c:pt idx="88">
                          <c:v>0.10003514623965863</c:v>
                        </c:pt>
                        <c:pt idx="89">
                          <c:v>1.1003866086364926</c:v>
                        </c:pt>
                        <c:pt idx="90">
                          <c:v>0.40014058495870547</c:v>
                        </c:pt>
                        <c:pt idx="91">
                          <c:v>0.40014058495874061</c:v>
                        </c:pt>
                        <c:pt idx="92">
                          <c:v>0.486454216180847</c:v>
                        </c:pt>
                        <c:pt idx="93">
                          <c:v>1.6005623398348923</c:v>
                        </c:pt>
                        <c:pt idx="94">
                          <c:v>0.7002460236777468</c:v>
                        </c:pt>
                        <c:pt idx="95">
                          <c:v>0.40014058495870475</c:v>
                        </c:pt>
                        <c:pt idx="96">
                          <c:v>0.50017573119839809</c:v>
                        </c:pt>
                        <c:pt idx="97">
                          <c:v>0.70024602367771127</c:v>
                        </c:pt>
                        <c:pt idx="98">
                          <c:v>0.40014058495870514</c:v>
                        </c:pt>
                        <c:pt idx="99">
                          <c:v>2.3008083635126444</c:v>
                        </c:pt>
                        <c:pt idx="100">
                          <c:v>0.80028116991741172</c:v>
                        </c:pt>
                        <c:pt idx="101">
                          <c:v>1.5005271935951634</c:v>
                        </c:pt>
                        <c:pt idx="102">
                          <c:v>3.5170071074516561E-14</c:v>
                        </c:pt>
                        <c:pt idx="103">
                          <c:v>0.40014058495866967</c:v>
                        </c:pt>
                        <c:pt idx="104">
                          <c:v>2.3008083635126084</c:v>
                        </c:pt>
                        <c:pt idx="105">
                          <c:v>0.90031631615710417</c:v>
                        </c:pt>
                        <c:pt idx="106">
                          <c:v>1.3004569011158107</c:v>
                        </c:pt>
                        <c:pt idx="107">
                          <c:v>0.90031631615710417</c:v>
                        </c:pt>
                        <c:pt idx="108">
                          <c:v>2.4008435097523035</c:v>
                        </c:pt>
                        <c:pt idx="109">
                          <c:v>2.2007732172729151</c:v>
                        </c:pt>
                        <c:pt idx="110">
                          <c:v>2.0007029247935986</c:v>
                        </c:pt>
                        <c:pt idx="111">
                          <c:v>1.3004569011158136</c:v>
                        </c:pt>
                        <c:pt idx="112">
                          <c:v>0.9003163161571357</c:v>
                        </c:pt>
                        <c:pt idx="113">
                          <c:v>0.10003514623962283</c:v>
                        </c:pt>
                        <c:pt idx="114">
                          <c:v>3.5485479001403379E-14</c:v>
                        </c:pt>
                        <c:pt idx="115">
                          <c:v>0</c:v>
                        </c:pt>
                        <c:pt idx="116">
                          <c:v>0.40014058495874094</c:v>
                        </c:pt>
                        <c:pt idx="117">
                          <c:v>0.70024602367775202</c:v>
                        </c:pt>
                        <c:pt idx="118">
                          <c:v>1.5005271935951279</c:v>
                        </c:pt>
                        <c:pt idx="119">
                          <c:v>0.6002108774380579</c:v>
                        </c:pt>
                        <c:pt idx="120">
                          <c:v>1.4004920473555393</c:v>
                        </c:pt>
                        <c:pt idx="121">
                          <c:v>1.0003514623968335</c:v>
                        </c:pt>
                        <c:pt idx="122">
                          <c:v>0.10003514623965894</c:v>
                        </c:pt>
                        <c:pt idx="123">
                          <c:v>1.2004217548761884</c:v>
                        </c:pt>
                        <c:pt idx="124">
                          <c:v>0.40014058495867028</c:v>
                        </c:pt>
                        <c:pt idx="125">
                          <c:v>0.6002108774380579</c:v>
                        </c:pt>
                        <c:pt idx="126">
                          <c:v>0.20007029247938821</c:v>
                        </c:pt>
                        <c:pt idx="127">
                          <c:v>0.7002460236777468</c:v>
                        </c:pt>
                        <c:pt idx="128">
                          <c:v>0.50017573119836378</c:v>
                        </c:pt>
                        <c:pt idx="129">
                          <c:v>0.80028116991748499</c:v>
                        </c:pt>
                        <c:pt idx="130">
                          <c:v>0.20007029247938821</c:v>
                        </c:pt>
                        <c:pt idx="131">
                          <c:v>0.90031631615707053</c:v>
                        </c:pt>
                        <c:pt idx="132">
                          <c:v>0.30010543871904682</c:v>
                        </c:pt>
                        <c:pt idx="133">
                          <c:v>1.3004569011158476</c:v>
                        </c:pt>
                        <c:pt idx="134">
                          <c:v>0.20007029247931726</c:v>
                        </c:pt>
                        <c:pt idx="135">
                          <c:v>0.80028116991741394</c:v>
                        </c:pt>
                        <c:pt idx="136">
                          <c:v>0.30010543871904621</c:v>
                        </c:pt>
                        <c:pt idx="137">
                          <c:v>0.68652450866016279</c:v>
                        </c:pt>
                        <c:pt idx="138">
                          <c:v>1.2004217548761158</c:v>
                        </c:pt>
                        <c:pt idx="139">
                          <c:v>0.90031631615706464</c:v>
                        </c:pt>
                        <c:pt idx="140">
                          <c:v>0.10003514623965894</c:v>
                        </c:pt>
                        <c:pt idx="141">
                          <c:v>0.80028116991733855</c:v>
                        </c:pt>
                        <c:pt idx="142">
                          <c:v>1.900667778553867</c:v>
                        </c:pt>
                        <c:pt idx="143">
                          <c:v>0.8002811699174095</c:v>
                        </c:pt>
                        <c:pt idx="144">
                          <c:v>1.3004569011157765</c:v>
                        </c:pt>
                        <c:pt idx="145">
                          <c:v>0.20007029247931726</c:v>
                        </c:pt>
                        <c:pt idx="146">
                          <c:v>0.70024602367768085</c:v>
                        </c:pt>
                        <c:pt idx="147">
                          <c:v>0.50017573119836412</c:v>
                        </c:pt>
                        <c:pt idx="148">
                          <c:v>2.7009489484712783</c:v>
                        </c:pt>
                        <c:pt idx="149">
                          <c:v>0.50017573119844072</c:v>
                        </c:pt>
                        <c:pt idx="150">
                          <c:v>1.3004569011158449</c:v>
                        </c:pt>
                        <c:pt idx="151">
                          <c:v>2.2007732172729142</c:v>
                        </c:pt>
                        <c:pt idx="152">
                          <c:v>0.4001405849587758</c:v>
                        </c:pt>
                        <c:pt idx="153">
                          <c:v>0.60021087743802271</c:v>
                        </c:pt>
                        <c:pt idx="154">
                          <c:v>0.60021087743809365</c:v>
                        </c:pt>
                        <c:pt idx="155">
                          <c:v>0.70024602367775191</c:v>
                        </c:pt>
                        <c:pt idx="156">
                          <c:v>0.2000702924793876</c:v>
                        </c:pt>
                        <c:pt idx="157">
                          <c:v>2.1007380710332555</c:v>
                        </c:pt>
                        <c:pt idx="158">
                          <c:v>0.60021087743809309</c:v>
                        </c:pt>
                        <c:pt idx="159">
                          <c:v>0.30010543871904716</c:v>
                        </c:pt>
                        <c:pt idx="160">
                          <c:v>0.70024602367775191</c:v>
                        </c:pt>
                        <c:pt idx="161">
                          <c:v>0.50017573119843473</c:v>
                        </c:pt>
                        <c:pt idx="162">
                          <c:v>0.10003514623958797</c:v>
                        </c:pt>
                        <c:pt idx="163">
                          <c:v>0.70024602367768596</c:v>
                        </c:pt>
                        <c:pt idx="164">
                          <c:v>1.5005271935951623</c:v>
                        </c:pt>
                        <c:pt idx="165">
                          <c:v>0.80028116991748499</c:v>
                        </c:pt>
                        <c:pt idx="166">
                          <c:v>7.0968179132506638E-14</c:v>
                        </c:pt>
                        <c:pt idx="167">
                          <c:v>0.40014058495863386</c:v>
                        </c:pt>
                        <c:pt idx="168">
                          <c:v>0.20007029247931726</c:v>
                        </c:pt>
                        <c:pt idx="169">
                          <c:v>0.50017573119843473</c:v>
                        </c:pt>
                        <c:pt idx="170">
                          <c:v>1.1003866086365282</c:v>
                        </c:pt>
                        <c:pt idx="171">
                          <c:v>1.4004920473554354</c:v>
                        </c:pt>
                        <c:pt idx="172">
                          <c:v>0.50017573119836434</c:v>
                        </c:pt>
                        <c:pt idx="173">
                          <c:v>0.40014058495870547</c:v>
                        </c:pt>
                        <c:pt idx="174">
                          <c:v>0.10003514623972959</c:v>
                        </c:pt>
                        <c:pt idx="175">
                          <c:v>0.10003514623972896</c:v>
                        </c:pt>
                        <c:pt idx="176">
                          <c:v>0.10003514623965831</c:v>
                        </c:pt>
                        <c:pt idx="177">
                          <c:v>1.1003866086364589</c:v>
                        </c:pt>
                        <c:pt idx="178">
                          <c:v>0.80028116991748499</c:v>
                        </c:pt>
                        <c:pt idx="179">
                          <c:v>0.10003514623972991</c:v>
                        </c:pt>
                        <c:pt idx="180">
                          <c:v>1.0003514623967251</c:v>
                        </c:pt>
                        <c:pt idx="181">
                          <c:v>7.0968179132506638E-14</c:v>
                        </c:pt>
                        <c:pt idx="182">
                          <c:v>0.20007029247938851</c:v>
                        </c:pt>
                        <c:pt idx="183">
                          <c:v>0.8002811699174095</c:v>
                        </c:pt>
                        <c:pt idx="184">
                          <c:v>1.1003866086364555</c:v>
                        </c:pt>
                        <c:pt idx="185">
                          <c:v>0.57962860491170498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  <c:pt idx="205">
                          <c:v>0</c:v>
                        </c:pt>
                        <c:pt idx="206">
                          <c:v>0</c:v>
                        </c:pt>
                        <c:pt idx="207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cust"/>
                  <c:noEndCap val="0"/>
                  <c:plus>
                    <c:numRef>
                      <c:extLst>
                        <c:ext uri="{02D57815-91ED-43cb-92C2-25804820EDAC}">
                          <c15:formulaRef>
                            <c15:sqref>'Figure 3 '!$M$4:$M$211</c15:sqref>
                          </c15:formulaRef>
                        </c:ext>
                      </c:extLst>
                      <c:numCache>
                        <c:formatCode>General</c:formatCode>
                        <c:ptCount val="208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  <c:pt idx="95">
                          <c:v>0</c:v>
                        </c:pt>
                        <c:pt idx="96">
                          <c:v>0</c:v>
                        </c:pt>
                        <c:pt idx="97">
                          <c:v>0</c:v>
                        </c:pt>
                        <c:pt idx="98">
                          <c:v>0</c:v>
                        </c:pt>
                        <c:pt idx="99">
                          <c:v>0</c:v>
                        </c:pt>
                        <c:pt idx="100">
                          <c:v>0</c:v>
                        </c:pt>
                        <c:pt idx="101">
                          <c:v>0</c:v>
                        </c:pt>
                        <c:pt idx="102">
                          <c:v>0</c:v>
                        </c:pt>
                        <c:pt idx="103">
                          <c:v>0</c:v>
                        </c:pt>
                        <c:pt idx="104">
                          <c:v>0</c:v>
                        </c:pt>
                        <c:pt idx="105">
                          <c:v>0</c:v>
                        </c:pt>
                        <c:pt idx="106">
                          <c:v>0</c:v>
                        </c:pt>
                        <c:pt idx="107">
                          <c:v>0</c:v>
                        </c:pt>
                        <c:pt idx="108">
                          <c:v>0</c:v>
                        </c:pt>
                        <c:pt idx="109">
                          <c:v>0</c:v>
                        </c:pt>
                        <c:pt idx="110">
                          <c:v>0</c:v>
                        </c:pt>
                        <c:pt idx="111">
                          <c:v>0</c:v>
                        </c:pt>
                        <c:pt idx="112">
                          <c:v>0</c:v>
                        </c:pt>
                        <c:pt idx="113">
                          <c:v>0</c:v>
                        </c:pt>
                        <c:pt idx="114">
                          <c:v>0</c:v>
                        </c:pt>
                        <c:pt idx="115">
                          <c:v>0</c:v>
                        </c:pt>
                        <c:pt idx="116">
                          <c:v>0</c:v>
                        </c:pt>
                        <c:pt idx="117">
                          <c:v>0</c:v>
                        </c:pt>
                        <c:pt idx="118">
                          <c:v>0</c:v>
                        </c:pt>
                        <c:pt idx="119">
                          <c:v>0</c:v>
                        </c:pt>
                        <c:pt idx="120">
                          <c:v>0</c:v>
                        </c:pt>
                        <c:pt idx="121">
                          <c:v>0</c:v>
                        </c:pt>
                        <c:pt idx="122">
                          <c:v>0</c:v>
                        </c:pt>
                        <c:pt idx="123">
                          <c:v>0</c:v>
                        </c:pt>
                        <c:pt idx="124">
                          <c:v>0</c:v>
                        </c:pt>
                        <c:pt idx="125">
                          <c:v>0</c:v>
                        </c:pt>
                        <c:pt idx="126">
                          <c:v>0</c:v>
                        </c:pt>
                        <c:pt idx="127">
                          <c:v>0</c:v>
                        </c:pt>
                        <c:pt idx="128">
                          <c:v>0</c:v>
                        </c:pt>
                        <c:pt idx="129">
                          <c:v>0</c:v>
                        </c:pt>
                        <c:pt idx="130">
                          <c:v>0</c:v>
                        </c:pt>
                        <c:pt idx="131">
                          <c:v>0</c:v>
                        </c:pt>
                        <c:pt idx="132">
                          <c:v>0</c:v>
                        </c:pt>
                        <c:pt idx="133">
                          <c:v>0</c:v>
                        </c:pt>
                        <c:pt idx="134">
                          <c:v>0</c:v>
                        </c:pt>
                        <c:pt idx="135">
                          <c:v>0</c:v>
                        </c:pt>
                        <c:pt idx="136">
                          <c:v>0</c:v>
                        </c:pt>
                        <c:pt idx="137">
                          <c:v>0</c:v>
                        </c:pt>
                        <c:pt idx="138">
                          <c:v>0</c:v>
                        </c:pt>
                        <c:pt idx="139">
                          <c:v>0</c:v>
                        </c:pt>
                        <c:pt idx="140">
                          <c:v>0</c:v>
                        </c:pt>
                        <c:pt idx="141">
                          <c:v>0</c:v>
                        </c:pt>
                        <c:pt idx="142">
                          <c:v>0</c:v>
                        </c:pt>
                        <c:pt idx="143">
                          <c:v>0</c:v>
                        </c:pt>
                        <c:pt idx="144">
                          <c:v>0</c:v>
                        </c:pt>
                        <c:pt idx="145">
                          <c:v>0</c:v>
                        </c:pt>
                        <c:pt idx="146">
                          <c:v>0</c:v>
                        </c:pt>
                        <c:pt idx="147">
                          <c:v>0</c:v>
                        </c:pt>
                        <c:pt idx="148">
                          <c:v>0</c:v>
                        </c:pt>
                        <c:pt idx="149">
                          <c:v>0</c:v>
                        </c:pt>
                        <c:pt idx="150">
                          <c:v>0</c:v>
                        </c:pt>
                        <c:pt idx="151">
                          <c:v>0</c:v>
                        </c:pt>
                        <c:pt idx="152">
                          <c:v>0</c:v>
                        </c:pt>
                        <c:pt idx="153">
                          <c:v>0</c:v>
                        </c:pt>
                        <c:pt idx="154">
                          <c:v>0</c:v>
                        </c:pt>
                        <c:pt idx="155">
                          <c:v>0</c:v>
                        </c:pt>
                        <c:pt idx="156">
                          <c:v>0</c:v>
                        </c:pt>
                        <c:pt idx="157">
                          <c:v>0</c:v>
                        </c:pt>
                        <c:pt idx="158">
                          <c:v>0</c:v>
                        </c:pt>
                        <c:pt idx="159">
                          <c:v>0</c:v>
                        </c:pt>
                        <c:pt idx="160">
                          <c:v>0</c:v>
                        </c:pt>
                        <c:pt idx="161">
                          <c:v>0</c:v>
                        </c:pt>
                        <c:pt idx="162">
                          <c:v>0</c:v>
                        </c:pt>
                        <c:pt idx="163">
                          <c:v>0</c:v>
                        </c:pt>
                        <c:pt idx="164">
                          <c:v>0</c:v>
                        </c:pt>
                        <c:pt idx="165">
                          <c:v>0</c:v>
                        </c:pt>
                        <c:pt idx="166">
                          <c:v>0</c:v>
                        </c:pt>
                        <c:pt idx="167">
                          <c:v>0</c:v>
                        </c:pt>
                        <c:pt idx="168">
                          <c:v>0</c:v>
                        </c:pt>
                        <c:pt idx="169">
                          <c:v>0</c:v>
                        </c:pt>
                        <c:pt idx="170">
                          <c:v>0</c:v>
                        </c:pt>
                        <c:pt idx="171">
                          <c:v>0</c:v>
                        </c:pt>
                        <c:pt idx="172">
                          <c:v>0</c:v>
                        </c:pt>
                        <c:pt idx="173">
                          <c:v>0</c:v>
                        </c:pt>
                        <c:pt idx="174">
                          <c:v>0</c:v>
                        </c:pt>
                        <c:pt idx="175">
                          <c:v>0</c:v>
                        </c:pt>
                        <c:pt idx="176">
                          <c:v>0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  <c:pt idx="205">
                          <c:v>0</c:v>
                        </c:pt>
                        <c:pt idx="206">
                          <c:v>0</c:v>
                        </c:pt>
                        <c:pt idx="207">
                          <c:v>0</c:v>
                        </c:pt>
                      </c:numCache>
                    </c:numRef>
                  </c:plus>
                  <c:minus>
                    <c:numRef>
                      <c:extLst>
                        <c:ext uri="{02D57815-91ED-43cb-92C2-25804820EDAC}">
                          <c15:formulaRef>
                            <c15:sqref>'Figure 3 '!$M$4:$M$211</c15:sqref>
                          </c15:formulaRef>
                        </c:ext>
                      </c:extLst>
                      <c:numCache>
                        <c:formatCode>General</c:formatCode>
                        <c:ptCount val="208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  <c:pt idx="95">
                          <c:v>0</c:v>
                        </c:pt>
                        <c:pt idx="96">
                          <c:v>0</c:v>
                        </c:pt>
                        <c:pt idx="97">
                          <c:v>0</c:v>
                        </c:pt>
                        <c:pt idx="98">
                          <c:v>0</c:v>
                        </c:pt>
                        <c:pt idx="99">
                          <c:v>0</c:v>
                        </c:pt>
                        <c:pt idx="100">
                          <c:v>0</c:v>
                        </c:pt>
                        <c:pt idx="101">
                          <c:v>0</c:v>
                        </c:pt>
                        <c:pt idx="102">
                          <c:v>0</c:v>
                        </c:pt>
                        <c:pt idx="103">
                          <c:v>0</c:v>
                        </c:pt>
                        <c:pt idx="104">
                          <c:v>0</c:v>
                        </c:pt>
                        <c:pt idx="105">
                          <c:v>0</c:v>
                        </c:pt>
                        <c:pt idx="106">
                          <c:v>0</c:v>
                        </c:pt>
                        <c:pt idx="107">
                          <c:v>0</c:v>
                        </c:pt>
                        <c:pt idx="108">
                          <c:v>0</c:v>
                        </c:pt>
                        <c:pt idx="109">
                          <c:v>0</c:v>
                        </c:pt>
                        <c:pt idx="110">
                          <c:v>0</c:v>
                        </c:pt>
                        <c:pt idx="111">
                          <c:v>0</c:v>
                        </c:pt>
                        <c:pt idx="112">
                          <c:v>0</c:v>
                        </c:pt>
                        <c:pt idx="113">
                          <c:v>0</c:v>
                        </c:pt>
                        <c:pt idx="114">
                          <c:v>0</c:v>
                        </c:pt>
                        <c:pt idx="115">
                          <c:v>0</c:v>
                        </c:pt>
                        <c:pt idx="116">
                          <c:v>0</c:v>
                        </c:pt>
                        <c:pt idx="117">
                          <c:v>0</c:v>
                        </c:pt>
                        <c:pt idx="118">
                          <c:v>0</c:v>
                        </c:pt>
                        <c:pt idx="119">
                          <c:v>0</c:v>
                        </c:pt>
                        <c:pt idx="120">
                          <c:v>0</c:v>
                        </c:pt>
                        <c:pt idx="121">
                          <c:v>0</c:v>
                        </c:pt>
                        <c:pt idx="122">
                          <c:v>0</c:v>
                        </c:pt>
                        <c:pt idx="123">
                          <c:v>0</c:v>
                        </c:pt>
                        <c:pt idx="124">
                          <c:v>0</c:v>
                        </c:pt>
                        <c:pt idx="125">
                          <c:v>0</c:v>
                        </c:pt>
                        <c:pt idx="126">
                          <c:v>0</c:v>
                        </c:pt>
                        <c:pt idx="127">
                          <c:v>0</c:v>
                        </c:pt>
                        <c:pt idx="128">
                          <c:v>0</c:v>
                        </c:pt>
                        <c:pt idx="129">
                          <c:v>0</c:v>
                        </c:pt>
                        <c:pt idx="130">
                          <c:v>0</c:v>
                        </c:pt>
                        <c:pt idx="131">
                          <c:v>0</c:v>
                        </c:pt>
                        <c:pt idx="132">
                          <c:v>0</c:v>
                        </c:pt>
                        <c:pt idx="133">
                          <c:v>0</c:v>
                        </c:pt>
                        <c:pt idx="134">
                          <c:v>0</c:v>
                        </c:pt>
                        <c:pt idx="135">
                          <c:v>0</c:v>
                        </c:pt>
                        <c:pt idx="136">
                          <c:v>0</c:v>
                        </c:pt>
                        <c:pt idx="137">
                          <c:v>0</c:v>
                        </c:pt>
                        <c:pt idx="138">
                          <c:v>0</c:v>
                        </c:pt>
                        <c:pt idx="139">
                          <c:v>0</c:v>
                        </c:pt>
                        <c:pt idx="140">
                          <c:v>0</c:v>
                        </c:pt>
                        <c:pt idx="141">
                          <c:v>0</c:v>
                        </c:pt>
                        <c:pt idx="142">
                          <c:v>0</c:v>
                        </c:pt>
                        <c:pt idx="143">
                          <c:v>0</c:v>
                        </c:pt>
                        <c:pt idx="144">
                          <c:v>0</c:v>
                        </c:pt>
                        <c:pt idx="145">
                          <c:v>0</c:v>
                        </c:pt>
                        <c:pt idx="146">
                          <c:v>0</c:v>
                        </c:pt>
                        <c:pt idx="147">
                          <c:v>0</c:v>
                        </c:pt>
                        <c:pt idx="148">
                          <c:v>0</c:v>
                        </c:pt>
                        <c:pt idx="149">
                          <c:v>0</c:v>
                        </c:pt>
                        <c:pt idx="150">
                          <c:v>0</c:v>
                        </c:pt>
                        <c:pt idx="151">
                          <c:v>0</c:v>
                        </c:pt>
                        <c:pt idx="152">
                          <c:v>0</c:v>
                        </c:pt>
                        <c:pt idx="153">
                          <c:v>0</c:v>
                        </c:pt>
                        <c:pt idx="154">
                          <c:v>0</c:v>
                        </c:pt>
                        <c:pt idx="155">
                          <c:v>0</c:v>
                        </c:pt>
                        <c:pt idx="156">
                          <c:v>0</c:v>
                        </c:pt>
                        <c:pt idx="157">
                          <c:v>0</c:v>
                        </c:pt>
                        <c:pt idx="158">
                          <c:v>0</c:v>
                        </c:pt>
                        <c:pt idx="159">
                          <c:v>0</c:v>
                        </c:pt>
                        <c:pt idx="160">
                          <c:v>0</c:v>
                        </c:pt>
                        <c:pt idx="161">
                          <c:v>0</c:v>
                        </c:pt>
                        <c:pt idx="162">
                          <c:v>0</c:v>
                        </c:pt>
                        <c:pt idx="163">
                          <c:v>0</c:v>
                        </c:pt>
                        <c:pt idx="164">
                          <c:v>0</c:v>
                        </c:pt>
                        <c:pt idx="165">
                          <c:v>0</c:v>
                        </c:pt>
                        <c:pt idx="166">
                          <c:v>0</c:v>
                        </c:pt>
                        <c:pt idx="167">
                          <c:v>0</c:v>
                        </c:pt>
                        <c:pt idx="168">
                          <c:v>0</c:v>
                        </c:pt>
                        <c:pt idx="169">
                          <c:v>0</c:v>
                        </c:pt>
                        <c:pt idx="170">
                          <c:v>0</c:v>
                        </c:pt>
                        <c:pt idx="171">
                          <c:v>0</c:v>
                        </c:pt>
                        <c:pt idx="172">
                          <c:v>0</c:v>
                        </c:pt>
                        <c:pt idx="173">
                          <c:v>0</c:v>
                        </c:pt>
                        <c:pt idx="174">
                          <c:v>0</c:v>
                        </c:pt>
                        <c:pt idx="175">
                          <c:v>0</c:v>
                        </c:pt>
                        <c:pt idx="176">
                          <c:v>0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  <c:pt idx="205">
                          <c:v>0</c:v>
                        </c:pt>
                        <c:pt idx="206">
                          <c:v>0</c:v>
                        </c:pt>
                        <c:pt idx="207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xVal>
                  <c:numRef>
                    <c:extLst>
                      <c:ext uri="{02D57815-91ED-43cb-92C2-25804820EDAC}">
                        <c15:formulaRef>
                          <c15:sqref>'Figure 3 '!$F$4:$F$189</c15:sqref>
                        </c15:formulaRef>
                      </c:ext>
                    </c:extLst>
                    <c:numCache>
                      <c:formatCode>General</c:formatCode>
                      <c:ptCount val="186"/>
                      <c:pt idx="0">
                        <c:v>0.89131971739212423</c:v>
                      </c:pt>
                      <c:pt idx="1">
                        <c:v>0.89174318671731234</c:v>
                      </c:pt>
                      <c:pt idx="2">
                        <c:v>0.89243795814816729</c:v>
                      </c:pt>
                      <c:pt idx="3">
                        <c:v>0.89320345821516822</c:v>
                      </c:pt>
                      <c:pt idx="4">
                        <c:v>0.89350537953630282</c:v>
                      </c:pt>
                      <c:pt idx="5">
                        <c:v>0.89422617012007366</c:v>
                      </c:pt>
                      <c:pt idx="6">
                        <c:v>0.89504136490066599</c:v>
                      </c:pt>
                      <c:pt idx="7">
                        <c:v>0.89576463677556728</c:v>
                      </c:pt>
                      <c:pt idx="8">
                        <c:v>0.89620851050415362</c:v>
                      </c:pt>
                      <c:pt idx="9">
                        <c:v>0.89676982228068258</c:v>
                      </c:pt>
                      <c:pt idx="10">
                        <c:v>0.8976365568205894</c:v>
                      </c:pt>
                      <c:pt idx="11">
                        <c:v>0.89834054545998632</c:v>
                      </c:pt>
                      <c:pt idx="12">
                        <c:v>0.89923385116750487</c:v>
                      </c:pt>
                      <c:pt idx="13">
                        <c:v>0.89996391746793991</c:v>
                      </c:pt>
                      <c:pt idx="14">
                        <c:v>0.9004591524019</c:v>
                      </c:pt>
                      <c:pt idx="15">
                        <c:v>0.90109668447168312</c:v>
                      </c:pt>
                      <c:pt idx="16">
                        <c:v>0.90145125918784341</c:v>
                      </c:pt>
                      <c:pt idx="17">
                        <c:v>0.90230337808612948</c:v>
                      </c:pt>
                      <c:pt idx="18">
                        <c:v>0.90306217066554784</c:v>
                      </c:pt>
                      <c:pt idx="19">
                        <c:v>0.9036558659428221</c:v>
                      </c:pt>
                      <c:pt idx="20">
                        <c:v>0.90429793425736082</c:v>
                      </c:pt>
                      <c:pt idx="21">
                        <c:v>0.90498858025455331</c:v>
                      </c:pt>
                      <c:pt idx="22">
                        <c:v>0.90534622505588103</c:v>
                      </c:pt>
                      <c:pt idx="23">
                        <c:v>0.90591904507852505</c:v>
                      </c:pt>
                      <c:pt idx="24">
                        <c:v>0.90661217044957909</c:v>
                      </c:pt>
                      <c:pt idx="25">
                        <c:v>0.90749804419350844</c:v>
                      </c:pt>
                      <c:pt idx="26">
                        <c:v>0.90807359126503528</c:v>
                      </c:pt>
                      <c:pt idx="27">
                        <c:v>0.90889020042480118</c:v>
                      </c:pt>
                      <c:pt idx="28">
                        <c:v>0.90975644779144638</c:v>
                      </c:pt>
                      <c:pt idx="29">
                        <c:v>0.91064847991999887</c:v>
                      </c:pt>
                      <c:pt idx="30">
                        <c:v>0.91146972881297972</c:v>
                      </c:pt>
                      <c:pt idx="31">
                        <c:v>0.91234090252046096</c:v>
                      </c:pt>
                      <c:pt idx="32">
                        <c:v>0.91294686470051711</c:v>
                      </c:pt>
                      <c:pt idx="33">
                        <c:v>0.91335937897283692</c:v>
                      </c:pt>
                      <c:pt idx="34">
                        <c:v>0.91384516740770982</c:v>
                      </c:pt>
                      <c:pt idx="35">
                        <c:v>0.91455047922845623</c:v>
                      </c:pt>
                      <c:pt idx="36">
                        <c:v>0.91525688061891397</c:v>
                      </c:pt>
                      <c:pt idx="37">
                        <c:v>0.91611088865097046</c:v>
                      </c:pt>
                      <c:pt idx="38">
                        <c:v>0.9165507136531339</c:v>
                      </c:pt>
                      <c:pt idx="39">
                        <c:v>0.91706437688717679</c:v>
                      </c:pt>
                      <c:pt idx="40">
                        <c:v>0.91794628320863114</c:v>
                      </c:pt>
                      <c:pt idx="41">
                        <c:v>0.91868250188480494</c:v>
                      </c:pt>
                      <c:pt idx="42">
                        <c:v>0.91956752463355029</c:v>
                      </c:pt>
                      <c:pt idx="43">
                        <c:v>0.92038029477482275</c:v>
                      </c:pt>
                      <c:pt idx="44">
                        <c:v>0.92099698688666187</c:v>
                      </c:pt>
                      <c:pt idx="45">
                        <c:v>0.92139210372817171</c:v>
                      </c:pt>
                      <c:pt idx="46">
                        <c:v>0.92201015294660571</c:v>
                      </c:pt>
                      <c:pt idx="47">
                        <c:v>0.92287681612904027</c:v>
                      </c:pt>
                      <c:pt idx="48">
                        <c:v>0.92376994253006395</c:v>
                      </c:pt>
                      <c:pt idx="49">
                        <c:v>0.92463991873427376</c:v>
                      </c:pt>
                      <c:pt idx="50">
                        <c:v>0.92528724827646369</c:v>
                      </c:pt>
                      <c:pt idx="51">
                        <c:v>0.9259853868026211</c:v>
                      </c:pt>
                      <c:pt idx="52">
                        <c:v>0.92685954285038619</c:v>
                      </c:pt>
                      <c:pt idx="53">
                        <c:v>0.92758509485860441</c:v>
                      </c:pt>
                      <c:pt idx="54">
                        <c:v>0.92811120410556747</c:v>
                      </c:pt>
                      <c:pt idx="55">
                        <c:v>0.92886382484721208</c:v>
                      </c:pt>
                      <c:pt idx="56">
                        <c:v>0.92976858253191297</c:v>
                      </c:pt>
                      <c:pt idx="57">
                        <c:v>0.93047350243328097</c:v>
                      </c:pt>
                      <c:pt idx="58">
                        <c:v>0.93133091493151587</c:v>
                      </c:pt>
                      <c:pt idx="59">
                        <c:v>0.93206348703354358</c:v>
                      </c:pt>
                      <c:pt idx="60">
                        <c:v>0.93287318107755912</c:v>
                      </c:pt>
                      <c:pt idx="61">
                        <c:v>0.93360818239661336</c:v>
                      </c:pt>
                      <c:pt idx="62">
                        <c:v>0.93439515530973905</c:v>
                      </c:pt>
                      <c:pt idx="63">
                        <c:v>0.93513255782920202</c:v>
                      </c:pt>
                      <c:pt idx="64">
                        <c:v>0.93582015201933544</c:v>
                      </c:pt>
                      <c:pt idx="65">
                        <c:v>0.93655980629130953</c:v>
                      </c:pt>
                      <c:pt idx="66">
                        <c:v>0.93714726054787645</c:v>
                      </c:pt>
                      <c:pt idx="67">
                        <c:v>0.93786341769564374</c:v>
                      </c:pt>
                      <c:pt idx="68">
                        <c:v>0.93881144874369493</c:v>
                      </c:pt>
                      <c:pt idx="69">
                        <c:v>0.93942741328380563</c:v>
                      </c:pt>
                      <c:pt idx="70">
                        <c:v>0.94014706094213507</c:v>
                      </c:pt>
                      <c:pt idx="71">
                        <c:v>0.94076477992530549</c:v>
                      </c:pt>
                      <c:pt idx="72">
                        <c:v>0.94148647880654557</c:v>
                      </c:pt>
                      <c:pt idx="73">
                        <c:v>0.94241600601149811</c:v>
                      </c:pt>
                      <c:pt idx="74">
                        <c:v>0.94332147437814817</c:v>
                      </c:pt>
                      <c:pt idx="75">
                        <c:v>0.94386559105036971</c:v>
                      </c:pt>
                      <c:pt idx="76">
                        <c:v>0.9447478739416757</c:v>
                      </c:pt>
                      <c:pt idx="77">
                        <c:v>0.94565783090826472</c:v>
                      </c:pt>
                      <c:pt idx="78">
                        <c:v>0.94610044277530714</c:v>
                      </c:pt>
                      <c:pt idx="79">
                        <c:v>0.94662169336297819</c:v>
                      </c:pt>
                      <c:pt idx="80">
                        <c:v>0.94709131021520354</c:v>
                      </c:pt>
                      <c:pt idx="81">
                        <c:v>0.94813657328338441</c:v>
                      </c:pt>
                      <c:pt idx="82">
                        <c:v>0.94876483932462352</c:v>
                      </c:pt>
                      <c:pt idx="83">
                        <c:v>0.9497350490744586</c:v>
                      </c:pt>
                      <c:pt idx="84">
                        <c:v>0.95028659188173292</c:v>
                      </c:pt>
                      <c:pt idx="85">
                        <c:v>0.95094402628726804</c:v>
                      </c:pt>
                      <c:pt idx="86">
                        <c:v>0.95178687088223568</c:v>
                      </c:pt>
                      <c:pt idx="87">
                        <c:v>0.95244638351533306</c:v>
                      </c:pt>
                      <c:pt idx="88">
                        <c:v>0.9530803760875276</c:v>
                      </c:pt>
                      <c:pt idx="89">
                        <c:v>0.95400646301153147</c:v>
                      </c:pt>
                      <c:pt idx="90">
                        <c:v>0.95490781525721191</c:v>
                      </c:pt>
                      <c:pt idx="91">
                        <c:v>0.95565138521733184</c:v>
                      </c:pt>
                      <c:pt idx="92">
                        <c:v>0.95597041266850835</c:v>
                      </c:pt>
                      <c:pt idx="93">
                        <c:v>0.9570353775776701</c:v>
                      </c:pt>
                      <c:pt idx="94">
                        <c:v>0.95780896206056776</c:v>
                      </c:pt>
                      <c:pt idx="95">
                        <c:v>0.95823630286434858</c:v>
                      </c:pt>
                      <c:pt idx="96">
                        <c:v>0.95885127376905122</c:v>
                      </c:pt>
                      <c:pt idx="97">
                        <c:v>0.95973500334008388</c:v>
                      </c:pt>
                      <c:pt idx="98">
                        <c:v>0.96051296003939179</c:v>
                      </c:pt>
                      <c:pt idx="99">
                        <c:v>0.96142665487042478</c:v>
                      </c:pt>
                      <c:pt idx="100">
                        <c:v>0.96226124589732775</c:v>
                      </c:pt>
                      <c:pt idx="101">
                        <c:v>0.96317827148206647</c:v>
                      </c:pt>
                      <c:pt idx="102">
                        <c:v>0.9639347824398572</c:v>
                      </c:pt>
                      <c:pt idx="103">
                        <c:v>0.9648279116916274</c:v>
                      </c:pt>
                      <c:pt idx="104">
                        <c:v>0.9658041239986358</c:v>
                      </c:pt>
                      <c:pt idx="105">
                        <c:v>0.96656476706460115</c:v>
                      </c:pt>
                      <c:pt idx="106">
                        <c:v>0.96702717089383661</c:v>
                      </c:pt>
                      <c:pt idx="107">
                        <c:v>0.96778974242217164</c:v>
                      </c:pt>
                      <c:pt idx="108">
                        <c:v>0.96879927283373024</c:v>
                      </c:pt>
                      <c:pt idx="109">
                        <c:v>0.96970144339080033</c:v>
                      </c:pt>
                      <c:pt idx="110">
                        <c:v>0.97049564816912226</c:v>
                      </c:pt>
                      <c:pt idx="111">
                        <c:v>0.97145590541453974</c:v>
                      </c:pt>
                      <c:pt idx="112">
                        <c:v>0.97214296769044817</c:v>
                      </c:pt>
                      <c:pt idx="113">
                        <c:v>0.97258319780472147</c:v>
                      </c:pt>
                      <c:pt idx="114">
                        <c:v>0.97321672757380751</c:v>
                      </c:pt>
                      <c:pt idx="115">
                        <c:v>0.9740995345216874</c:v>
                      </c:pt>
                      <c:pt idx="116">
                        <c:v>0.97495628239523857</c:v>
                      </c:pt>
                      <c:pt idx="117">
                        <c:v>0.97603626949736622</c:v>
                      </c:pt>
                      <c:pt idx="118">
                        <c:v>0.97697975080281818</c:v>
                      </c:pt>
                      <c:pt idx="119">
                        <c:v>0.97798072116898915</c:v>
                      </c:pt>
                      <c:pt idx="120">
                        <c:v>0.97892796723497433</c:v>
                      </c:pt>
                      <c:pt idx="121">
                        <c:v>0.97940227870934327</c:v>
                      </c:pt>
                      <c:pt idx="122">
                        <c:v>0.98007267792502462</c:v>
                      </c:pt>
                      <c:pt idx="123">
                        <c:v>0.98093996978510323</c:v>
                      </c:pt>
                      <c:pt idx="124">
                        <c:v>0.98197713607850479</c:v>
                      </c:pt>
                      <c:pt idx="125">
                        <c:v>0.98248249689618838</c:v>
                      </c:pt>
                      <c:pt idx="126">
                        <c:v>0.98332592181522882</c:v>
                      </c:pt>
                      <c:pt idx="127">
                        <c:v>0.98433994517893508</c:v>
                      </c:pt>
                      <c:pt idx="128">
                        <c:v>0.98538431747552757</c:v>
                      </c:pt>
                      <c:pt idx="129">
                        <c:v>0.98611952749409437</c:v>
                      </c:pt>
                      <c:pt idx="130">
                        <c:v>0.98699755919235022</c:v>
                      </c:pt>
                      <c:pt idx="131">
                        <c:v>0.98750810194388727</c:v>
                      </c:pt>
                      <c:pt idx="132">
                        <c:v>0.98807599148899639</c:v>
                      </c:pt>
                      <c:pt idx="133">
                        <c:v>0.9889290515319179</c:v>
                      </c:pt>
                      <c:pt idx="134">
                        <c:v>0.98978358583442894</c:v>
                      </c:pt>
                      <c:pt idx="135">
                        <c:v>0.99049682668288141</c:v>
                      </c:pt>
                      <c:pt idx="136">
                        <c:v>0.99129687777348896</c:v>
                      </c:pt>
                      <c:pt idx="137">
                        <c:v>0.9916401525960119</c:v>
                      </c:pt>
                      <c:pt idx="138">
                        <c:v>0.99229876097561076</c:v>
                      </c:pt>
                      <c:pt idx="139">
                        <c:v>0.99336009905882972</c:v>
                      </c:pt>
                      <c:pt idx="140">
                        <c:v>0.99427984565527183</c:v>
                      </c:pt>
                      <c:pt idx="141">
                        <c:v>0.99471156342548639</c:v>
                      </c:pt>
                      <c:pt idx="142">
                        <c:v>0.99586464580620337</c:v>
                      </c:pt>
                      <c:pt idx="143">
                        <c:v>0.99655777932890233</c:v>
                      </c:pt>
                      <c:pt idx="144">
                        <c:v>0.99748345964383045</c:v>
                      </c:pt>
                      <c:pt idx="145">
                        <c:v>0.99838185384289468</c:v>
                      </c:pt>
                      <c:pt idx="146">
                        <c:v>0.99884617463926695</c:v>
                      </c:pt>
                      <c:pt idx="147">
                        <c:v>0.9996888578157469</c:v>
                      </c:pt>
                      <c:pt idx="148">
                        <c:v>1.000882666516739</c:v>
                      </c:pt>
                      <c:pt idx="149">
                        <c:v>1.0016703915229497</c:v>
                      </c:pt>
                      <c:pt idx="150">
                        <c:v>1.0019916721192352</c:v>
                      </c:pt>
                      <c:pt idx="151">
                        <c:v>1.0029274795396386</c:v>
                      </c:pt>
                      <c:pt idx="152">
                        <c:v>1.0039530224345905</c:v>
                      </c:pt>
                      <c:pt idx="153">
                        <c:v>1.005010056937337</c:v>
                      </c:pt>
                      <c:pt idx="154">
                        <c:v>1.0060987754695865</c:v>
                      </c:pt>
                      <c:pt idx="155">
                        <c:v>1.0068947356067994</c:v>
                      </c:pt>
                      <c:pt idx="156">
                        <c:v>1.0076624069663778</c:v>
                      </c:pt>
                      <c:pt idx="157">
                        <c:v>1.0087568827453868</c:v>
                      </c:pt>
                      <c:pt idx="158">
                        <c:v>1.0107524264848791</c:v>
                      </c:pt>
                      <c:pt idx="159">
                        <c:v>1.0115847575888741</c:v>
                      </c:pt>
                      <c:pt idx="160">
                        <c:v>1.012329069582534</c:v>
                      </c:pt>
                      <c:pt idx="161">
                        <c:v>1.0131043168524569</c:v>
                      </c:pt>
                      <c:pt idx="162">
                        <c:v>1.014000309677394</c:v>
                      </c:pt>
                      <c:pt idx="163">
                        <c:v>1.0150775952761137</c:v>
                      </c:pt>
                      <c:pt idx="164">
                        <c:v>1.016217216189921</c:v>
                      </c:pt>
                      <c:pt idx="165">
                        <c:v>1.0173293085374071</c:v>
                      </c:pt>
                      <c:pt idx="166">
                        <c:v>1.0181423727697325</c:v>
                      </c:pt>
                      <c:pt idx="167">
                        <c:v>1.0190774951273198</c:v>
                      </c:pt>
                      <c:pt idx="168">
                        <c:v>1.0199840892233587</c:v>
                      </c:pt>
                      <c:pt idx="169">
                        <c:v>1.0208619981321274</c:v>
                      </c:pt>
                      <c:pt idx="170">
                        <c:v>1.0218628380218617</c:v>
                      </c:pt>
                      <c:pt idx="171">
                        <c:v>1.0228048102195682</c:v>
                      </c:pt>
                      <c:pt idx="172">
                        <c:v>1.0236571177534119</c:v>
                      </c:pt>
                      <c:pt idx="173">
                        <c:v>1.0242972811655142</c:v>
                      </c:pt>
                      <c:pt idx="174">
                        <c:v>1.0251215258608883</c:v>
                      </c:pt>
                      <c:pt idx="175">
                        <c:v>1.0259470981521901</c:v>
                      </c:pt>
                      <c:pt idx="176">
                        <c:v>1.0266820573087247</c:v>
                      </c:pt>
                      <c:pt idx="177">
                        <c:v>1.0275418834204884</c:v>
                      </c:pt>
                      <c:pt idx="178">
                        <c:v>1.0285866899605838</c:v>
                      </c:pt>
                      <c:pt idx="179">
                        <c:v>1.0295103441441429</c:v>
                      </c:pt>
                      <c:pt idx="180">
                        <c:v>1.030096183610931</c:v>
                      </c:pt>
                      <c:pt idx="181">
                        <c:v>1.030960742279869</c:v>
                      </c:pt>
                      <c:pt idx="182">
                        <c:v>1.0317338969227601</c:v>
                      </c:pt>
                      <c:pt idx="183">
                        <c:v>1.0323532560741262</c:v>
                      </c:pt>
                      <c:pt idx="184">
                        <c:v>1.0330043840021399</c:v>
                      </c:pt>
                      <c:pt idx="185">
                        <c:v>1.0332526488382663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3 '!$G$4:$G$190</c15:sqref>
                        </c15:formulaRef>
                      </c:ext>
                    </c:extLst>
                    <c:numCache>
                      <c:formatCode>General</c:formatCode>
                      <c:ptCount val="187"/>
                      <c:pt idx="0">
                        <c:v>1.1317684842090336</c:v>
                      </c:pt>
                      <c:pt idx="1">
                        <c:v>2.2635369684180668</c:v>
                      </c:pt>
                      <c:pt idx="2">
                        <c:v>4.2441318157838763</c:v>
                      </c:pt>
                      <c:pt idx="3">
                        <c:v>4.6685449973622628</c:v>
                      </c:pt>
                      <c:pt idx="4">
                        <c:v>1.8391237868396799</c:v>
                      </c:pt>
                      <c:pt idx="5">
                        <c:v>4.3856028763100063</c:v>
                      </c:pt>
                      <c:pt idx="6">
                        <c:v>4.9514871184145202</c:v>
                      </c:pt>
                      <c:pt idx="7">
                        <c:v>4.3856028763100063</c:v>
                      </c:pt>
                      <c:pt idx="8">
                        <c:v>2.6879501499964573</c:v>
                      </c:pt>
                      <c:pt idx="9">
                        <c:v>3.3953054526270976</c:v>
                      </c:pt>
                      <c:pt idx="10">
                        <c:v>5.234429239466782</c:v>
                      </c:pt>
                      <c:pt idx="11">
                        <c:v>4.2441318157838737</c:v>
                      </c:pt>
                      <c:pt idx="12">
                        <c:v>5.3759002999929146</c:v>
                      </c:pt>
                      <c:pt idx="13">
                        <c:v>4.3856028763100001</c:v>
                      </c:pt>
                      <c:pt idx="14">
                        <c:v>2.9708922710487191</c:v>
                      </c:pt>
                      <c:pt idx="15">
                        <c:v>3.8197186342054885</c:v>
                      </c:pt>
                      <c:pt idx="16">
                        <c:v>2.1220659078919306</c:v>
                      </c:pt>
                      <c:pt idx="17">
                        <c:v>5.0929581789406555</c:v>
                      </c:pt>
                      <c:pt idx="18">
                        <c:v>4.527073936836139</c:v>
                      </c:pt>
                      <c:pt idx="19">
                        <c:v>3.5367765131532303</c:v>
                      </c:pt>
                      <c:pt idx="20">
                        <c:v>3.8197186342054823</c:v>
                      </c:pt>
                      <c:pt idx="21">
                        <c:v>4.1026607552577472</c:v>
                      </c:pt>
                      <c:pt idx="22">
                        <c:v>2.122065907891943</c:v>
                      </c:pt>
                      <c:pt idx="23">
                        <c:v>3.3953054526270914</c:v>
                      </c:pt>
                      <c:pt idx="24">
                        <c:v>4.1026607552577472</c:v>
                      </c:pt>
                      <c:pt idx="25">
                        <c:v>5.234429239466782</c:v>
                      </c:pt>
                      <c:pt idx="26">
                        <c:v>3.3953054526271038</c:v>
                      </c:pt>
                      <c:pt idx="27">
                        <c:v>4.810016057888391</c:v>
                      </c:pt>
                      <c:pt idx="28">
                        <c:v>5.0929581789406555</c:v>
                      </c:pt>
                      <c:pt idx="29">
                        <c:v>5.234429239466782</c:v>
                      </c:pt>
                      <c:pt idx="30">
                        <c:v>4.810016057888391</c:v>
                      </c:pt>
                      <c:pt idx="31">
                        <c:v>5.0929581789406431</c:v>
                      </c:pt>
                      <c:pt idx="32">
                        <c:v>3.5367765131532303</c:v>
                      </c:pt>
                      <c:pt idx="33">
                        <c:v>2.4050080289441955</c:v>
                      </c:pt>
                      <c:pt idx="34">
                        <c:v>2.8294212105225989</c:v>
                      </c:pt>
                      <c:pt idx="35">
                        <c:v>4.1026607552577348</c:v>
                      </c:pt>
                      <c:pt idx="36">
                        <c:v>4.1026607552577596</c:v>
                      </c:pt>
                      <c:pt idx="37">
                        <c:v>4.9514871184145175</c:v>
                      </c:pt>
                      <c:pt idx="38">
                        <c:v>2.5464790894703215</c:v>
                      </c:pt>
                      <c:pt idx="39">
                        <c:v>2.9708922710487253</c:v>
                      </c:pt>
                      <c:pt idx="40">
                        <c:v>5.0929581789406431</c:v>
                      </c:pt>
                      <c:pt idx="41">
                        <c:v>4.2441318157838612</c:v>
                      </c:pt>
                      <c:pt idx="42">
                        <c:v>5.0929581789406679</c:v>
                      </c:pt>
                      <c:pt idx="43">
                        <c:v>4.6685449973622646</c:v>
                      </c:pt>
                      <c:pt idx="44">
                        <c:v>3.5367765131532303</c:v>
                      </c:pt>
                      <c:pt idx="45">
                        <c:v>2.2635369684180695</c:v>
                      </c:pt>
                      <c:pt idx="46">
                        <c:v>3.5367765131532303</c:v>
                      </c:pt>
                      <c:pt idx="47">
                        <c:v>4.9514871184145175</c:v>
                      </c:pt>
                      <c:pt idx="48">
                        <c:v>5.0929581789406431</c:v>
                      </c:pt>
                      <c:pt idx="49">
                        <c:v>4.9514871184145175</c:v>
                      </c:pt>
                      <c:pt idx="50">
                        <c:v>3.6782475736793812</c:v>
                      </c:pt>
                      <c:pt idx="51">
                        <c:v>3.9611896947316088</c:v>
                      </c:pt>
                      <c:pt idx="52">
                        <c:v>4.9514871184145175</c:v>
                      </c:pt>
                      <c:pt idx="53">
                        <c:v>4.1026607552577596</c:v>
                      </c:pt>
                      <c:pt idx="54">
                        <c:v>2.9708922710487005</c:v>
                      </c:pt>
                      <c:pt idx="55">
                        <c:v>4.2441318157838861</c:v>
                      </c:pt>
                      <c:pt idx="56">
                        <c:v>5.0929581789406431</c:v>
                      </c:pt>
                      <c:pt idx="57">
                        <c:v>3.9611896947316332</c:v>
                      </c:pt>
                      <c:pt idx="58">
                        <c:v>4.810016057888391</c:v>
                      </c:pt>
                      <c:pt idx="59">
                        <c:v>4.1026607552577348</c:v>
                      </c:pt>
                      <c:pt idx="60">
                        <c:v>4.527073936836139</c:v>
                      </c:pt>
                      <c:pt idx="61">
                        <c:v>4.1026607552577348</c:v>
                      </c:pt>
                      <c:pt idx="62">
                        <c:v>4.3856028763099868</c:v>
                      </c:pt>
                      <c:pt idx="63">
                        <c:v>4.1026607552577854</c:v>
                      </c:pt>
                      <c:pt idx="64">
                        <c:v>3.8197186342054823</c:v>
                      </c:pt>
                      <c:pt idx="65">
                        <c:v>4.1026607552577348</c:v>
                      </c:pt>
                      <c:pt idx="66">
                        <c:v>3.2538343921009774</c:v>
                      </c:pt>
                      <c:pt idx="67">
                        <c:v>3.9611896947316332</c:v>
                      </c:pt>
                      <c:pt idx="68">
                        <c:v>5.2344292394667447</c:v>
                      </c:pt>
                      <c:pt idx="69">
                        <c:v>3.3953054526271287</c:v>
                      </c:pt>
                      <c:pt idx="70">
                        <c:v>3.9611896947315834</c:v>
                      </c:pt>
                      <c:pt idx="71">
                        <c:v>3.3953054526271287</c:v>
                      </c:pt>
                      <c:pt idx="72">
                        <c:v>3.9611896947316332</c:v>
                      </c:pt>
                      <c:pt idx="73">
                        <c:v>5.0929581789406431</c:v>
                      </c:pt>
                      <c:pt idx="74">
                        <c:v>4.9514871184144917</c:v>
                      </c:pt>
                      <c:pt idx="75">
                        <c:v>2.9708922710487253</c:v>
                      </c:pt>
                      <c:pt idx="76">
                        <c:v>4.810016057888391</c:v>
                      </c:pt>
                      <c:pt idx="77">
                        <c:v>4.9514871184145415</c:v>
                      </c:pt>
                      <c:pt idx="78">
                        <c:v>2.4050080289441702</c:v>
                      </c:pt>
                      <c:pt idx="79">
                        <c:v>2.8294212105225736</c:v>
                      </c:pt>
                      <c:pt idx="80">
                        <c:v>2.5464790894703717</c:v>
                      </c:pt>
                      <c:pt idx="81">
                        <c:v>5.6588424210451471</c:v>
                      </c:pt>
                      <c:pt idx="82">
                        <c:v>3.3953054526270785</c:v>
                      </c:pt>
                      <c:pt idx="83">
                        <c:v>5.2344292394667944</c:v>
                      </c:pt>
                      <c:pt idx="84">
                        <c:v>2.9708922710487253</c:v>
                      </c:pt>
                      <c:pt idx="85">
                        <c:v>3.5367765131532303</c:v>
                      </c:pt>
                      <c:pt idx="86">
                        <c:v>4.527073936836139</c:v>
                      </c:pt>
                      <c:pt idx="87">
                        <c:v>3.5367765131532303</c:v>
                      </c:pt>
                      <c:pt idx="88">
                        <c:v>3.3953054526270785</c:v>
                      </c:pt>
                      <c:pt idx="89">
                        <c:v>4.9514871184145415</c:v>
                      </c:pt>
                      <c:pt idx="90">
                        <c:v>4.810016057888391</c:v>
                      </c:pt>
                      <c:pt idx="91">
                        <c:v>3.9611896947316332</c:v>
                      </c:pt>
                      <c:pt idx="92">
                        <c:v>1.6976527263135142</c:v>
                      </c:pt>
                      <c:pt idx="93">
                        <c:v>5.6588424210451977</c:v>
                      </c:pt>
                      <c:pt idx="94">
                        <c:v>4.1026607552577348</c:v>
                      </c:pt>
                      <c:pt idx="95">
                        <c:v>2.2635369684180695</c:v>
                      </c:pt>
                      <c:pt idx="96">
                        <c:v>3.2538343921009774</c:v>
                      </c:pt>
                      <c:pt idx="97">
                        <c:v>4.6685449973622397</c:v>
                      </c:pt>
                      <c:pt idx="98">
                        <c:v>4.1026607552577348</c:v>
                      </c:pt>
                      <c:pt idx="99">
                        <c:v>4.8100160578884408</c:v>
                      </c:pt>
                      <c:pt idx="100">
                        <c:v>4.3856028763099868</c:v>
                      </c:pt>
                      <c:pt idx="101">
                        <c:v>4.810016057888391</c:v>
                      </c:pt>
                      <c:pt idx="102">
                        <c:v>3.9611896947316332</c:v>
                      </c:pt>
                      <c:pt idx="103">
                        <c:v>4.6685449973622397</c:v>
                      </c:pt>
                      <c:pt idx="104">
                        <c:v>5.0929581789406431</c:v>
                      </c:pt>
                      <c:pt idx="105">
                        <c:v>3.9611896947316332</c:v>
                      </c:pt>
                      <c:pt idx="106">
                        <c:v>2.4050080289441702</c:v>
                      </c:pt>
                      <c:pt idx="107">
                        <c:v>3.9611896947316332</c:v>
                      </c:pt>
                      <c:pt idx="108">
                        <c:v>5.2344292394667944</c:v>
                      </c:pt>
                      <c:pt idx="109">
                        <c:v>4.6685449973622397</c:v>
                      </c:pt>
                      <c:pt idx="110">
                        <c:v>4.1026607552577854</c:v>
                      </c:pt>
                      <c:pt idx="111">
                        <c:v>4.9514871184144917</c:v>
                      </c:pt>
                      <c:pt idx="112">
                        <c:v>3.5367765131532303</c:v>
                      </c:pt>
                      <c:pt idx="113">
                        <c:v>2.2635369684181197</c:v>
                      </c:pt>
                      <c:pt idx="114">
                        <c:v>3.2538343921009272</c:v>
                      </c:pt>
                      <c:pt idx="115">
                        <c:v>4.527073936836139</c:v>
                      </c:pt>
                      <c:pt idx="116">
                        <c:v>4.3856028763100374</c:v>
                      </c:pt>
                      <c:pt idx="117">
                        <c:v>5.5173713605190473</c:v>
                      </c:pt>
                      <c:pt idx="118">
                        <c:v>4.8100160578883404</c:v>
                      </c:pt>
                      <c:pt idx="119">
                        <c:v>5.0929581789406431</c:v>
                      </c:pt>
                      <c:pt idx="120">
                        <c:v>4.8100160578884408</c:v>
                      </c:pt>
                      <c:pt idx="121">
                        <c:v>2.40500802894412</c:v>
                      </c:pt>
                      <c:pt idx="122">
                        <c:v>3.3953054526271287</c:v>
                      </c:pt>
                      <c:pt idx="123">
                        <c:v>4.3856028763100374</c:v>
                      </c:pt>
                      <c:pt idx="124">
                        <c:v>5.2344292394667447</c:v>
                      </c:pt>
                      <c:pt idx="125">
                        <c:v>2.5464790894703215</c:v>
                      </c:pt>
                      <c:pt idx="126">
                        <c:v>4.2441318157839358</c:v>
                      </c:pt>
                      <c:pt idx="127">
                        <c:v>5.0929581789406431</c:v>
                      </c:pt>
                      <c:pt idx="128">
                        <c:v>5.2344292394667447</c:v>
                      </c:pt>
                      <c:pt idx="129">
                        <c:v>3.6782475736793314</c:v>
                      </c:pt>
                      <c:pt idx="130">
                        <c:v>4.3856028763100374</c:v>
                      </c:pt>
                      <c:pt idx="131">
                        <c:v>2.5464790894703215</c:v>
                      </c:pt>
                      <c:pt idx="132">
                        <c:v>2.8294212105226242</c:v>
                      </c:pt>
                      <c:pt idx="133">
                        <c:v>4.2441318157838355</c:v>
                      </c:pt>
                      <c:pt idx="134">
                        <c:v>4.2441318157838355</c:v>
                      </c:pt>
                      <c:pt idx="135">
                        <c:v>3.5367765131532303</c:v>
                      </c:pt>
                      <c:pt idx="136">
                        <c:v>3.9611896947316332</c:v>
                      </c:pt>
                      <c:pt idx="137">
                        <c:v>1.6976527263136147</c:v>
                      </c:pt>
                      <c:pt idx="138">
                        <c:v>3.2538343921009272</c:v>
                      </c:pt>
                      <c:pt idx="139">
                        <c:v>5.2344292394667447</c:v>
                      </c:pt>
                      <c:pt idx="140">
                        <c:v>4.527073936836139</c:v>
                      </c:pt>
                      <c:pt idx="141">
                        <c:v>2.1220659078920185</c:v>
                      </c:pt>
                      <c:pt idx="142">
                        <c:v>5.6588424210451471</c:v>
                      </c:pt>
                      <c:pt idx="143">
                        <c:v>3.3953054526271287</c:v>
                      </c:pt>
                      <c:pt idx="144">
                        <c:v>4.527073936836139</c:v>
                      </c:pt>
                      <c:pt idx="145">
                        <c:v>4.3856028763099371</c:v>
                      </c:pt>
                      <c:pt idx="146">
                        <c:v>2.2635369684181197</c:v>
                      </c:pt>
                      <c:pt idx="147">
                        <c:v>4.1026607552577348</c:v>
                      </c:pt>
                      <c:pt idx="148">
                        <c:v>5.8003134815712487</c:v>
                      </c:pt>
                      <c:pt idx="149">
                        <c:v>3.8197186342055329</c:v>
                      </c:pt>
                      <c:pt idx="150">
                        <c:v>1.5561816657874132</c:v>
                      </c:pt>
                      <c:pt idx="151">
                        <c:v>4.527073936836139</c:v>
                      </c:pt>
                      <c:pt idx="152">
                        <c:v>4.9514871184145415</c:v>
                      </c:pt>
                      <c:pt idx="153">
                        <c:v>5.0929581789406431</c:v>
                      </c:pt>
                      <c:pt idx="154">
                        <c:v>5.2344292394667447</c:v>
                      </c:pt>
                      <c:pt idx="155">
                        <c:v>3.8197186342055329</c:v>
                      </c:pt>
                      <c:pt idx="156">
                        <c:v>3.6782475736793314</c:v>
                      </c:pt>
                      <c:pt idx="157">
                        <c:v>5.2344292394667447</c:v>
                      </c:pt>
                      <c:pt idx="158">
                        <c:v>4.9514871184145415</c:v>
                      </c:pt>
                      <c:pt idx="159">
                        <c:v>3.9611896947316332</c:v>
                      </c:pt>
                      <c:pt idx="160">
                        <c:v>3.5367765131532303</c:v>
                      </c:pt>
                      <c:pt idx="161">
                        <c:v>3.6782475736793314</c:v>
                      </c:pt>
                      <c:pt idx="162">
                        <c:v>4.2441318157839358</c:v>
                      </c:pt>
                      <c:pt idx="163">
                        <c:v>5.0929581789406431</c:v>
                      </c:pt>
                      <c:pt idx="164">
                        <c:v>5.3759002999928454</c:v>
                      </c:pt>
                      <c:pt idx="165">
                        <c:v>5.234429239466845</c:v>
                      </c:pt>
                      <c:pt idx="166">
                        <c:v>3.8197186342054326</c:v>
                      </c:pt>
                      <c:pt idx="167">
                        <c:v>4.3856028763100374</c:v>
                      </c:pt>
                      <c:pt idx="168">
                        <c:v>4.2441318157838355</c:v>
                      </c:pt>
                      <c:pt idx="169">
                        <c:v>4.1026607552577348</c:v>
                      </c:pt>
                      <c:pt idx="170">
                        <c:v>4.6685449973623401</c:v>
                      </c:pt>
                      <c:pt idx="171">
                        <c:v>4.3856028763099371</c:v>
                      </c:pt>
                      <c:pt idx="172">
                        <c:v>3.9611896947316332</c:v>
                      </c:pt>
                      <c:pt idx="173">
                        <c:v>2.9708922710487253</c:v>
                      </c:pt>
                      <c:pt idx="174">
                        <c:v>3.8197186342055329</c:v>
                      </c:pt>
                      <c:pt idx="175">
                        <c:v>3.8197186342054326</c:v>
                      </c:pt>
                      <c:pt idx="176">
                        <c:v>3.3953054526271287</c:v>
                      </c:pt>
                      <c:pt idx="177">
                        <c:v>4.2441318157838355</c:v>
                      </c:pt>
                      <c:pt idx="178">
                        <c:v>4.8100160578884408</c:v>
                      </c:pt>
                      <c:pt idx="179">
                        <c:v>4.2441318157838355</c:v>
                      </c:pt>
                      <c:pt idx="180">
                        <c:v>2.687950149996523</c:v>
                      </c:pt>
                      <c:pt idx="181">
                        <c:v>3.9611896947315328</c:v>
                      </c:pt>
                      <c:pt idx="182">
                        <c:v>3.5367765131532303</c:v>
                      </c:pt>
                      <c:pt idx="183">
                        <c:v>2.8294212105226242</c:v>
                      </c:pt>
                      <c:pt idx="184">
                        <c:v>2.9708922710487253</c:v>
                      </c:pt>
                      <c:pt idx="185">
                        <c:v>1.1317684842090094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FAF2-436D-A492-76A4D06F999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3HF</c:v>
                </c:tx>
                <c:spPr>
                  <a:ln w="952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noFill/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errBars>
                  <c:errDir val="y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'!$AE$4:$AE$78</c15:sqref>
                          </c15:formulaRef>
                        </c:ext>
                      </c:extLst>
                      <c:numCache>
                        <c:formatCode>General</c:formatCode>
                        <c:ptCount val="75"/>
                        <c:pt idx="0">
                          <c:v>0.3795583124323223</c:v>
                        </c:pt>
                        <c:pt idx="1">
                          <c:v>0.56686582869150903</c:v>
                        </c:pt>
                        <c:pt idx="2">
                          <c:v>0.5668658286915097</c:v>
                        </c:pt>
                        <c:pt idx="3">
                          <c:v>1.5338722423417339</c:v>
                        </c:pt>
                        <c:pt idx="4">
                          <c:v>0.13338019498623505</c:v>
                        </c:pt>
                        <c:pt idx="5">
                          <c:v>0.36679553621215255</c:v>
                        </c:pt>
                        <c:pt idx="6">
                          <c:v>0.26676038997247636</c:v>
                        </c:pt>
                        <c:pt idx="7">
                          <c:v>0.83362621866398967</c:v>
                        </c:pt>
                        <c:pt idx="8">
                          <c:v>0.7002460236777468</c:v>
                        </c:pt>
                        <c:pt idx="9">
                          <c:v>1.6672524373279771</c:v>
                        </c:pt>
                        <c:pt idx="10">
                          <c:v>1.7339425348210984</c:v>
                        </c:pt>
                        <c:pt idx="11">
                          <c:v>1.4004920473554936</c:v>
                        </c:pt>
                        <c:pt idx="12">
                          <c:v>0.83362621866398756</c:v>
                        </c:pt>
                        <c:pt idx="13">
                          <c:v>0.80028116991742726</c:v>
                        </c:pt>
                        <c:pt idx="14">
                          <c:v>0.80028116991742282</c:v>
                        </c:pt>
                        <c:pt idx="15">
                          <c:v>1.7005974860745352</c:v>
                        </c:pt>
                        <c:pt idx="16">
                          <c:v>1.867322729807332</c:v>
                        </c:pt>
                        <c:pt idx="17">
                          <c:v>0.76693612117086407</c:v>
                        </c:pt>
                        <c:pt idx="18">
                          <c:v>1.3338019498623876</c:v>
                        </c:pt>
                        <c:pt idx="19">
                          <c:v>1.4004920473555</c:v>
                        </c:pt>
                        <c:pt idx="20">
                          <c:v>1.4004920473554987</c:v>
                        </c:pt>
                        <c:pt idx="21">
                          <c:v>2.1340831197798025</c:v>
                        </c:pt>
                        <c:pt idx="22">
                          <c:v>0.63298068290618126</c:v>
                        </c:pt>
                        <c:pt idx="23">
                          <c:v>0.24675336072453957</c:v>
                        </c:pt>
                        <c:pt idx="24">
                          <c:v>0.5335207799449404</c:v>
                        </c:pt>
                        <c:pt idx="25">
                          <c:v>1.1003866086364702</c:v>
                        </c:pt>
                        <c:pt idx="26">
                          <c:v>0.70691503342706252</c:v>
                        </c:pt>
                        <c:pt idx="27">
                          <c:v>2.194104207523607</c:v>
                        </c:pt>
                        <c:pt idx="28">
                          <c:v>0.7669361211708825</c:v>
                        </c:pt>
                        <c:pt idx="29">
                          <c:v>1.1932702685996691E-14</c:v>
                        </c:pt>
                        <c:pt idx="30">
                          <c:v>0.14710171000382299</c:v>
                        </c:pt>
                        <c:pt idx="31">
                          <c:v>0.58648936242047656</c:v>
                        </c:pt>
                        <c:pt idx="32">
                          <c:v>0.13338019498624668</c:v>
                        </c:pt>
                        <c:pt idx="33">
                          <c:v>0.96367190877557374</c:v>
                        </c:pt>
                        <c:pt idx="34">
                          <c:v>1.170411211004234</c:v>
                        </c:pt>
                        <c:pt idx="35">
                          <c:v>2.2074422270222223</c:v>
                        </c:pt>
                        <c:pt idx="36">
                          <c:v>0.59354186768878237</c:v>
                        </c:pt>
                        <c:pt idx="37">
                          <c:v>0.36679553621217581</c:v>
                        </c:pt>
                        <c:pt idx="38">
                          <c:v>0.13338019498623474</c:v>
                        </c:pt>
                        <c:pt idx="39">
                          <c:v>0.66690097493119649</c:v>
                        </c:pt>
                        <c:pt idx="40">
                          <c:v>0.36679553621215255</c:v>
                        </c:pt>
                        <c:pt idx="41">
                          <c:v>0.13338019498624698</c:v>
                        </c:pt>
                        <c:pt idx="42">
                          <c:v>0.1941682737680194</c:v>
                        </c:pt>
                        <c:pt idx="43">
                          <c:v>0.30010543871901135</c:v>
                        </c:pt>
                        <c:pt idx="44">
                          <c:v>0.50017573119837322</c:v>
                        </c:pt>
                        <c:pt idx="45">
                          <c:v>0.60611289614944641</c:v>
                        </c:pt>
                        <c:pt idx="46">
                          <c:v>0.93366136490369311</c:v>
                        </c:pt>
                        <c:pt idx="47">
                          <c:v>1.3004569011157998</c:v>
                        </c:pt>
                        <c:pt idx="48">
                          <c:v>0.55410305247135416</c:v>
                        </c:pt>
                        <c:pt idx="49">
                          <c:v>3.3345048746576428E-2</c:v>
                        </c:pt>
                        <c:pt idx="50">
                          <c:v>6.6690097493129305E-2</c:v>
                        </c:pt>
                        <c:pt idx="51">
                          <c:v>0.5727678474028608</c:v>
                        </c:pt>
                        <c:pt idx="52">
                          <c:v>3.334504874657674E-2</c:v>
                        </c:pt>
                        <c:pt idx="53">
                          <c:v>0.76693612117088139</c:v>
                        </c:pt>
                        <c:pt idx="54">
                          <c:v>0.46587194365438961</c:v>
                        </c:pt>
                        <c:pt idx="55">
                          <c:v>0.43348563370528481</c:v>
                        </c:pt>
                        <c:pt idx="56">
                          <c:v>0.46683068245183418</c:v>
                        </c:pt>
                        <c:pt idx="57">
                          <c:v>1.1867002398585496</c:v>
                        </c:pt>
                        <c:pt idx="58">
                          <c:v>1.4004920473554809</c:v>
                        </c:pt>
                        <c:pt idx="59">
                          <c:v>1.6339073885814221</c:v>
                        </c:pt>
                        <c:pt idx="60">
                          <c:v>0.13338019498623505</c:v>
                        </c:pt>
                        <c:pt idx="61">
                          <c:v>0.63355592618462253</c:v>
                        </c:pt>
                        <c:pt idx="62">
                          <c:v>3.334504874655287E-2</c:v>
                        </c:pt>
                        <c:pt idx="63">
                          <c:v>1.2337668036227161</c:v>
                        </c:pt>
                        <c:pt idx="64">
                          <c:v>0.1667252437327878</c:v>
                        </c:pt>
                        <c:pt idx="65">
                          <c:v>0.66690097493117551</c:v>
                        </c:pt>
                        <c:pt idx="66">
                          <c:v>1.6339073885813749</c:v>
                        </c:pt>
                        <c:pt idx="67">
                          <c:v>2.0938773135244606</c:v>
                        </c:pt>
                        <c:pt idx="68">
                          <c:v>1.1200101423654465</c:v>
                        </c:pt>
                        <c:pt idx="69">
                          <c:v>0.66690097493117451</c:v>
                        </c:pt>
                        <c:pt idx="70">
                          <c:v>0.60021087743806978</c:v>
                        </c:pt>
                        <c:pt idx="71">
                          <c:v>0.20007029247934102</c:v>
                        </c:pt>
                        <c:pt idx="72">
                          <c:v>0.4001405849587053</c:v>
                        </c:pt>
                        <c:pt idx="73">
                          <c:v>0.50017573119841141</c:v>
                        </c:pt>
                        <c:pt idx="7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'!$AE$4:$AE$78</c15:sqref>
                          </c15:formulaRef>
                        </c:ext>
                      </c:extLst>
                      <c:numCache>
                        <c:formatCode>General</c:formatCode>
                        <c:ptCount val="75"/>
                        <c:pt idx="0">
                          <c:v>0.3795583124323223</c:v>
                        </c:pt>
                        <c:pt idx="1">
                          <c:v>0.56686582869150903</c:v>
                        </c:pt>
                        <c:pt idx="2">
                          <c:v>0.5668658286915097</c:v>
                        </c:pt>
                        <c:pt idx="3">
                          <c:v>1.5338722423417339</c:v>
                        </c:pt>
                        <c:pt idx="4">
                          <c:v>0.13338019498623505</c:v>
                        </c:pt>
                        <c:pt idx="5">
                          <c:v>0.36679553621215255</c:v>
                        </c:pt>
                        <c:pt idx="6">
                          <c:v>0.26676038997247636</c:v>
                        </c:pt>
                        <c:pt idx="7">
                          <c:v>0.83362621866398967</c:v>
                        </c:pt>
                        <c:pt idx="8">
                          <c:v>0.7002460236777468</c:v>
                        </c:pt>
                        <c:pt idx="9">
                          <c:v>1.6672524373279771</c:v>
                        </c:pt>
                        <c:pt idx="10">
                          <c:v>1.7339425348210984</c:v>
                        </c:pt>
                        <c:pt idx="11">
                          <c:v>1.4004920473554936</c:v>
                        </c:pt>
                        <c:pt idx="12">
                          <c:v>0.83362621866398756</c:v>
                        </c:pt>
                        <c:pt idx="13">
                          <c:v>0.80028116991742726</c:v>
                        </c:pt>
                        <c:pt idx="14">
                          <c:v>0.80028116991742282</c:v>
                        </c:pt>
                        <c:pt idx="15">
                          <c:v>1.7005974860745352</c:v>
                        </c:pt>
                        <c:pt idx="16">
                          <c:v>1.867322729807332</c:v>
                        </c:pt>
                        <c:pt idx="17">
                          <c:v>0.76693612117086407</c:v>
                        </c:pt>
                        <c:pt idx="18">
                          <c:v>1.3338019498623876</c:v>
                        </c:pt>
                        <c:pt idx="19">
                          <c:v>1.4004920473555</c:v>
                        </c:pt>
                        <c:pt idx="20">
                          <c:v>1.4004920473554987</c:v>
                        </c:pt>
                        <c:pt idx="21">
                          <c:v>2.1340831197798025</c:v>
                        </c:pt>
                        <c:pt idx="22">
                          <c:v>0.63298068290618126</c:v>
                        </c:pt>
                        <c:pt idx="23">
                          <c:v>0.24675336072453957</c:v>
                        </c:pt>
                        <c:pt idx="24">
                          <c:v>0.5335207799449404</c:v>
                        </c:pt>
                        <c:pt idx="25">
                          <c:v>1.1003866086364702</c:v>
                        </c:pt>
                        <c:pt idx="26">
                          <c:v>0.70691503342706252</c:v>
                        </c:pt>
                        <c:pt idx="27">
                          <c:v>2.194104207523607</c:v>
                        </c:pt>
                        <c:pt idx="28">
                          <c:v>0.7669361211708825</c:v>
                        </c:pt>
                        <c:pt idx="29">
                          <c:v>1.1932702685996691E-14</c:v>
                        </c:pt>
                        <c:pt idx="30">
                          <c:v>0.14710171000382299</c:v>
                        </c:pt>
                        <c:pt idx="31">
                          <c:v>0.58648936242047656</c:v>
                        </c:pt>
                        <c:pt idx="32">
                          <c:v>0.13338019498624668</c:v>
                        </c:pt>
                        <c:pt idx="33">
                          <c:v>0.96367190877557374</c:v>
                        </c:pt>
                        <c:pt idx="34">
                          <c:v>1.170411211004234</c:v>
                        </c:pt>
                        <c:pt idx="35">
                          <c:v>2.2074422270222223</c:v>
                        </c:pt>
                        <c:pt idx="36">
                          <c:v>0.59354186768878237</c:v>
                        </c:pt>
                        <c:pt idx="37">
                          <c:v>0.36679553621217581</c:v>
                        </c:pt>
                        <c:pt idx="38">
                          <c:v>0.13338019498623474</c:v>
                        </c:pt>
                        <c:pt idx="39">
                          <c:v>0.66690097493119649</c:v>
                        </c:pt>
                        <c:pt idx="40">
                          <c:v>0.36679553621215255</c:v>
                        </c:pt>
                        <c:pt idx="41">
                          <c:v>0.13338019498624698</c:v>
                        </c:pt>
                        <c:pt idx="42">
                          <c:v>0.1941682737680194</c:v>
                        </c:pt>
                        <c:pt idx="43">
                          <c:v>0.30010543871901135</c:v>
                        </c:pt>
                        <c:pt idx="44">
                          <c:v>0.50017573119837322</c:v>
                        </c:pt>
                        <c:pt idx="45">
                          <c:v>0.60611289614944641</c:v>
                        </c:pt>
                        <c:pt idx="46">
                          <c:v>0.93366136490369311</c:v>
                        </c:pt>
                        <c:pt idx="47">
                          <c:v>1.3004569011157998</c:v>
                        </c:pt>
                        <c:pt idx="48">
                          <c:v>0.55410305247135416</c:v>
                        </c:pt>
                        <c:pt idx="49">
                          <c:v>3.3345048746576428E-2</c:v>
                        </c:pt>
                        <c:pt idx="50">
                          <c:v>6.6690097493129305E-2</c:v>
                        </c:pt>
                        <c:pt idx="51">
                          <c:v>0.5727678474028608</c:v>
                        </c:pt>
                        <c:pt idx="52">
                          <c:v>3.334504874657674E-2</c:v>
                        </c:pt>
                        <c:pt idx="53">
                          <c:v>0.76693612117088139</c:v>
                        </c:pt>
                        <c:pt idx="54">
                          <c:v>0.46587194365438961</c:v>
                        </c:pt>
                        <c:pt idx="55">
                          <c:v>0.43348563370528481</c:v>
                        </c:pt>
                        <c:pt idx="56">
                          <c:v>0.46683068245183418</c:v>
                        </c:pt>
                        <c:pt idx="57">
                          <c:v>1.1867002398585496</c:v>
                        </c:pt>
                        <c:pt idx="58">
                          <c:v>1.4004920473554809</c:v>
                        </c:pt>
                        <c:pt idx="59">
                          <c:v>1.6339073885814221</c:v>
                        </c:pt>
                        <c:pt idx="60">
                          <c:v>0.13338019498623505</c:v>
                        </c:pt>
                        <c:pt idx="61">
                          <c:v>0.63355592618462253</c:v>
                        </c:pt>
                        <c:pt idx="62">
                          <c:v>3.334504874655287E-2</c:v>
                        </c:pt>
                        <c:pt idx="63">
                          <c:v>1.2337668036227161</c:v>
                        </c:pt>
                        <c:pt idx="64">
                          <c:v>0.1667252437327878</c:v>
                        </c:pt>
                        <c:pt idx="65">
                          <c:v>0.66690097493117551</c:v>
                        </c:pt>
                        <c:pt idx="66">
                          <c:v>1.6339073885813749</c:v>
                        </c:pt>
                        <c:pt idx="67">
                          <c:v>2.0938773135244606</c:v>
                        </c:pt>
                        <c:pt idx="68">
                          <c:v>1.1200101423654465</c:v>
                        </c:pt>
                        <c:pt idx="69">
                          <c:v>0.66690097493117451</c:v>
                        </c:pt>
                        <c:pt idx="70">
                          <c:v>0.60021087743806978</c:v>
                        </c:pt>
                        <c:pt idx="71">
                          <c:v>0.20007029247934102</c:v>
                        </c:pt>
                        <c:pt idx="72">
                          <c:v>0.4001405849587053</c:v>
                        </c:pt>
                        <c:pt idx="73">
                          <c:v>0.50017573119841141</c:v>
                        </c:pt>
                        <c:pt idx="7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'!$AC$4:$AC$78</c15:sqref>
                          </c15:formulaRef>
                        </c:ext>
                      </c:extLst>
                      <c:numCache>
                        <c:formatCode>General</c:formatCode>
                        <c:ptCount val="7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'!$AC$4:$AC$78</c15:sqref>
                          </c15:formulaRef>
                        </c:ext>
                      </c:extLst>
                      <c:numCache>
                        <c:formatCode>General</c:formatCode>
                        <c:ptCount val="7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'!$Z$4:$Z$78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0.89341677819055976</c:v>
                      </c:pt>
                      <c:pt idx="1">
                        <c:v>0.89507439154311874</c:v>
                      </c:pt>
                      <c:pt idx="2">
                        <c:v>0.89727011326913919</c:v>
                      </c:pt>
                      <c:pt idx="3">
                        <c:v>0.89921898863830285</c:v>
                      </c:pt>
                      <c:pt idx="4">
                        <c:v>0.90117705680192461</c:v>
                      </c:pt>
                      <c:pt idx="5">
                        <c:v>0.90299332243887043</c:v>
                      </c:pt>
                      <c:pt idx="6">
                        <c:v>0.90474184396030899</c:v>
                      </c:pt>
                      <c:pt idx="7">
                        <c:v>0.90629532564178894</c:v>
                      </c:pt>
                      <c:pt idx="8">
                        <c:v>0.90820934087718541</c:v>
                      </c:pt>
                      <c:pt idx="9">
                        <c:v>0.9104129616836989</c:v>
                      </c:pt>
                      <c:pt idx="10">
                        <c:v>0.91258638370460765</c:v>
                      </c:pt>
                      <c:pt idx="11">
                        <c:v>0.91465876280663028</c:v>
                      </c:pt>
                      <c:pt idx="12">
                        <c:v>0.91641260610457542</c:v>
                      </c:pt>
                      <c:pt idx="13">
                        <c:v>0.91783163575344817</c:v>
                      </c:pt>
                      <c:pt idx="14">
                        <c:v>0.91964121100790353</c:v>
                      </c:pt>
                      <c:pt idx="15">
                        <c:v>0.9219234295786507</c:v>
                      </c:pt>
                      <c:pt idx="16">
                        <c:v>0.9237958258041099</c:v>
                      </c:pt>
                      <c:pt idx="17">
                        <c:v>0.92567315075730705</c:v>
                      </c:pt>
                      <c:pt idx="18">
                        <c:v>0.92763216731363674</c:v>
                      </c:pt>
                      <c:pt idx="19">
                        <c:v>0.92967091887906217</c:v>
                      </c:pt>
                      <c:pt idx="20">
                        <c:v>0.93144536889329921</c:v>
                      </c:pt>
                      <c:pt idx="21">
                        <c:v>0.93311996038261569</c:v>
                      </c:pt>
                      <c:pt idx="22">
                        <c:v>0.93470254230438732</c:v>
                      </c:pt>
                      <c:pt idx="23">
                        <c:v>0.93648260010590501</c:v>
                      </c:pt>
                      <c:pt idx="24">
                        <c:v>0.9384197806988307</c:v>
                      </c:pt>
                      <c:pt idx="25">
                        <c:v>0.94067872469087788</c:v>
                      </c:pt>
                      <c:pt idx="26">
                        <c:v>0.94297782711905209</c:v>
                      </c:pt>
                      <c:pt idx="27">
                        <c:v>0.94517189793597745</c:v>
                      </c:pt>
                      <c:pt idx="28">
                        <c:v>0.94708451359208834</c:v>
                      </c:pt>
                      <c:pt idx="29">
                        <c:v>0.9490948893654152</c:v>
                      </c:pt>
                      <c:pt idx="30">
                        <c:v>0.95168053674532715</c:v>
                      </c:pt>
                      <c:pt idx="31">
                        <c:v>0.95404094894817804</c:v>
                      </c:pt>
                      <c:pt idx="32">
                        <c:v>0.9564100897679233</c:v>
                      </c:pt>
                      <c:pt idx="33">
                        <c:v>0.95855644933063477</c:v>
                      </c:pt>
                      <c:pt idx="34">
                        <c:v>0.96092002494911266</c:v>
                      </c:pt>
                      <c:pt idx="35">
                        <c:v>0.9631136231645252</c:v>
                      </c:pt>
                      <c:pt idx="36">
                        <c:v>0.96542117510305503</c:v>
                      </c:pt>
                      <c:pt idx="37">
                        <c:v>0.96715899032870178</c:v>
                      </c:pt>
                      <c:pt idx="38">
                        <c:v>0.96937789784696293</c:v>
                      </c:pt>
                      <c:pt idx="39">
                        <c:v>0.97112145445845743</c:v>
                      </c:pt>
                      <c:pt idx="40">
                        <c:v>0.97300182700966842</c:v>
                      </c:pt>
                      <c:pt idx="41">
                        <c:v>0.97497518749830359</c:v>
                      </c:pt>
                      <c:pt idx="42">
                        <c:v>0.97824260554157316</c:v>
                      </c:pt>
                      <c:pt idx="43">
                        <c:v>0.98009739870261658</c:v>
                      </c:pt>
                      <c:pt idx="44">
                        <c:v>0.98216109883592262</c:v>
                      </c:pt>
                      <c:pt idx="45">
                        <c:v>0.9854790700669247</c:v>
                      </c:pt>
                      <c:pt idx="46">
                        <c:v>0.98774971887736829</c:v>
                      </c:pt>
                      <c:pt idx="47">
                        <c:v>0.99036602127573781</c:v>
                      </c:pt>
                      <c:pt idx="48">
                        <c:v>0.9944649764412451</c:v>
                      </c:pt>
                      <c:pt idx="49">
                        <c:v>0.99644255895552902</c:v>
                      </c:pt>
                      <c:pt idx="50">
                        <c:v>0.99856836209696098</c:v>
                      </c:pt>
                      <c:pt idx="51">
                        <c:v>1.0019801968665814</c:v>
                      </c:pt>
                      <c:pt idx="52">
                        <c:v>1.0040124662900187</c:v>
                      </c:pt>
                      <c:pt idx="53">
                        <c:v>1.0057120128730517</c:v>
                      </c:pt>
                      <c:pt idx="54">
                        <c:v>1.0087870633828009</c:v>
                      </c:pt>
                      <c:pt idx="55">
                        <c:v>1.0103624068903851</c:v>
                      </c:pt>
                      <c:pt idx="56">
                        <c:v>1.0118708567652299</c:v>
                      </c:pt>
                      <c:pt idx="57">
                        <c:v>1.0144305230698059</c:v>
                      </c:pt>
                      <c:pt idx="58">
                        <c:v>1.0165172337919262</c:v>
                      </c:pt>
                      <c:pt idx="59">
                        <c:v>1.0186037733964004</c:v>
                      </c:pt>
                      <c:pt idx="60">
                        <c:v>1.0204785112269019</c:v>
                      </c:pt>
                      <c:pt idx="61">
                        <c:v>1.0217816408566938</c:v>
                      </c:pt>
                      <c:pt idx="62">
                        <c:v>1.0226494025503321</c:v>
                      </c:pt>
                      <c:pt idx="63">
                        <c:v>1.0239085036578075</c:v>
                      </c:pt>
                      <c:pt idx="64">
                        <c:v>1.02454153892681</c:v>
                      </c:pt>
                      <c:pt idx="65">
                        <c:v>1.0250620790689142</c:v>
                      </c:pt>
                      <c:pt idx="66">
                        <c:v>1.0266990379709211</c:v>
                      </c:pt>
                      <c:pt idx="67">
                        <c:v>1.028652693947556</c:v>
                      </c:pt>
                      <c:pt idx="68">
                        <c:v>1.0301969199354311</c:v>
                      </c:pt>
                      <c:pt idx="69">
                        <c:v>1.0312485450721869</c:v>
                      </c:pt>
                      <c:pt idx="70">
                        <c:v>1.03192876426456</c:v>
                      </c:pt>
                      <c:pt idx="71">
                        <c:v>1.0322959401218053</c:v>
                      </c:pt>
                      <c:pt idx="72">
                        <c:v>1.0326090232415126</c:v>
                      </c:pt>
                      <c:pt idx="73">
                        <c:v>1.0329464643893593</c:v>
                      </c:pt>
                      <c:pt idx="74">
                        <c:v>1.0370752185729686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'!$AA$4:$AA$78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4.135263910957482</c:v>
                      </c:pt>
                      <c:pt idx="1">
                        <c:v>3.6075120434162957</c:v>
                      </c:pt>
                      <c:pt idx="2">
                        <c:v>4.5978094670991982</c:v>
                      </c:pt>
                      <c:pt idx="3">
                        <c:v>2.9237352508733361</c:v>
                      </c:pt>
                      <c:pt idx="4">
                        <c:v>3.2538343921009734</c:v>
                      </c:pt>
                      <c:pt idx="5">
                        <c:v>3.324569922364037</c:v>
                      </c:pt>
                      <c:pt idx="6">
                        <c:v>3.3953054526270998</c:v>
                      </c:pt>
                      <c:pt idx="7">
                        <c:v>3.0887848214871534</c:v>
                      </c:pt>
                      <c:pt idx="8">
                        <c:v>3.6546690635916708</c:v>
                      </c:pt>
                      <c:pt idx="9">
                        <c:v>4.1969747956085008</c:v>
                      </c:pt>
                      <c:pt idx="10">
                        <c:v>4.2441318157838737</c:v>
                      </c:pt>
                      <c:pt idx="11">
                        <c:v>4.0083467149069918</c:v>
                      </c:pt>
                      <c:pt idx="12">
                        <c:v>3.3717269425394116</c:v>
                      </c:pt>
                      <c:pt idx="13">
                        <c:v>2.7351071701718359</c:v>
                      </c:pt>
                      <c:pt idx="14">
                        <c:v>3.4896194929778548</c:v>
                      </c:pt>
                      <c:pt idx="15">
                        <c:v>4.3620243662223119</c:v>
                      </c:pt>
                      <c:pt idx="16">
                        <c:v>3.5839335333286098</c:v>
                      </c:pt>
                      <c:pt idx="17">
                        <c:v>3.560355023240918</c:v>
                      </c:pt>
                      <c:pt idx="18">
                        <c:v>3.6782475736793643</c:v>
                      </c:pt>
                      <c:pt idx="19">
                        <c:v>3.8197186342054863</c:v>
                      </c:pt>
                      <c:pt idx="20">
                        <c:v>3.9140326745562373</c:v>
                      </c:pt>
                      <c:pt idx="21">
                        <c:v>3.4896194929778503</c:v>
                      </c:pt>
                      <c:pt idx="22">
                        <c:v>4.2681170842945901</c:v>
                      </c:pt>
                      <c:pt idx="23">
                        <c:v>3.2679814981535866</c:v>
                      </c:pt>
                      <c:pt idx="24">
                        <c:v>3.5839335333286138</c:v>
                      </c:pt>
                      <c:pt idx="25">
                        <c:v>4.2205533056961944</c:v>
                      </c:pt>
                      <c:pt idx="26">
                        <c:v>4.0743665431525162</c:v>
                      </c:pt>
                      <c:pt idx="27">
                        <c:v>3.6358062555215156</c:v>
                      </c:pt>
                      <c:pt idx="28">
                        <c:v>3.3717269425394116</c:v>
                      </c:pt>
                      <c:pt idx="29">
                        <c:v>3.5839335333286053</c:v>
                      </c:pt>
                      <c:pt idx="30">
                        <c:v>3.5270739368361399</c:v>
                      </c:pt>
                      <c:pt idx="31">
                        <c:v>3.1498177754331165</c:v>
                      </c:pt>
                      <c:pt idx="32">
                        <c:v>4.1969747956085106</c:v>
                      </c:pt>
                      <c:pt idx="33">
                        <c:v>3.751340954951178</c:v>
                      </c:pt>
                      <c:pt idx="34">
                        <c:v>4.1710384345120559</c:v>
                      </c:pt>
                      <c:pt idx="35">
                        <c:v>3.7678459120125636</c:v>
                      </c:pt>
                      <c:pt idx="36">
                        <c:v>4.0130624169245355</c:v>
                      </c:pt>
                      <c:pt idx="37">
                        <c:v>3.0416278013117761</c:v>
                      </c:pt>
                      <c:pt idx="38">
                        <c:v>3.8197186342054823</c:v>
                      </c:pt>
                      <c:pt idx="39">
                        <c:v>3.0180492912240924</c:v>
                      </c:pt>
                      <c:pt idx="40">
                        <c:v>3.2302558820132941</c:v>
                      </c:pt>
                      <c:pt idx="41">
                        <c:v>3.3953054526270874</c:v>
                      </c:pt>
                      <c:pt idx="42">
                        <c:v>3.5881068907821128</c:v>
                      </c:pt>
                      <c:pt idx="43">
                        <c:v>3.1359418416625182</c:v>
                      </c:pt>
                      <c:pt idx="44">
                        <c:v>3.4660409828901715</c:v>
                      </c:pt>
                      <c:pt idx="45">
                        <c:v>3.6352639109574874</c:v>
                      </c:pt>
                      <c:pt idx="46">
                        <c:v>3.6782475736793474</c:v>
                      </c:pt>
                      <c:pt idx="47">
                        <c:v>4.3148673460469533</c:v>
                      </c:pt>
                      <c:pt idx="48">
                        <c:v>4.2670323951664901</c:v>
                      </c:pt>
                      <c:pt idx="49">
                        <c:v>3.2302558820132941</c:v>
                      </c:pt>
                      <c:pt idx="50">
                        <c:v>3.4424624728024789</c:v>
                      </c:pt>
                      <c:pt idx="51">
                        <c:v>3.5645283806944139</c:v>
                      </c:pt>
                      <c:pt idx="52">
                        <c:v>3.3245699223640282</c:v>
                      </c:pt>
                      <c:pt idx="53">
                        <c:v>2.7115286600841562</c:v>
                      </c:pt>
                      <c:pt idx="54">
                        <c:v>2.4514871184145255</c:v>
                      </c:pt>
                      <c:pt idx="55">
                        <c:v>2.5229005793826378</c:v>
                      </c:pt>
                      <c:pt idx="56">
                        <c:v>2.4050080289441871</c:v>
                      </c:pt>
                      <c:pt idx="57">
                        <c:v>3.0555037350823673</c:v>
                      </c:pt>
                      <c:pt idx="58">
                        <c:v>3.3009914122763444</c:v>
                      </c:pt>
                      <c:pt idx="59">
                        <c:v>3.2774129021886775</c:v>
                      </c:pt>
                      <c:pt idx="60">
                        <c:v>2.8765782306979411</c:v>
                      </c:pt>
                      <c:pt idx="61">
                        <c:v>2.0513303776288843</c:v>
                      </c:pt>
                      <c:pt idx="62">
                        <c:v>1.391132095173595</c:v>
                      </c:pt>
                      <c:pt idx="63">
                        <c:v>1.8627022969273825</c:v>
                      </c:pt>
                      <c:pt idx="64">
                        <c:v>0.91956189341984118</c:v>
                      </c:pt>
                      <c:pt idx="65">
                        <c:v>0.80166934298139014</c:v>
                      </c:pt>
                      <c:pt idx="66">
                        <c:v>2.5229005793826378</c:v>
                      </c:pt>
                      <c:pt idx="67">
                        <c:v>2.5180492912240928</c:v>
                      </c:pt>
                      <c:pt idx="68">
                        <c:v>1.3578510087688223</c:v>
                      </c:pt>
                      <c:pt idx="69">
                        <c:v>1.6033386859627972</c:v>
                      </c:pt>
                      <c:pt idx="70">
                        <c:v>1.0846114640336593</c:v>
                      </c:pt>
                      <c:pt idx="71">
                        <c:v>0.56588424210452148</c:v>
                      </c:pt>
                      <c:pt idx="72">
                        <c:v>0.47157020175375397</c:v>
                      </c:pt>
                      <c:pt idx="73">
                        <c:v>0.54230573201683796</c:v>
                      </c:pt>
                      <c:pt idx="74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AF2-436D-A492-76A4D06F999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7HF</c:v>
                </c:tx>
                <c:spPr>
                  <a:ln w="952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plus"/>
                  <c:size val="6"/>
                  <c:spPr>
                    <a:noFill/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errBars>
                  <c:errDir val="y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'!$AU$4:$AU$208</c15:sqref>
                          </c15:formulaRef>
                        </c:ext>
                      </c:extLst>
                      <c:numCache>
                        <c:formatCode>General</c:formatCode>
                        <c:ptCount val="205"/>
                        <c:pt idx="0">
                          <c:v>0.71453675885485135</c:v>
                        </c:pt>
                        <c:pt idx="1">
                          <c:v>2.0721566006790555</c:v>
                        </c:pt>
                        <c:pt idx="2">
                          <c:v>1.2861661659387227</c:v>
                        </c:pt>
                        <c:pt idx="3">
                          <c:v>0.78599043474033448</c:v>
                        </c:pt>
                        <c:pt idx="4">
                          <c:v>0.14290735177096914</c:v>
                        </c:pt>
                        <c:pt idx="5">
                          <c:v>0.64308308296936267</c:v>
                        </c:pt>
                        <c:pt idx="6">
                          <c:v>0.78599043474032548</c:v>
                        </c:pt>
                        <c:pt idx="7">
                          <c:v>0.78599043474032548</c:v>
                        </c:pt>
                        <c:pt idx="8">
                          <c:v>0.50017573119839143</c:v>
                        </c:pt>
                        <c:pt idx="9">
                          <c:v>1.0718051382822633</c:v>
                        </c:pt>
                        <c:pt idx="10">
                          <c:v>0.21436102765645185</c:v>
                        </c:pt>
                        <c:pt idx="11">
                          <c:v>1.5005271935951847</c:v>
                        </c:pt>
                        <c:pt idx="12">
                          <c:v>0.35726837942742162</c:v>
                        </c:pt>
                        <c:pt idx="13">
                          <c:v>1.0003514623967908</c:v>
                        </c:pt>
                        <c:pt idx="14">
                          <c:v>0.28581470354194521</c:v>
                        </c:pt>
                        <c:pt idx="15">
                          <c:v>1.5005271935951812</c:v>
                        </c:pt>
                        <c:pt idx="16">
                          <c:v>1.5719808694806587</c:v>
                        </c:pt>
                        <c:pt idx="17">
                          <c:v>0.21436102765645562</c:v>
                        </c:pt>
                        <c:pt idx="18">
                          <c:v>0</c:v>
                        </c:pt>
                        <c:pt idx="19">
                          <c:v>1.8577955730225983</c:v>
                        </c:pt>
                        <c:pt idx="20">
                          <c:v>2.2150639524500262</c:v>
                        </c:pt>
                        <c:pt idx="21">
                          <c:v>1.3724797971608067</c:v>
                        </c:pt>
                        <c:pt idx="22">
                          <c:v>0.77113047940373047</c:v>
                        </c:pt>
                        <c:pt idx="23">
                          <c:v>0.50017573119840086</c:v>
                        </c:pt>
                        <c:pt idx="24">
                          <c:v>7.145367588548332E-2</c:v>
                        </c:pt>
                        <c:pt idx="25">
                          <c:v>0.57162940708388976</c:v>
                        </c:pt>
                        <c:pt idx="26">
                          <c:v>1.4290735177096978</c:v>
                        </c:pt>
                        <c:pt idx="27">
                          <c:v>1.0003514623967749</c:v>
                        </c:pt>
                        <c:pt idx="28">
                          <c:v>1.5719808694806532</c:v>
                        </c:pt>
                        <c:pt idx="29">
                          <c:v>0.21436102765646189</c:v>
                        </c:pt>
                        <c:pt idx="30">
                          <c:v>0.57162940708389121</c:v>
                        </c:pt>
                        <c:pt idx="31">
                          <c:v>1.0003514623967749</c:v>
                        </c:pt>
                        <c:pt idx="32">
                          <c:v>0.1726272624441762</c:v>
                        </c:pt>
                        <c:pt idx="33">
                          <c:v>0.18005724011246188</c:v>
                        </c:pt>
                        <c:pt idx="34">
                          <c:v>0.60877929542535691</c:v>
                        </c:pt>
                        <c:pt idx="35">
                          <c:v>0.93920927029571899</c:v>
                        </c:pt>
                        <c:pt idx="36">
                          <c:v>0.27380084900282387</c:v>
                        </c:pt>
                        <c:pt idx="37">
                          <c:v>2.6873809875693294E-2</c:v>
                        </c:pt>
                        <c:pt idx="38">
                          <c:v>7.145367588549556E-2</c:v>
                        </c:pt>
                        <c:pt idx="39">
                          <c:v>0.69509292664745992</c:v>
                        </c:pt>
                        <c:pt idx="40">
                          <c:v>0.64023698217184966</c:v>
                        </c:pt>
                        <c:pt idx="41">
                          <c:v>0.92889778651130828</c:v>
                        </c:pt>
                        <c:pt idx="42">
                          <c:v>0.30067465887852818</c:v>
                        </c:pt>
                        <c:pt idx="43">
                          <c:v>1.0866650936188773</c:v>
                        </c:pt>
                        <c:pt idx="44">
                          <c:v>0.12061741876605939</c:v>
                        </c:pt>
                        <c:pt idx="45">
                          <c:v>0.10117358655870734</c:v>
                        </c:pt>
                        <c:pt idx="46">
                          <c:v>1.4290735177097127</c:v>
                        </c:pt>
                        <c:pt idx="47">
                          <c:v>7.145367588549556E-2</c:v>
                        </c:pt>
                        <c:pt idx="48">
                          <c:v>0.46302584285687548</c:v>
                        </c:pt>
                        <c:pt idx="49">
                          <c:v>0.16519728477581799</c:v>
                        </c:pt>
                        <c:pt idx="50">
                          <c:v>0.8454302560867285</c:v>
                        </c:pt>
                        <c:pt idx="51">
                          <c:v>2.6873809875693294E-2</c:v>
                        </c:pt>
                        <c:pt idx="52">
                          <c:v>0.64308308296936267</c:v>
                        </c:pt>
                        <c:pt idx="53">
                          <c:v>1.1432588141677302</c:v>
                        </c:pt>
                        <c:pt idx="54">
                          <c:v>0.21436102765648732</c:v>
                        </c:pt>
                        <c:pt idx="55">
                          <c:v>0.3006746588785803</c:v>
                        </c:pt>
                        <c:pt idx="56">
                          <c:v>1.0718051382822866</c:v>
                        </c:pt>
                        <c:pt idx="57">
                          <c:v>0.94375774184788574</c:v>
                        </c:pt>
                        <c:pt idx="58">
                          <c:v>0.35442227862992326</c:v>
                        </c:pt>
                        <c:pt idx="59">
                          <c:v>1.1786709264359667</c:v>
                        </c:pt>
                        <c:pt idx="60">
                          <c:v>0.74425666952804226</c:v>
                        </c:pt>
                        <c:pt idx="61">
                          <c:v>1.6434345453661494</c:v>
                        </c:pt>
                        <c:pt idx="62">
                          <c:v>0.28581470354195776</c:v>
                        </c:pt>
                        <c:pt idx="63">
                          <c:v>9.3743608890377708E-2</c:v>
                        </c:pt>
                        <c:pt idx="64">
                          <c:v>0.142907351770966</c:v>
                        </c:pt>
                        <c:pt idx="65">
                          <c:v>1.0718051382823097</c:v>
                        </c:pt>
                        <c:pt idx="66">
                          <c:v>7.1453675885470441E-2</c:v>
                        </c:pt>
                        <c:pt idx="67">
                          <c:v>0.50017573119839454</c:v>
                        </c:pt>
                        <c:pt idx="68">
                          <c:v>0.14290735177094088</c:v>
                        </c:pt>
                        <c:pt idx="69">
                          <c:v>1.2147124900532502</c:v>
                        </c:pt>
                        <c:pt idx="70">
                          <c:v>0.28581470354195776</c:v>
                        </c:pt>
                        <c:pt idx="71">
                          <c:v>1.1432588141677296</c:v>
                        </c:pt>
                        <c:pt idx="72">
                          <c:v>0.71453675885483392</c:v>
                        </c:pt>
                        <c:pt idx="73">
                          <c:v>1.7148882212516185</c:v>
                        </c:pt>
                        <c:pt idx="74">
                          <c:v>1.1432588141677529</c:v>
                        </c:pt>
                        <c:pt idx="75">
                          <c:v>0.57162940708386634</c:v>
                        </c:pt>
                        <c:pt idx="76">
                          <c:v>1.143258814167728</c:v>
                        </c:pt>
                        <c:pt idx="77">
                          <c:v>0.37955831243230503</c:v>
                        </c:pt>
                        <c:pt idx="78">
                          <c:v>0.15776730710756279</c:v>
                        </c:pt>
                        <c:pt idx="79">
                          <c:v>0.14290735177099112</c:v>
                        </c:pt>
                        <c:pt idx="80">
                          <c:v>1.7148882212516197</c:v>
                        </c:pt>
                        <c:pt idx="81">
                          <c:v>0.28581470354193234</c:v>
                        </c:pt>
                        <c:pt idx="82">
                          <c:v>0.50017573119839098</c:v>
                        </c:pt>
                        <c:pt idx="83">
                          <c:v>1.0718051382822849</c:v>
                        </c:pt>
                        <c:pt idx="84">
                          <c:v>0.35726837942745399</c:v>
                        </c:pt>
                        <c:pt idx="85">
                          <c:v>0.58648936242046146</c:v>
                        </c:pt>
                        <c:pt idx="86">
                          <c:v>7.145367588549556E-2</c:v>
                        </c:pt>
                        <c:pt idx="87">
                          <c:v>7.145367588549556E-2</c:v>
                        </c:pt>
                        <c:pt idx="88">
                          <c:v>0.64308308296936267</c:v>
                        </c:pt>
                        <c:pt idx="89">
                          <c:v>1.0718051382822833</c:v>
                        </c:pt>
                        <c:pt idx="90">
                          <c:v>1.2147124900532253</c:v>
                        </c:pt>
                        <c:pt idx="91">
                          <c:v>0.35726837942742445</c:v>
                        </c:pt>
                        <c:pt idx="92">
                          <c:v>0.71453675885480417</c:v>
                        </c:pt>
                        <c:pt idx="93">
                          <c:v>0.42872205531287322</c:v>
                        </c:pt>
                        <c:pt idx="94">
                          <c:v>0.21436102765643647</c:v>
                        </c:pt>
                        <c:pt idx="95">
                          <c:v>0.28581470354198324</c:v>
                        </c:pt>
                        <c:pt idx="96">
                          <c:v>1.3576198418241907</c:v>
                        </c:pt>
                        <c:pt idx="97">
                          <c:v>0.5716294070838881</c:v>
                        </c:pt>
                        <c:pt idx="98">
                          <c:v>1.3576198418241914</c:v>
                        </c:pt>
                        <c:pt idx="99">
                          <c:v>0.14290735177096664</c:v>
                        </c:pt>
                        <c:pt idx="100">
                          <c:v>0.142907351770966</c:v>
                        </c:pt>
                        <c:pt idx="101">
                          <c:v>2.5121479338940402E-14</c:v>
                        </c:pt>
                        <c:pt idx="102">
                          <c:v>0.78599043474035146</c:v>
                        </c:pt>
                        <c:pt idx="103">
                          <c:v>0.78599043474032548</c:v>
                        </c:pt>
                        <c:pt idx="104">
                          <c:v>1.214712490053224</c:v>
                        </c:pt>
                        <c:pt idx="105">
                          <c:v>0.92889778651134081</c:v>
                        </c:pt>
                        <c:pt idx="106">
                          <c:v>0.21436102765643678</c:v>
                        </c:pt>
                        <c:pt idx="107">
                          <c:v>0.92889778651129395</c:v>
                        </c:pt>
                        <c:pt idx="108">
                          <c:v>0.50017573119839454</c:v>
                        </c:pt>
                        <c:pt idx="109">
                          <c:v>0.64308308296938754</c:v>
                        </c:pt>
                        <c:pt idx="110">
                          <c:v>0.50017573119839631</c:v>
                        </c:pt>
                        <c:pt idx="111">
                          <c:v>0.92889778651126809</c:v>
                        </c:pt>
                        <c:pt idx="112">
                          <c:v>0.50017573119839454</c:v>
                        </c:pt>
                        <c:pt idx="113">
                          <c:v>0.28581470354193234</c:v>
                        </c:pt>
                        <c:pt idx="114">
                          <c:v>0</c:v>
                        </c:pt>
                        <c:pt idx="115">
                          <c:v>0.85744411062579684</c:v>
                        </c:pt>
                        <c:pt idx="116">
                          <c:v>0.285814703541932</c:v>
                        </c:pt>
                        <c:pt idx="117">
                          <c:v>0.21436102765651277</c:v>
                        </c:pt>
                        <c:pt idx="118">
                          <c:v>0.21436102765641166</c:v>
                        </c:pt>
                        <c:pt idx="119">
                          <c:v>0.92889778651131982</c:v>
                        </c:pt>
                        <c:pt idx="120">
                          <c:v>7.1453675885521165E-2</c:v>
                        </c:pt>
                        <c:pt idx="121">
                          <c:v>1.0003514623968406</c:v>
                        </c:pt>
                        <c:pt idx="122">
                          <c:v>0.42872205531287255</c:v>
                        </c:pt>
                        <c:pt idx="123">
                          <c:v>0.35726837942740275</c:v>
                        </c:pt>
                        <c:pt idx="124">
                          <c:v>0.78599043474032548</c:v>
                        </c:pt>
                        <c:pt idx="125">
                          <c:v>0.42872205531292407</c:v>
                        </c:pt>
                        <c:pt idx="126">
                          <c:v>0.57162940708391607</c:v>
                        </c:pt>
                        <c:pt idx="127">
                          <c:v>0.35726837942740702</c:v>
                        </c:pt>
                        <c:pt idx="128">
                          <c:v>0.42872205531292379</c:v>
                        </c:pt>
                        <c:pt idx="129">
                          <c:v>7.1453675885470441E-2</c:v>
                        </c:pt>
                        <c:pt idx="130">
                          <c:v>0.35726837942745332</c:v>
                        </c:pt>
                        <c:pt idx="131">
                          <c:v>1.0003514623967358</c:v>
                        </c:pt>
                        <c:pt idx="132">
                          <c:v>0.42872205531287255</c:v>
                        </c:pt>
                        <c:pt idx="133">
                          <c:v>0.4287220553129264</c:v>
                        </c:pt>
                        <c:pt idx="134">
                          <c:v>0.57162940708386323</c:v>
                        </c:pt>
                        <c:pt idx="135">
                          <c:v>0.71453675885480661</c:v>
                        </c:pt>
                        <c:pt idx="136">
                          <c:v>0.64308308296933503</c:v>
                        </c:pt>
                        <c:pt idx="137">
                          <c:v>0.50017573119839454</c:v>
                        </c:pt>
                        <c:pt idx="138">
                          <c:v>0.52246566420326546</c:v>
                        </c:pt>
                        <c:pt idx="139">
                          <c:v>7.1453675885470441E-2</c:v>
                        </c:pt>
                        <c:pt idx="140">
                          <c:v>0.35726837942745332</c:v>
                        </c:pt>
                        <c:pt idx="141">
                          <c:v>0.21436102765656362</c:v>
                        </c:pt>
                        <c:pt idx="142">
                          <c:v>0.94375774184793848</c:v>
                        </c:pt>
                        <c:pt idx="143">
                          <c:v>0.28581470354188176</c:v>
                        </c:pt>
                        <c:pt idx="144">
                          <c:v>0.5716294070839657</c:v>
                        </c:pt>
                        <c:pt idx="145">
                          <c:v>0.21436102765636014</c:v>
                        </c:pt>
                        <c:pt idx="146">
                          <c:v>1.2147124900532502</c:v>
                        </c:pt>
                        <c:pt idx="147">
                          <c:v>0.92889778651121457</c:v>
                        </c:pt>
                        <c:pt idx="148">
                          <c:v>1.2295724453898742</c:v>
                        </c:pt>
                        <c:pt idx="149">
                          <c:v>1.6434345453661736</c:v>
                        </c:pt>
                        <c:pt idx="150">
                          <c:v>0</c:v>
                        </c:pt>
                        <c:pt idx="151">
                          <c:v>1.6434345453661736</c:v>
                        </c:pt>
                        <c:pt idx="152">
                          <c:v>0.71453675885485513</c:v>
                        </c:pt>
                        <c:pt idx="153">
                          <c:v>0.50017573119844783</c:v>
                        </c:pt>
                        <c:pt idx="154">
                          <c:v>1.4290735177097638</c:v>
                        </c:pt>
                        <c:pt idx="155">
                          <c:v>0.71453675885485635</c:v>
                        </c:pt>
                        <c:pt idx="156">
                          <c:v>0.21436102765646159</c:v>
                        </c:pt>
                        <c:pt idx="157">
                          <c:v>1.1432588141677302</c:v>
                        </c:pt>
                        <c:pt idx="158">
                          <c:v>0.2143610276564622</c:v>
                        </c:pt>
                        <c:pt idx="159">
                          <c:v>0.78599043474032548</c:v>
                        </c:pt>
                        <c:pt idx="160">
                          <c:v>0.30810463654680759</c:v>
                        </c:pt>
                        <c:pt idx="161">
                          <c:v>8.6313631222143222E-2</c:v>
                        </c:pt>
                        <c:pt idx="162">
                          <c:v>0.14290735177094105</c:v>
                        </c:pt>
                        <c:pt idx="163">
                          <c:v>0.50017573119844783</c:v>
                        </c:pt>
                        <c:pt idx="164">
                          <c:v>0.14290735177088987</c:v>
                        </c:pt>
                        <c:pt idx="165">
                          <c:v>0.64308308296943584</c:v>
                        </c:pt>
                        <c:pt idx="166">
                          <c:v>0.42872205531282281</c:v>
                        </c:pt>
                        <c:pt idx="167">
                          <c:v>1.6211446123612432</c:v>
                        </c:pt>
                        <c:pt idx="168">
                          <c:v>1.2295724453897681</c:v>
                        </c:pt>
                        <c:pt idx="169">
                          <c:v>0.92889778651141974</c:v>
                        </c:pt>
                        <c:pt idx="170">
                          <c:v>1.0718051382822589</c:v>
                        </c:pt>
                        <c:pt idx="171">
                          <c:v>1.0718051382821576</c:v>
                        </c:pt>
                        <c:pt idx="172">
                          <c:v>1.9292492489081576</c:v>
                        </c:pt>
                        <c:pt idx="173">
                          <c:v>1.9292492489080562</c:v>
                        </c:pt>
                        <c:pt idx="174">
                          <c:v>1.0003514623967884</c:v>
                        </c:pt>
                        <c:pt idx="175">
                          <c:v>2.35797130422098</c:v>
                        </c:pt>
                        <c:pt idx="176">
                          <c:v>1.7863418971371154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'!$AU$4:$AU$208</c15:sqref>
                          </c15:formulaRef>
                        </c:ext>
                      </c:extLst>
                      <c:numCache>
                        <c:formatCode>General</c:formatCode>
                        <c:ptCount val="205"/>
                        <c:pt idx="0">
                          <c:v>0.71453675885485135</c:v>
                        </c:pt>
                        <c:pt idx="1">
                          <c:v>2.0721566006790555</c:v>
                        </c:pt>
                        <c:pt idx="2">
                          <c:v>1.2861661659387227</c:v>
                        </c:pt>
                        <c:pt idx="3">
                          <c:v>0.78599043474033448</c:v>
                        </c:pt>
                        <c:pt idx="4">
                          <c:v>0.14290735177096914</c:v>
                        </c:pt>
                        <c:pt idx="5">
                          <c:v>0.64308308296936267</c:v>
                        </c:pt>
                        <c:pt idx="6">
                          <c:v>0.78599043474032548</c:v>
                        </c:pt>
                        <c:pt idx="7">
                          <c:v>0.78599043474032548</c:v>
                        </c:pt>
                        <c:pt idx="8">
                          <c:v>0.50017573119839143</c:v>
                        </c:pt>
                        <c:pt idx="9">
                          <c:v>1.0718051382822633</c:v>
                        </c:pt>
                        <c:pt idx="10">
                          <c:v>0.21436102765645185</c:v>
                        </c:pt>
                        <c:pt idx="11">
                          <c:v>1.5005271935951847</c:v>
                        </c:pt>
                        <c:pt idx="12">
                          <c:v>0.35726837942742162</c:v>
                        </c:pt>
                        <c:pt idx="13">
                          <c:v>1.0003514623967908</c:v>
                        </c:pt>
                        <c:pt idx="14">
                          <c:v>0.28581470354194521</c:v>
                        </c:pt>
                        <c:pt idx="15">
                          <c:v>1.5005271935951812</c:v>
                        </c:pt>
                        <c:pt idx="16">
                          <c:v>1.5719808694806587</c:v>
                        </c:pt>
                        <c:pt idx="17">
                          <c:v>0.21436102765645562</c:v>
                        </c:pt>
                        <c:pt idx="18">
                          <c:v>0</c:v>
                        </c:pt>
                        <c:pt idx="19">
                          <c:v>1.8577955730225983</c:v>
                        </c:pt>
                        <c:pt idx="20">
                          <c:v>2.2150639524500262</c:v>
                        </c:pt>
                        <c:pt idx="21">
                          <c:v>1.3724797971608067</c:v>
                        </c:pt>
                        <c:pt idx="22">
                          <c:v>0.77113047940373047</c:v>
                        </c:pt>
                        <c:pt idx="23">
                          <c:v>0.50017573119840086</c:v>
                        </c:pt>
                        <c:pt idx="24">
                          <c:v>7.145367588548332E-2</c:v>
                        </c:pt>
                        <c:pt idx="25">
                          <c:v>0.57162940708388976</c:v>
                        </c:pt>
                        <c:pt idx="26">
                          <c:v>1.4290735177096978</c:v>
                        </c:pt>
                        <c:pt idx="27">
                          <c:v>1.0003514623967749</c:v>
                        </c:pt>
                        <c:pt idx="28">
                          <c:v>1.5719808694806532</c:v>
                        </c:pt>
                        <c:pt idx="29">
                          <c:v>0.21436102765646189</c:v>
                        </c:pt>
                        <c:pt idx="30">
                          <c:v>0.57162940708389121</c:v>
                        </c:pt>
                        <c:pt idx="31">
                          <c:v>1.0003514623967749</c:v>
                        </c:pt>
                        <c:pt idx="32">
                          <c:v>0.1726272624441762</c:v>
                        </c:pt>
                        <c:pt idx="33">
                          <c:v>0.18005724011246188</c:v>
                        </c:pt>
                        <c:pt idx="34">
                          <c:v>0.60877929542535691</c:v>
                        </c:pt>
                        <c:pt idx="35">
                          <c:v>0.93920927029571899</c:v>
                        </c:pt>
                        <c:pt idx="36">
                          <c:v>0.27380084900282387</c:v>
                        </c:pt>
                        <c:pt idx="37">
                          <c:v>2.6873809875693294E-2</c:v>
                        </c:pt>
                        <c:pt idx="38">
                          <c:v>7.145367588549556E-2</c:v>
                        </c:pt>
                        <c:pt idx="39">
                          <c:v>0.69509292664745992</c:v>
                        </c:pt>
                        <c:pt idx="40">
                          <c:v>0.64023698217184966</c:v>
                        </c:pt>
                        <c:pt idx="41">
                          <c:v>0.92889778651130828</c:v>
                        </c:pt>
                        <c:pt idx="42">
                          <c:v>0.30067465887852818</c:v>
                        </c:pt>
                        <c:pt idx="43">
                          <c:v>1.0866650936188773</c:v>
                        </c:pt>
                        <c:pt idx="44">
                          <c:v>0.12061741876605939</c:v>
                        </c:pt>
                        <c:pt idx="45">
                          <c:v>0.10117358655870734</c:v>
                        </c:pt>
                        <c:pt idx="46">
                          <c:v>1.4290735177097127</c:v>
                        </c:pt>
                        <c:pt idx="47">
                          <c:v>7.145367588549556E-2</c:v>
                        </c:pt>
                        <c:pt idx="48">
                          <c:v>0.46302584285687548</c:v>
                        </c:pt>
                        <c:pt idx="49">
                          <c:v>0.16519728477581799</c:v>
                        </c:pt>
                        <c:pt idx="50">
                          <c:v>0.8454302560867285</c:v>
                        </c:pt>
                        <c:pt idx="51">
                          <c:v>2.6873809875693294E-2</c:v>
                        </c:pt>
                        <c:pt idx="52">
                          <c:v>0.64308308296936267</c:v>
                        </c:pt>
                        <c:pt idx="53">
                          <c:v>1.1432588141677302</c:v>
                        </c:pt>
                        <c:pt idx="54">
                          <c:v>0.21436102765648732</c:v>
                        </c:pt>
                        <c:pt idx="55">
                          <c:v>0.3006746588785803</c:v>
                        </c:pt>
                        <c:pt idx="56">
                          <c:v>1.0718051382822866</c:v>
                        </c:pt>
                        <c:pt idx="57">
                          <c:v>0.94375774184788574</c:v>
                        </c:pt>
                        <c:pt idx="58">
                          <c:v>0.35442227862992326</c:v>
                        </c:pt>
                        <c:pt idx="59">
                          <c:v>1.1786709264359667</c:v>
                        </c:pt>
                        <c:pt idx="60">
                          <c:v>0.74425666952804226</c:v>
                        </c:pt>
                        <c:pt idx="61">
                          <c:v>1.6434345453661494</c:v>
                        </c:pt>
                        <c:pt idx="62">
                          <c:v>0.28581470354195776</c:v>
                        </c:pt>
                        <c:pt idx="63">
                          <c:v>9.3743608890377708E-2</c:v>
                        </c:pt>
                        <c:pt idx="64">
                          <c:v>0.142907351770966</c:v>
                        </c:pt>
                        <c:pt idx="65">
                          <c:v>1.0718051382823097</c:v>
                        </c:pt>
                        <c:pt idx="66">
                          <c:v>7.1453675885470441E-2</c:v>
                        </c:pt>
                        <c:pt idx="67">
                          <c:v>0.50017573119839454</c:v>
                        </c:pt>
                        <c:pt idx="68">
                          <c:v>0.14290735177094088</c:v>
                        </c:pt>
                        <c:pt idx="69">
                          <c:v>1.2147124900532502</c:v>
                        </c:pt>
                        <c:pt idx="70">
                          <c:v>0.28581470354195776</c:v>
                        </c:pt>
                        <c:pt idx="71">
                          <c:v>1.1432588141677296</c:v>
                        </c:pt>
                        <c:pt idx="72">
                          <c:v>0.71453675885483392</c:v>
                        </c:pt>
                        <c:pt idx="73">
                          <c:v>1.7148882212516185</c:v>
                        </c:pt>
                        <c:pt idx="74">
                          <c:v>1.1432588141677529</c:v>
                        </c:pt>
                        <c:pt idx="75">
                          <c:v>0.57162940708386634</c:v>
                        </c:pt>
                        <c:pt idx="76">
                          <c:v>1.143258814167728</c:v>
                        </c:pt>
                        <c:pt idx="77">
                          <c:v>0.37955831243230503</c:v>
                        </c:pt>
                        <c:pt idx="78">
                          <c:v>0.15776730710756279</c:v>
                        </c:pt>
                        <c:pt idx="79">
                          <c:v>0.14290735177099112</c:v>
                        </c:pt>
                        <c:pt idx="80">
                          <c:v>1.7148882212516197</c:v>
                        </c:pt>
                        <c:pt idx="81">
                          <c:v>0.28581470354193234</c:v>
                        </c:pt>
                        <c:pt idx="82">
                          <c:v>0.50017573119839098</c:v>
                        </c:pt>
                        <c:pt idx="83">
                          <c:v>1.0718051382822849</c:v>
                        </c:pt>
                        <c:pt idx="84">
                          <c:v>0.35726837942745399</c:v>
                        </c:pt>
                        <c:pt idx="85">
                          <c:v>0.58648936242046146</c:v>
                        </c:pt>
                        <c:pt idx="86">
                          <c:v>7.145367588549556E-2</c:v>
                        </c:pt>
                        <c:pt idx="87">
                          <c:v>7.145367588549556E-2</c:v>
                        </c:pt>
                        <c:pt idx="88">
                          <c:v>0.64308308296936267</c:v>
                        </c:pt>
                        <c:pt idx="89">
                          <c:v>1.0718051382822833</c:v>
                        </c:pt>
                        <c:pt idx="90">
                          <c:v>1.2147124900532253</c:v>
                        </c:pt>
                        <c:pt idx="91">
                          <c:v>0.35726837942742445</c:v>
                        </c:pt>
                        <c:pt idx="92">
                          <c:v>0.71453675885480417</c:v>
                        </c:pt>
                        <c:pt idx="93">
                          <c:v>0.42872205531287322</c:v>
                        </c:pt>
                        <c:pt idx="94">
                          <c:v>0.21436102765643647</c:v>
                        </c:pt>
                        <c:pt idx="95">
                          <c:v>0.28581470354198324</c:v>
                        </c:pt>
                        <c:pt idx="96">
                          <c:v>1.3576198418241907</c:v>
                        </c:pt>
                        <c:pt idx="97">
                          <c:v>0.5716294070838881</c:v>
                        </c:pt>
                        <c:pt idx="98">
                          <c:v>1.3576198418241914</c:v>
                        </c:pt>
                        <c:pt idx="99">
                          <c:v>0.14290735177096664</c:v>
                        </c:pt>
                        <c:pt idx="100">
                          <c:v>0.142907351770966</c:v>
                        </c:pt>
                        <c:pt idx="101">
                          <c:v>2.5121479338940402E-14</c:v>
                        </c:pt>
                        <c:pt idx="102">
                          <c:v>0.78599043474035146</c:v>
                        </c:pt>
                        <c:pt idx="103">
                          <c:v>0.78599043474032548</c:v>
                        </c:pt>
                        <c:pt idx="104">
                          <c:v>1.214712490053224</c:v>
                        </c:pt>
                        <c:pt idx="105">
                          <c:v>0.92889778651134081</c:v>
                        </c:pt>
                        <c:pt idx="106">
                          <c:v>0.21436102765643678</c:v>
                        </c:pt>
                        <c:pt idx="107">
                          <c:v>0.92889778651129395</c:v>
                        </c:pt>
                        <c:pt idx="108">
                          <c:v>0.50017573119839454</c:v>
                        </c:pt>
                        <c:pt idx="109">
                          <c:v>0.64308308296938754</c:v>
                        </c:pt>
                        <c:pt idx="110">
                          <c:v>0.50017573119839631</c:v>
                        </c:pt>
                        <c:pt idx="111">
                          <c:v>0.92889778651126809</c:v>
                        </c:pt>
                        <c:pt idx="112">
                          <c:v>0.50017573119839454</c:v>
                        </c:pt>
                        <c:pt idx="113">
                          <c:v>0.28581470354193234</c:v>
                        </c:pt>
                        <c:pt idx="114">
                          <c:v>0</c:v>
                        </c:pt>
                        <c:pt idx="115">
                          <c:v>0.85744411062579684</c:v>
                        </c:pt>
                        <c:pt idx="116">
                          <c:v>0.285814703541932</c:v>
                        </c:pt>
                        <c:pt idx="117">
                          <c:v>0.21436102765651277</c:v>
                        </c:pt>
                        <c:pt idx="118">
                          <c:v>0.21436102765641166</c:v>
                        </c:pt>
                        <c:pt idx="119">
                          <c:v>0.92889778651131982</c:v>
                        </c:pt>
                        <c:pt idx="120">
                          <c:v>7.1453675885521165E-2</c:v>
                        </c:pt>
                        <c:pt idx="121">
                          <c:v>1.0003514623968406</c:v>
                        </c:pt>
                        <c:pt idx="122">
                          <c:v>0.42872205531287255</c:v>
                        </c:pt>
                        <c:pt idx="123">
                          <c:v>0.35726837942740275</c:v>
                        </c:pt>
                        <c:pt idx="124">
                          <c:v>0.78599043474032548</c:v>
                        </c:pt>
                        <c:pt idx="125">
                          <c:v>0.42872205531292407</c:v>
                        </c:pt>
                        <c:pt idx="126">
                          <c:v>0.57162940708391607</c:v>
                        </c:pt>
                        <c:pt idx="127">
                          <c:v>0.35726837942740702</c:v>
                        </c:pt>
                        <c:pt idx="128">
                          <c:v>0.42872205531292379</c:v>
                        </c:pt>
                        <c:pt idx="129">
                          <c:v>7.1453675885470441E-2</c:v>
                        </c:pt>
                        <c:pt idx="130">
                          <c:v>0.35726837942745332</c:v>
                        </c:pt>
                        <c:pt idx="131">
                          <c:v>1.0003514623967358</c:v>
                        </c:pt>
                        <c:pt idx="132">
                          <c:v>0.42872205531287255</c:v>
                        </c:pt>
                        <c:pt idx="133">
                          <c:v>0.4287220553129264</c:v>
                        </c:pt>
                        <c:pt idx="134">
                          <c:v>0.57162940708386323</c:v>
                        </c:pt>
                        <c:pt idx="135">
                          <c:v>0.71453675885480661</c:v>
                        </c:pt>
                        <c:pt idx="136">
                          <c:v>0.64308308296933503</c:v>
                        </c:pt>
                        <c:pt idx="137">
                          <c:v>0.50017573119839454</c:v>
                        </c:pt>
                        <c:pt idx="138">
                          <c:v>0.52246566420326546</c:v>
                        </c:pt>
                        <c:pt idx="139">
                          <c:v>7.1453675885470441E-2</c:v>
                        </c:pt>
                        <c:pt idx="140">
                          <c:v>0.35726837942745332</c:v>
                        </c:pt>
                        <c:pt idx="141">
                          <c:v>0.21436102765656362</c:v>
                        </c:pt>
                        <c:pt idx="142">
                          <c:v>0.94375774184793848</c:v>
                        </c:pt>
                        <c:pt idx="143">
                          <c:v>0.28581470354188176</c:v>
                        </c:pt>
                        <c:pt idx="144">
                          <c:v>0.5716294070839657</c:v>
                        </c:pt>
                        <c:pt idx="145">
                          <c:v>0.21436102765636014</c:v>
                        </c:pt>
                        <c:pt idx="146">
                          <c:v>1.2147124900532502</c:v>
                        </c:pt>
                        <c:pt idx="147">
                          <c:v>0.92889778651121457</c:v>
                        </c:pt>
                        <c:pt idx="148">
                          <c:v>1.2295724453898742</c:v>
                        </c:pt>
                        <c:pt idx="149">
                          <c:v>1.6434345453661736</c:v>
                        </c:pt>
                        <c:pt idx="150">
                          <c:v>0</c:v>
                        </c:pt>
                        <c:pt idx="151">
                          <c:v>1.6434345453661736</c:v>
                        </c:pt>
                        <c:pt idx="152">
                          <c:v>0.71453675885485513</c:v>
                        </c:pt>
                        <c:pt idx="153">
                          <c:v>0.50017573119844783</c:v>
                        </c:pt>
                        <c:pt idx="154">
                          <c:v>1.4290735177097638</c:v>
                        </c:pt>
                        <c:pt idx="155">
                          <c:v>0.71453675885485635</c:v>
                        </c:pt>
                        <c:pt idx="156">
                          <c:v>0.21436102765646159</c:v>
                        </c:pt>
                        <c:pt idx="157">
                          <c:v>1.1432588141677302</c:v>
                        </c:pt>
                        <c:pt idx="158">
                          <c:v>0.2143610276564622</c:v>
                        </c:pt>
                        <c:pt idx="159">
                          <c:v>0.78599043474032548</c:v>
                        </c:pt>
                        <c:pt idx="160">
                          <c:v>0.30810463654680759</c:v>
                        </c:pt>
                        <c:pt idx="161">
                          <c:v>8.6313631222143222E-2</c:v>
                        </c:pt>
                        <c:pt idx="162">
                          <c:v>0.14290735177094105</c:v>
                        </c:pt>
                        <c:pt idx="163">
                          <c:v>0.50017573119844783</c:v>
                        </c:pt>
                        <c:pt idx="164">
                          <c:v>0.14290735177088987</c:v>
                        </c:pt>
                        <c:pt idx="165">
                          <c:v>0.64308308296943584</c:v>
                        </c:pt>
                        <c:pt idx="166">
                          <c:v>0.42872205531282281</c:v>
                        </c:pt>
                        <c:pt idx="167">
                          <c:v>1.6211446123612432</c:v>
                        </c:pt>
                        <c:pt idx="168">
                          <c:v>1.2295724453897681</c:v>
                        </c:pt>
                        <c:pt idx="169">
                          <c:v>0.92889778651141974</c:v>
                        </c:pt>
                        <c:pt idx="170">
                          <c:v>1.0718051382822589</c:v>
                        </c:pt>
                        <c:pt idx="171">
                          <c:v>1.0718051382821576</c:v>
                        </c:pt>
                        <c:pt idx="172">
                          <c:v>1.9292492489081576</c:v>
                        </c:pt>
                        <c:pt idx="173">
                          <c:v>1.9292492489080562</c:v>
                        </c:pt>
                        <c:pt idx="174">
                          <c:v>1.0003514623967884</c:v>
                        </c:pt>
                        <c:pt idx="175">
                          <c:v>2.35797130422098</c:v>
                        </c:pt>
                        <c:pt idx="176">
                          <c:v>1.7863418971371154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'!$AS$4:$AS$208</c15:sqref>
                          </c15:formulaRef>
                        </c:ext>
                      </c:extLst>
                      <c:numCache>
                        <c:formatCode>General</c:formatCode>
                        <c:ptCount val="20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  <c:pt idx="95">
                          <c:v>0</c:v>
                        </c:pt>
                        <c:pt idx="96">
                          <c:v>0</c:v>
                        </c:pt>
                        <c:pt idx="97">
                          <c:v>0</c:v>
                        </c:pt>
                        <c:pt idx="98">
                          <c:v>0</c:v>
                        </c:pt>
                        <c:pt idx="99">
                          <c:v>0</c:v>
                        </c:pt>
                        <c:pt idx="100">
                          <c:v>0</c:v>
                        </c:pt>
                        <c:pt idx="101">
                          <c:v>0</c:v>
                        </c:pt>
                        <c:pt idx="102">
                          <c:v>0</c:v>
                        </c:pt>
                        <c:pt idx="103">
                          <c:v>0</c:v>
                        </c:pt>
                        <c:pt idx="104">
                          <c:v>0</c:v>
                        </c:pt>
                        <c:pt idx="105">
                          <c:v>0</c:v>
                        </c:pt>
                        <c:pt idx="106">
                          <c:v>0</c:v>
                        </c:pt>
                        <c:pt idx="107">
                          <c:v>0</c:v>
                        </c:pt>
                        <c:pt idx="108">
                          <c:v>0</c:v>
                        </c:pt>
                        <c:pt idx="109">
                          <c:v>0</c:v>
                        </c:pt>
                        <c:pt idx="110">
                          <c:v>0</c:v>
                        </c:pt>
                        <c:pt idx="111">
                          <c:v>0</c:v>
                        </c:pt>
                        <c:pt idx="112">
                          <c:v>0</c:v>
                        </c:pt>
                        <c:pt idx="113">
                          <c:v>0</c:v>
                        </c:pt>
                        <c:pt idx="114">
                          <c:v>0</c:v>
                        </c:pt>
                        <c:pt idx="115">
                          <c:v>0</c:v>
                        </c:pt>
                        <c:pt idx="116">
                          <c:v>0</c:v>
                        </c:pt>
                        <c:pt idx="117">
                          <c:v>0</c:v>
                        </c:pt>
                        <c:pt idx="118">
                          <c:v>0</c:v>
                        </c:pt>
                        <c:pt idx="119">
                          <c:v>0</c:v>
                        </c:pt>
                        <c:pt idx="120">
                          <c:v>0</c:v>
                        </c:pt>
                        <c:pt idx="121">
                          <c:v>0</c:v>
                        </c:pt>
                        <c:pt idx="122">
                          <c:v>0</c:v>
                        </c:pt>
                        <c:pt idx="123">
                          <c:v>0</c:v>
                        </c:pt>
                        <c:pt idx="124">
                          <c:v>0</c:v>
                        </c:pt>
                        <c:pt idx="125">
                          <c:v>0</c:v>
                        </c:pt>
                        <c:pt idx="126">
                          <c:v>0</c:v>
                        </c:pt>
                        <c:pt idx="127">
                          <c:v>0</c:v>
                        </c:pt>
                        <c:pt idx="128">
                          <c:v>0</c:v>
                        </c:pt>
                        <c:pt idx="129">
                          <c:v>0</c:v>
                        </c:pt>
                        <c:pt idx="130">
                          <c:v>0</c:v>
                        </c:pt>
                        <c:pt idx="131">
                          <c:v>0</c:v>
                        </c:pt>
                        <c:pt idx="132">
                          <c:v>0</c:v>
                        </c:pt>
                        <c:pt idx="133">
                          <c:v>0</c:v>
                        </c:pt>
                        <c:pt idx="134">
                          <c:v>0</c:v>
                        </c:pt>
                        <c:pt idx="135">
                          <c:v>0</c:v>
                        </c:pt>
                        <c:pt idx="136">
                          <c:v>0</c:v>
                        </c:pt>
                        <c:pt idx="137">
                          <c:v>0</c:v>
                        </c:pt>
                        <c:pt idx="138">
                          <c:v>0</c:v>
                        </c:pt>
                        <c:pt idx="139">
                          <c:v>0</c:v>
                        </c:pt>
                        <c:pt idx="140">
                          <c:v>0</c:v>
                        </c:pt>
                        <c:pt idx="141">
                          <c:v>0</c:v>
                        </c:pt>
                        <c:pt idx="142">
                          <c:v>0</c:v>
                        </c:pt>
                        <c:pt idx="143">
                          <c:v>0</c:v>
                        </c:pt>
                        <c:pt idx="144">
                          <c:v>0</c:v>
                        </c:pt>
                        <c:pt idx="145">
                          <c:v>0</c:v>
                        </c:pt>
                        <c:pt idx="146">
                          <c:v>0</c:v>
                        </c:pt>
                        <c:pt idx="147">
                          <c:v>0</c:v>
                        </c:pt>
                        <c:pt idx="148">
                          <c:v>0</c:v>
                        </c:pt>
                        <c:pt idx="149">
                          <c:v>0</c:v>
                        </c:pt>
                        <c:pt idx="150">
                          <c:v>0</c:v>
                        </c:pt>
                        <c:pt idx="151">
                          <c:v>0</c:v>
                        </c:pt>
                        <c:pt idx="152">
                          <c:v>0</c:v>
                        </c:pt>
                        <c:pt idx="153">
                          <c:v>0</c:v>
                        </c:pt>
                        <c:pt idx="154">
                          <c:v>0</c:v>
                        </c:pt>
                        <c:pt idx="155">
                          <c:v>0</c:v>
                        </c:pt>
                        <c:pt idx="156">
                          <c:v>0</c:v>
                        </c:pt>
                        <c:pt idx="157">
                          <c:v>0</c:v>
                        </c:pt>
                        <c:pt idx="158">
                          <c:v>0</c:v>
                        </c:pt>
                        <c:pt idx="159">
                          <c:v>0</c:v>
                        </c:pt>
                        <c:pt idx="160">
                          <c:v>0</c:v>
                        </c:pt>
                        <c:pt idx="161">
                          <c:v>0</c:v>
                        </c:pt>
                        <c:pt idx="162">
                          <c:v>0</c:v>
                        </c:pt>
                        <c:pt idx="163">
                          <c:v>0</c:v>
                        </c:pt>
                        <c:pt idx="164">
                          <c:v>0</c:v>
                        </c:pt>
                        <c:pt idx="165">
                          <c:v>0</c:v>
                        </c:pt>
                        <c:pt idx="166">
                          <c:v>0</c:v>
                        </c:pt>
                        <c:pt idx="167">
                          <c:v>0</c:v>
                        </c:pt>
                        <c:pt idx="168">
                          <c:v>0</c:v>
                        </c:pt>
                        <c:pt idx="169">
                          <c:v>0</c:v>
                        </c:pt>
                        <c:pt idx="170">
                          <c:v>0</c:v>
                        </c:pt>
                        <c:pt idx="171">
                          <c:v>0</c:v>
                        </c:pt>
                        <c:pt idx="172">
                          <c:v>0</c:v>
                        </c:pt>
                        <c:pt idx="173">
                          <c:v>0</c:v>
                        </c:pt>
                        <c:pt idx="174">
                          <c:v>0</c:v>
                        </c:pt>
                        <c:pt idx="175">
                          <c:v>0</c:v>
                        </c:pt>
                        <c:pt idx="176">
                          <c:v>0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'!$AS$4:$AS$208</c15:sqref>
                          </c15:formulaRef>
                        </c:ext>
                      </c:extLst>
                      <c:numCache>
                        <c:formatCode>General</c:formatCode>
                        <c:ptCount val="20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  <c:pt idx="95">
                          <c:v>0</c:v>
                        </c:pt>
                        <c:pt idx="96">
                          <c:v>0</c:v>
                        </c:pt>
                        <c:pt idx="97">
                          <c:v>0</c:v>
                        </c:pt>
                        <c:pt idx="98">
                          <c:v>0</c:v>
                        </c:pt>
                        <c:pt idx="99">
                          <c:v>0</c:v>
                        </c:pt>
                        <c:pt idx="100">
                          <c:v>0</c:v>
                        </c:pt>
                        <c:pt idx="101">
                          <c:v>0</c:v>
                        </c:pt>
                        <c:pt idx="102">
                          <c:v>0</c:v>
                        </c:pt>
                        <c:pt idx="103">
                          <c:v>0</c:v>
                        </c:pt>
                        <c:pt idx="104">
                          <c:v>0</c:v>
                        </c:pt>
                        <c:pt idx="105">
                          <c:v>0</c:v>
                        </c:pt>
                        <c:pt idx="106">
                          <c:v>0</c:v>
                        </c:pt>
                        <c:pt idx="107">
                          <c:v>0</c:v>
                        </c:pt>
                        <c:pt idx="108">
                          <c:v>0</c:v>
                        </c:pt>
                        <c:pt idx="109">
                          <c:v>0</c:v>
                        </c:pt>
                        <c:pt idx="110">
                          <c:v>0</c:v>
                        </c:pt>
                        <c:pt idx="111">
                          <c:v>0</c:v>
                        </c:pt>
                        <c:pt idx="112">
                          <c:v>0</c:v>
                        </c:pt>
                        <c:pt idx="113">
                          <c:v>0</c:v>
                        </c:pt>
                        <c:pt idx="114">
                          <c:v>0</c:v>
                        </c:pt>
                        <c:pt idx="115">
                          <c:v>0</c:v>
                        </c:pt>
                        <c:pt idx="116">
                          <c:v>0</c:v>
                        </c:pt>
                        <c:pt idx="117">
                          <c:v>0</c:v>
                        </c:pt>
                        <c:pt idx="118">
                          <c:v>0</c:v>
                        </c:pt>
                        <c:pt idx="119">
                          <c:v>0</c:v>
                        </c:pt>
                        <c:pt idx="120">
                          <c:v>0</c:v>
                        </c:pt>
                        <c:pt idx="121">
                          <c:v>0</c:v>
                        </c:pt>
                        <c:pt idx="122">
                          <c:v>0</c:v>
                        </c:pt>
                        <c:pt idx="123">
                          <c:v>0</c:v>
                        </c:pt>
                        <c:pt idx="124">
                          <c:v>0</c:v>
                        </c:pt>
                        <c:pt idx="125">
                          <c:v>0</c:v>
                        </c:pt>
                        <c:pt idx="126">
                          <c:v>0</c:v>
                        </c:pt>
                        <c:pt idx="127">
                          <c:v>0</c:v>
                        </c:pt>
                        <c:pt idx="128">
                          <c:v>0</c:v>
                        </c:pt>
                        <c:pt idx="129">
                          <c:v>0</c:v>
                        </c:pt>
                        <c:pt idx="130">
                          <c:v>0</c:v>
                        </c:pt>
                        <c:pt idx="131">
                          <c:v>0</c:v>
                        </c:pt>
                        <c:pt idx="132">
                          <c:v>0</c:v>
                        </c:pt>
                        <c:pt idx="133">
                          <c:v>0</c:v>
                        </c:pt>
                        <c:pt idx="134">
                          <c:v>0</c:v>
                        </c:pt>
                        <c:pt idx="135">
                          <c:v>0</c:v>
                        </c:pt>
                        <c:pt idx="136">
                          <c:v>0</c:v>
                        </c:pt>
                        <c:pt idx="137">
                          <c:v>0</c:v>
                        </c:pt>
                        <c:pt idx="138">
                          <c:v>0</c:v>
                        </c:pt>
                        <c:pt idx="139">
                          <c:v>0</c:v>
                        </c:pt>
                        <c:pt idx="140">
                          <c:v>0</c:v>
                        </c:pt>
                        <c:pt idx="141">
                          <c:v>0</c:v>
                        </c:pt>
                        <c:pt idx="142">
                          <c:v>0</c:v>
                        </c:pt>
                        <c:pt idx="143">
                          <c:v>0</c:v>
                        </c:pt>
                        <c:pt idx="144">
                          <c:v>0</c:v>
                        </c:pt>
                        <c:pt idx="145">
                          <c:v>0</c:v>
                        </c:pt>
                        <c:pt idx="146">
                          <c:v>0</c:v>
                        </c:pt>
                        <c:pt idx="147">
                          <c:v>0</c:v>
                        </c:pt>
                        <c:pt idx="148">
                          <c:v>0</c:v>
                        </c:pt>
                        <c:pt idx="149">
                          <c:v>0</c:v>
                        </c:pt>
                        <c:pt idx="150">
                          <c:v>0</c:v>
                        </c:pt>
                        <c:pt idx="151">
                          <c:v>0</c:v>
                        </c:pt>
                        <c:pt idx="152">
                          <c:v>0</c:v>
                        </c:pt>
                        <c:pt idx="153">
                          <c:v>0</c:v>
                        </c:pt>
                        <c:pt idx="154">
                          <c:v>0</c:v>
                        </c:pt>
                        <c:pt idx="155">
                          <c:v>0</c:v>
                        </c:pt>
                        <c:pt idx="156">
                          <c:v>0</c:v>
                        </c:pt>
                        <c:pt idx="157">
                          <c:v>0</c:v>
                        </c:pt>
                        <c:pt idx="158">
                          <c:v>0</c:v>
                        </c:pt>
                        <c:pt idx="159">
                          <c:v>0</c:v>
                        </c:pt>
                        <c:pt idx="160">
                          <c:v>0</c:v>
                        </c:pt>
                        <c:pt idx="161">
                          <c:v>0</c:v>
                        </c:pt>
                        <c:pt idx="162">
                          <c:v>0</c:v>
                        </c:pt>
                        <c:pt idx="163">
                          <c:v>0</c:v>
                        </c:pt>
                        <c:pt idx="164">
                          <c:v>0</c:v>
                        </c:pt>
                        <c:pt idx="165">
                          <c:v>0</c:v>
                        </c:pt>
                        <c:pt idx="166">
                          <c:v>0</c:v>
                        </c:pt>
                        <c:pt idx="167">
                          <c:v>0</c:v>
                        </c:pt>
                        <c:pt idx="168">
                          <c:v>0</c:v>
                        </c:pt>
                        <c:pt idx="169">
                          <c:v>0</c:v>
                        </c:pt>
                        <c:pt idx="170">
                          <c:v>0</c:v>
                        </c:pt>
                        <c:pt idx="171">
                          <c:v>0</c:v>
                        </c:pt>
                        <c:pt idx="172">
                          <c:v>0</c:v>
                        </c:pt>
                        <c:pt idx="173">
                          <c:v>0</c:v>
                        </c:pt>
                        <c:pt idx="174">
                          <c:v>0</c:v>
                        </c:pt>
                        <c:pt idx="175">
                          <c:v>0</c:v>
                        </c:pt>
                        <c:pt idx="176">
                          <c:v>0</c:v>
                        </c:pt>
                        <c:pt idx="177">
                          <c:v>0</c:v>
                        </c:pt>
                        <c:pt idx="178">
                          <c:v>0</c:v>
                        </c:pt>
                        <c:pt idx="179">
                          <c:v>0</c:v>
                        </c:pt>
                        <c:pt idx="180">
                          <c:v>0</c:v>
                        </c:pt>
                        <c:pt idx="181">
                          <c:v>0</c:v>
                        </c:pt>
                        <c:pt idx="182">
                          <c:v>0</c:v>
                        </c:pt>
                        <c:pt idx="183">
                          <c:v>0</c:v>
                        </c:pt>
                        <c:pt idx="184">
                          <c:v>0</c:v>
                        </c:pt>
                        <c:pt idx="185">
                          <c:v>0</c:v>
                        </c:pt>
                        <c:pt idx="186">
                          <c:v>0</c:v>
                        </c:pt>
                        <c:pt idx="187">
                          <c:v>0</c:v>
                        </c:pt>
                        <c:pt idx="188">
                          <c:v>0</c:v>
                        </c:pt>
                        <c:pt idx="189">
                          <c:v>0</c:v>
                        </c:pt>
                        <c:pt idx="190">
                          <c:v>0</c:v>
                        </c:pt>
                        <c:pt idx="191">
                          <c:v>0</c:v>
                        </c:pt>
                        <c:pt idx="192">
                          <c:v>0</c:v>
                        </c:pt>
                        <c:pt idx="193">
                          <c:v>0</c:v>
                        </c:pt>
                        <c:pt idx="194">
                          <c:v>0</c:v>
                        </c:pt>
                        <c:pt idx="195">
                          <c:v>0</c:v>
                        </c:pt>
                        <c:pt idx="196">
                          <c:v>0</c:v>
                        </c:pt>
                        <c:pt idx="197">
                          <c:v>0</c:v>
                        </c:pt>
                        <c:pt idx="198">
                          <c:v>0</c:v>
                        </c:pt>
                        <c:pt idx="199">
                          <c:v>0</c:v>
                        </c:pt>
                        <c:pt idx="200">
                          <c:v>0</c:v>
                        </c:pt>
                        <c:pt idx="201">
                          <c:v>0</c:v>
                        </c:pt>
                        <c:pt idx="202">
                          <c:v>0</c:v>
                        </c:pt>
                        <c:pt idx="203">
                          <c:v>0</c:v>
                        </c:pt>
                        <c:pt idx="20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'!$AP$4:$AP$208</c15:sqref>
                        </c15:formulaRef>
                      </c:ext>
                    </c:extLst>
                    <c:numCache>
                      <c:formatCode>General</c:formatCode>
                      <c:ptCount val="205"/>
                      <c:pt idx="0">
                        <c:v>0.89161005619766809</c:v>
                      </c:pt>
                      <c:pt idx="1">
                        <c:v>0.89274996193533318</c:v>
                      </c:pt>
                      <c:pt idx="2">
                        <c:v>0.89365619968713195</c:v>
                      </c:pt>
                      <c:pt idx="3">
                        <c:v>0.89469818922159805</c:v>
                      </c:pt>
                      <c:pt idx="4">
                        <c:v>0.89574492045414456</c:v>
                      </c:pt>
                      <c:pt idx="5">
                        <c:v>0.89661122318677577</c:v>
                      </c:pt>
                      <c:pt idx="6">
                        <c:v>0.89752537890336637</c:v>
                      </c:pt>
                      <c:pt idx="7">
                        <c:v>0.89831635307052538</c:v>
                      </c:pt>
                      <c:pt idx="8">
                        <c:v>0.89941492164023273</c:v>
                      </c:pt>
                      <c:pt idx="9">
                        <c:v>0.90031611089578223</c:v>
                      </c:pt>
                      <c:pt idx="10">
                        <c:v>0.90112055665318125</c:v>
                      </c:pt>
                      <c:pt idx="11">
                        <c:v>0.90192324366897036</c:v>
                      </c:pt>
                      <c:pt idx="12">
                        <c:v>0.90280119195677255</c:v>
                      </c:pt>
                      <c:pt idx="13">
                        <c:v>0.90366807830107498</c:v>
                      </c:pt>
                      <c:pt idx="14">
                        <c:v>0.90454734741489196</c:v>
                      </c:pt>
                      <c:pt idx="15">
                        <c:v>0.90529406548761626</c:v>
                      </c:pt>
                      <c:pt idx="16">
                        <c:v>0.90610948879793085</c:v>
                      </c:pt>
                      <c:pt idx="17">
                        <c:v>0.90712829046770671</c:v>
                      </c:pt>
                      <c:pt idx="18">
                        <c:v>0.90809166104592398</c:v>
                      </c:pt>
                      <c:pt idx="19">
                        <c:v>0.90894293469365117</c:v>
                      </c:pt>
                      <c:pt idx="20">
                        <c:v>0.90971740393144884</c:v>
                      </c:pt>
                      <c:pt idx="21">
                        <c:v>0.91035182393714242</c:v>
                      </c:pt>
                      <c:pt idx="22">
                        <c:v>0.91148732596482307</c:v>
                      </c:pt>
                      <c:pt idx="23">
                        <c:v>0.91253382515476422</c:v>
                      </c:pt>
                      <c:pt idx="24">
                        <c:v>0.91354467692333896</c:v>
                      </c:pt>
                      <c:pt idx="25">
                        <c:v>0.91461049443387954</c:v>
                      </c:pt>
                      <c:pt idx="26">
                        <c:v>0.9154738340673112</c:v>
                      </c:pt>
                      <c:pt idx="27">
                        <c:v>0.9163049462273205</c:v>
                      </c:pt>
                      <c:pt idx="28">
                        <c:v>0.91716281916091047</c:v>
                      </c:pt>
                      <c:pt idx="29">
                        <c:v>0.91809771244826788</c:v>
                      </c:pt>
                      <c:pt idx="30">
                        <c:v>0.91887598409560867</c:v>
                      </c:pt>
                      <c:pt idx="31">
                        <c:v>0.91989729712472279</c:v>
                      </c:pt>
                      <c:pt idx="32">
                        <c:v>0.92127706102270579</c:v>
                      </c:pt>
                      <c:pt idx="33">
                        <c:v>0.92280534648317403</c:v>
                      </c:pt>
                      <c:pt idx="34">
                        <c:v>0.92412273200398842</c:v>
                      </c:pt>
                      <c:pt idx="35">
                        <c:v>0.92446287203912647</c:v>
                      </c:pt>
                      <c:pt idx="36">
                        <c:v>0.92619426432481222</c:v>
                      </c:pt>
                      <c:pt idx="37">
                        <c:v>0.92771958119592934</c:v>
                      </c:pt>
                      <c:pt idx="38">
                        <c:v>0.92869532887082551</c:v>
                      </c:pt>
                      <c:pt idx="39">
                        <c:v>0.92768005820473298</c:v>
                      </c:pt>
                      <c:pt idx="40">
                        <c:v>0.92971834848207024</c:v>
                      </c:pt>
                      <c:pt idx="41">
                        <c:v>0.93054015007084856</c:v>
                      </c:pt>
                      <c:pt idx="42">
                        <c:v>0.93094871561667403</c:v>
                      </c:pt>
                      <c:pt idx="43">
                        <c:v>0.93221320057567092</c:v>
                      </c:pt>
                      <c:pt idx="44">
                        <c:v>0.93253219729813386</c:v>
                      </c:pt>
                      <c:pt idx="45">
                        <c:v>0.93395836518456787</c:v>
                      </c:pt>
                      <c:pt idx="46">
                        <c:v>0.93463880371700092</c:v>
                      </c:pt>
                      <c:pt idx="47">
                        <c:v>0.93548859046932042</c:v>
                      </c:pt>
                      <c:pt idx="48">
                        <c:v>0.93689628441564743</c:v>
                      </c:pt>
                      <c:pt idx="49">
                        <c:v>0.93809602597088837</c:v>
                      </c:pt>
                      <c:pt idx="50">
                        <c:v>0.94011476743296984</c:v>
                      </c:pt>
                      <c:pt idx="51">
                        <c:v>0.94167796870637988</c:v>
                      </c:pt>
                      <c:pt idx="52">
                        <c:v>0.94241575170355407</c:v>
                      </c:pt>
                      <c:pt idx="53">
                        <c:v>0.94306529508890569</c:v>
                      </c:pt>
                      <c:pt idx="54">
                        <c:v>0.94413641822334649</c:v>
                      </c:pt>
                      <c:pt idx="55">
                        <c:v>0.94446055194827361</c:v>
                      </c:pt>
                      <c:pt idx="56">
                        <c:v>0.94546704377643587</c:v>
                      </c:pt>
                      <c:pt idx="57">
                        <c:v>0.94590049492864559</c:v>
                      </c:pt>
                      <c:pt idx="58">
                        <c:v>0.94820669289332837</c:v>
                      </c:pt>
                      <c:pt idx="59">
                        <c:v>0.94489052148743702</c:v>
                      </c:pt>
                      <c:pt idx="60">
                        <c:v>0.94424513815204369</c:v>
                      </c:pt>
                      <c:pt idx="61">
                        <c:v>0.9448005342118686</c:v>
                      </c:pt>
                      <c:pt idx="62">
                        <c:v>0.94563474124668168</c:v>
                      </c:pt>
                      <c:pt idx="63">
                        <c:v>0.94603679060312795</c:v>
                      </c:pt>
                      <c:pt idx="64">
                        <c:v>0.94688476706227442</c:v>
                      </c:pt>
                      <c:pt idx="65">
                        <c:v>0.94735734944163108</c:v>
                      </c:pt>
                      <c:pt idx="66">
                        <c:v>0.94822567410199943</c:v>
                      </c:pt>
                      <c:pt idx="67">
                        <c:v>0.9489698949240768</c:v>
                      </c:pt>
                      <c:pt idx="68">
                        <c:v>0.94959558033958769</c:v>
                      </c:pt>
                      <c:pt idx="69">
                        <c:v>0.95016978919228423</c:v>
                      </c:pt>
                      <c:pt idx="70">
                        <c:v>0.95114906931093879</c:v>
                      </c:pt>
                      <c:pt idx="71">
                        <c:v>0.95199752186516884</c:v>
                      </c:pt>
                      <c:pt idx="72">
                        <c:v>0.95289957301732042</c:v>
                      </c:pt>
                      <c:pt idx="73">
                        <c:v>0.95366766756626919</c:v>
                      </c:pt>
                      <c:pt idx="74">
                        <c:v>0.95455970163743875</c:v>
                      </c:pt>
                      <c:pt idx="75">
                        <c:v>0.95534591774673117</c:v>
                      </c:pt>
                      <c:pt idx="76">
                        <c:v>0.95627494702775262</c:v>
                      </c:pt>
                      <c:pt idx="77">
                        <c:v>0.95686495669860916</c:v>
                      </c:pt>
                      <c:pt idx="78">
                        <c:v>0.9572758888071129</c:v>
                      </c:pt>
                      <c:pt idx="79">
                        <c:v>0.95798749259656479</c:v>
                      </c:pt>
                      <c:pt idx="80">
                        <c:v>0.95881675958532031</c:v>
                      </c:pt>
                      <c:pt idx="81">
                        <c:v>0.95982989864009116</c:v>
                      </c:pt>
                      <c:pt idx="82">
                        <c:v>0.96057264342956694</c:v>
                      </c:pt>
                      <c:pt idx="83">
                        <c:v>0.96140036289122277</c:v>
                      </c:pt>
                      <c:pt idx="84">
                        <c:v>0.96230373820288229</c:v>
                      </c:pt>
                      <c:pt idx="85">
                        <c:v>0.96289996302842484</c:v>
                      </c:pt>
                      <c:pt idx="86">
                        <c:v>0.96380604107968004</c:v>
                      </c:pt>
                      <c:pt idx="87">
                        <c:v>0.96458826783170071</c:v>
                      </c:pt>
                      <c:pt idx="88">
                        <c:v>0.96536491877532904</c:v>
                      </c:pt>
                      <c:pt idx="89">
                        <c:v>0.96626105035706811</c:v>
                      </c:pt>
                      <c:pt idx="90">
                        <c:v>0.96695622634842304</c:v>
                      </c:pt>
                      <c:pt idx="91">
                        <c:v>0.96758339265256299</c:v>
                      </c:pt>
                      <c:pt idx="92">
                        <c:v>0.96850530839593851</c:v>
                      </c:pt>
                      <c:pt idx="93">
                        <c:v>0.96932316191173973</c:v>
                      </c:pt>
                      <c:pt idx="94">
                        <c:v>0.97015008476180253</c:v>
                      </c:pt>
                      <c:pt idx="95">
                        <c:v>0.97083675799864078</c:v>
                      </c:pt>
                      <c:pt idx="96">
                        <c:v>0.97148566492800859</c:v>
                      </c:pt>
                      <c:pt idx="97">
                        <c:v>0.97230845212095951</c:v>
                      </c:pt>
                      <c:pt idx="98">
                        <c:v>0.97267673834190505</c:v>
                      </c:pt>
                      <c:pt idx="99">
                        <c:v>0.97355252263044112</c:v>
                      </c:pt>
                      <c:pt idx="100">
                        <c:v>0.97424214834857215</c:v>
                      </c:pt>
                      <c:pt idx="101">
                        <c:v>0.97526682487741723</c:v>
                      </c:pt>
                      <c:pt idx="102">
                        <c:v>0.97590362381292484</c:v>
                      </c:pt>
                      <c:pt idx="103">
                        <c:v>0.9769522278959254</c:v>
                      </c:pt>
                      <c:pt idx="104">
                        <c:v>0.97784769598821497</c:v>
                      </c:pt>
                      <c:pt idx="105">
                        <c:v>0.97879573287407928</c:v>
                      </c:pt>
                      <c:pt idx="106">
                        <c:v>0.97976099636434699</c:v>
                      </c:pt>
                      <c:pt idx="107">
                        <c:v>0.98047880829646306</c:v>
                      </c:pt>
                      <c:pt idx="108">
                        <c:v>0.9814080655763664</c:v>
                      </c:pt>
                      <c:pt idx="109">
                        <c:v>0.98234696651434961</c:v>
                      </c:pt>
                      <c:pt idx="110">
                        <c:v>0.98297348770008319</c:v>
                      </c:pt>
                      <c:pt idx="111">
                        <c:v>0.98391936139350689</c:v>
                      </c:pt>
                      <c:pt idx="112">
                        <c:v>0.98477478349296699</c:v>
                      </c:pt>
                      <c:pt idx="113">
                        <c:v>0.98573528471656402</c:v>
                      </c:pt>
                      <c:pt idx="114">
                        <c:v>0.98641763466144727</c:v>
                      </c:pt>
                      <c:pt idx="115">
                        <c:v>0.98748772291930975</c:v>
                      </c:pt>
                      <c:pt idx="116">
                        <c:v>0.98829612223766339</c:v>
                      </c:pt>
                      <c:pt idx="117">
                        <c:v>0.98900073699169089</c:v>
                      </c:pt>
                      <c:pt idx="118">
                        <c:v>0.99004376002678063</c:v>
                      </c:pt>
                      <c:pt idx="119">
                        <c:v>0.99095226013399929</c:v>
                      </c:pt>
                      <c:pt idx="120">
                        <c:v>0.99150475564596219</c:v>
                      </c:pt>
                      <c:pt idx="121">
                        <c:v>0.99228413268228</c:v>
                      </c:pt>
                      <c:pt idx="122">
                        <c:v>0.99309262947438581</c:v>
                      </c:pt>
                      <c:pt idx="123">
                        <c:v>0.99408277480734442</c:v>
                      </c:pt>
                      <c:pt idx="124">
                        <c:v>0.99494291448579597</c:v>
                      </c:pt>
                      <c:pt idx="125">
                        <c:v>0.99590485289403241</c:v>
                      </c:pt>
                      <c:pt idx="126">
                        <c:v>0.99677724916223953</c:v>
                      </c:pt>
                      <c:pt idx="127">
                        <c:v>0.99748350879350189</c:v>
                      </c:pt>
                      <c:pt idx="128">
                        <c:v>0.99846174007043531</c:v>
                      </c:pt>
                      <c:pt idx="129">
                        <c:v>0.99947607072655398</c:v>
                      </c:pt>
                      <c:pt idx="130">
                        <c:v>1.0003402294251398</c:v>
                      </c:pt>
                      <c:pt idx="131">
                        <c:v>1.0012923005683696</c:v>
                      </c:pt>
                      <c:pt idx="132">
                        <c:v>1.0020506105346936</c:v>
                      </c:pt>
                      <c:pt idx="133">
                        <c:v>1.002914150072399</c:v>
                      </c:pt>
                      <c:pt idx="134">
                        <c:v>1.0039347761761261</c:v>
                      </c:pt>
                      <c:pt idx="135">
                        <c:v>1.0050567155516099</c:v>
                      </c:pt>
                      <c:pt idx="136">
                        <c:v>1.0057878864413479</c:v>
                      </c:pt>
                      <c:pt idx="137">
                        <c:v>1.0066301891883582</c:v>
                      </c:pt>
                      <c:pt idx="138">
                        <c:v>1.007972249303611</c:v>
                      </c:pt>
                      <c:pt idx="139">
                        <c:v>1.0088837653634897</c:v>
                      </c:pt>
                      <c:pt idx="140">
                        <c:v>1.009710488834195</c:v>
                      </c:pt>
                      <c:pt idx="141">
                        <c:v>1.0104896498105389</c:v>
                      </c:pt>
                      <c:pt idx="142">
                        <c:v>1.0112463876079478</c:v>
                      </c:pt>
                      <c:pt idx="143">
                        <c:v>1.0121567130250795</c:v>
                      </c:pt>
                      <c:pt idx="144">
                        <c:v>1.0131756483050096</c:v>
                      </c:pt>
                      <c:pt idx="145">
                        <c:v>1.0141500621499353</c:v>
                      </c:pt>
                      <c:pt idx="146">
                        <c:v>1.015176582438635</c:v>
                      </c:pt>
                      <c:pt idx="147">
                        <c:v>1.0162813199758474</c:v>
                      </c:pt>
                      <c:pt idx="148">
                        <c:v>1.016903820590418</c:v>
                      </c:pt>
                      <c:pt idx="149">
                        <c:v>1.0178168587628891</c:v>
                      </c:pt>
                      <c:pt idx="150">
                        <c:v>1.0190851802625436</c:v>
                      </c:pt>
                      <c:pt idx="151">
                        <c:v>1.0200001418159363</c:v>
                      </c:pt>
                      <c:pt idx="152">
                        <c:v>1.0207698736852708</c:v>
                      </c:pt>
                      <c:pt idx="153">
                        <c:v>1.0215903045679471</c:v>
                      </c:pt>
                      <c:pt idx="154">
                        <c:v>1.0225293460906717</c:v>
                      </c:pt>
                      <c:pt idx="155">
                        <c:v>1.0233705266694599</c:v>
                      </c:pt>
                      <c:pt idx="156">
                        <c:v>1.0245937596447017</c:v>
                      </c:pt>
                      <c:pt idx="157">
                        <c:v>1.025369422473196</c:v>
                      </c:pt>
                      <c:pt idx="158">
                        <c:v>1.0264654279959249</c:v>
                      </c:pt>
                      <c:pt idx="159">
                        <c:v>1.0273583027792612</c:v>
                      </c:pt>
                      <c:pt idx="160">
                        <c:v>1.0287093729886272</c:v>
                      </c:pt>
                      <c:pt idx="161">
                        <c:v>1.0290433246475579</c:v>
                      </c:pt>
                      <c:pt idx="162">
                        <c:v>1.0295931153877134</c:v>
                      </c:pt>
                      <c:pt idx="163">
                        <c:v>1.0303620268056466</c:v>
                      </c:pt>
                      <c:pt idx="164">
                        <c:v>1.0309354316214487</c:v>
                      </c:pt>
                      <c:pt idx="165">
                        <c:v>1.0317124191566678</c:v>
                      </c:pt>
                      <c:pt idx="166">
                        <c:v>1.0322403650340268</c:v>
                      </c:pt>
                      <c:pt idx="167">
                        <c:v>1.0323537483735628</c:v>
                      </c:pt>
                      <c:pt idx="168">
                        <c:v>1.0331971025750459</c:v>
                      </c:pt>
                      <c:pt idx="169">
                        <c:v>1.0336915847712946</c:v>
                      </c:pt>
                      <c:pt idx="170">
                        <c:v>1.0341537388674229</c:v>
                      </c:pt>
                      <c:pt idx="171">
                        <c:v>1.0345512630641418</c:v>
                      </c:pt>
                      <c:pt idx="172">
                        <c:v>1.0349584942781105</c:v>
                      </c:pt>
                      <c:pt idx="173">
                        <c:v>1.0353634912302143</c:v>
                      </c:pt>
                      <c:pt idx="174">
                        <c:v>1.0355722064245214</c:v>
                      </c:pt>
                      <c:pt idx="175">
                        <c:v>1.0360811409531665</c:v>
                      </c:pt>
                      <c:pt idx="176">
                        <c:v>1.0364668105890307</c:v>
                      </c:pt>
                      <c:pt idx="177">
                        <c:v>1.029220806918218</c:v>
                      </c:pt>
                      <c:pt idx="178">
                        <c:v>1.0297775904265118</c:v>
                      </c:pt>
                      <c:pt idx="179">
                        <c:v>1.0310107076948762</c:v>
                      </c:pt>
                      <c:pt idx="180">
                        <c:v>1.0314829157391929</c:v>
                      </c:pt>
                      <c:pt idx="181">
                        <c:v>1.0320838746977392</c:v>
                      </c:pt>
                      <c:pt idx="182">
                        <c:v>1.0329048289295129</c:v>
                      </c:pt>
                      <c:pt idx="183">
                        <c:v>1.0342155741136241</c:v>
                      </c:pt>
                      <c:pt idx="184">
                        <c:v>1.0352127417416137</c:v>
                      </c:pt>
                      <c:pt idx="185">
                        <c:v>1.0355584355090204</c:v>
                      </c:pt>
                      <c:pt idx="186">
                        <c:v>1.036035264404056</c:v>
                      </c:pt>
                      <c:pt idx="187">
                        <c:v>1.0380796891822994</c:v>
                      </c:pt>
                      <c:pt idx="188">
                        <c:v>1.0381021904809635</c:v>
                      </c:pt>
                      <c:pt idx="189">
                        <c:v>1.0392045478361742</c:v>
                      </c:pt>
                      <c:pt idx="190">
                        <c:v>1.0401632055901842</c:v>
                      </c:pt>
                      <c:pt idx="191">
                        <c:v>1.0412442557109234</c:v>
                      </c:pt>
                      <c:pt idx="192">
                        <c:v>1.0420082294668562</c:v>
                      </c:pt>
                      <c:pt idx="193">
                        <c:v>1.0429256342101405</c:v>
                      </c:pt>
                      <c:pt idx="194">
                        <c:v>1.0430828486626444</c:v>
                      </c:pt>
                      <c:pt idx="195">
                        <c:v>1.0438882297953995</c:v>
                      </c:pt>
                      <c:pt idx="196">
                        <c:v>1.0441461604645752</c:v>
                      </c:pt>
                      <c:pt idx="197">
                        <c:v>1.0451931706492001</c:v>
                      </c:pt>
                      <c:pt idx="198">
                        <c:v>1.0456016848557346</c:v>
                      </c:pt>
                      <c:pt idx="199">
                        <c:v>1.0462325212405821</c:v>
                      </c:pt>
                      <c:pt idx="200">
                        <c:v>1.0465227705164359</c:v>
                      </c:pt>
                      <c:pt idx="201">
                        <c:v>1.0465013556062943</c:v>
                      </c:pt>
                      <c:pt idx="202">
                        <c:v>1.0464652685710638</c:v>
                      </c:pt>
                      <c:pt idx="203">
                        <c:v>1.046476993970975</c:v>
                      </c:pt>
                      <c:pt idx="204">
                        <c:v>1.0463768537933282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'!$AQ$4:$AQ$208</c15:sqref>
                        </c15:formulaRef>
                      </c:ext>
                    </c:extLst>
                    <c:numCache>
                      <c:formatCode>General</c:formatCode>
                      <c:ptCount val="205"/>
                      <c:pt idx="0">
                        <c:v>3.7388780281905536</c:v>
                      </c:pt>
                      <c:pt idx="1">
                        <c:v>5.1030632546925192</c:v>
                      </c:pt>
                      <c:pt idx="2">
                        <c:v>3.4357257556345653</c:v>
                      </c:pt>
                      <c:pt idx="3">
                        <c:v>4.0925556795058782</c:v>
                      </c:pt>
                      <c:pt idx="4">
                        <c:v>4.2441318157838772</c:v>
                      </c:pt>
                      <c:pt idx="5">
                        <c:v>3.5873018919125634</c:v>
                      </c:pt>
                      <c:pt idx="6">
                        <c:v>3.8904541644685504</c:v>
                      </c:pt>
                      <c:pt idx="7">
                        <c:v>3.3852003768752335</c:v>
                      </c:pt>
                      <c:pt idx="8">
                        <c:v>4.6988602246178637</c:v>
                      </c:pt>
                      <c:pt idx="9">
                        <c:v>3.8904541644685504</c:v>
                      </c:pt>
                      <c:pt idx="10">
                        <c:v>3.486251134393902</c:v>
                      </c:pt>
                      <c:pt idx="11">
                        <c:v>3.4862511343938953</c:v>
                      </c:pt>
                      <c:pt idx="12">
                        <c:v>3.7894034069498934</c:v>
                      </c:pt>
                      <c:pt idx="13">
                        <c:v>3.7388780281905492</c:v>
                      </c:pt>
                      <c:pt idx="14">
                        <c:v>3.5367765131532347</c:v>
                      </c:pt>
                      <c:pt idx="15">
                        <c:v>3.1830988618379017</c:v>
                      </c:pt>
                      <c:pt idx="16">
                        <c:v>3.4357257556345693</c:v>
                      </c:pt>
                      <c:pt idx="17">
                        <c:v>4.2946571945432108</c:v>
                      </c:pt>
                      <c:pt idx="18">
                        <c:v>4.0420303007465428</c:v>
                      </c:pt>
                      <c:pt idx="19">
                        <c:v>3.0315227255599093</c:v>
                      </c:pt>
                      <c:pt idx="20">
                        <c:v>3.0820481043192491</c:v>
                      </c:pt>
                      <c:pt idx="21">
                        <c:v>3.4757435592072543</c:v>
                      </c:pt>
                      <c:pt idx="22">
                        <c:v>3.5978094670992018</c:v>
                      </c:pt>
                      <c:pt idx="23">
                        <c:v>4.2946571945432099</c:v>
                      </c:pt>
                      <c:pt idx="24">
                        <c:v>3.4862511343938953</c:v>
                      </c:pt>
                      <c:pt idx="25">
                        <c:v>4.4462333308211974</c:v>
                      </c:pt>
                      <c:pt idx="26">
                        <c:v>3.5367765131532352</c:v>
                      </c:pt>
                      <c:pt idx="27">
                        <c:v>3.4357257556345737</c:v>
                      </c:pt>
                      <c:pt idx="28">
                        <c:v>3.5367765131532263</c:v>
                      </c:pt>
                      <c:pt idx="29">
                        <c:v>3.789403406949889</c:v>
                      </c:pt>
                      <c:pt idx="30">
                        <c:v>3.1325734830785796</c:v>
                      </c:pt>
                      <c:pt idx="31">
                        <c:v>4.1430810582652047</c:v>
                      </c:pt>
                      <c:pt idx="32">
                        <c:v>3.6588424210451729</c:v>
                      </c:pt>
                      <c:pt idx="33">
                        <c:v>3.7651469661571442</c:v>
                      </c:pt>
                      <c:pt idx="34">
                        <c:v>2.5525378759331829</c:v>
                      </c:pt>
                      <c:pt idx="35">
                        <c:v>3.5945932120206283</c:v>
                      </c:pt>
                      <c:pt idx="36">
                        <c:v>3.1240784050657693</c:v>
                      </c:pt>
                      <c:pt idx="37">
                        <c:v>3.2146215873978208</c:v>
                      </c:pt>
                      <c:pt idx="38">
                        <c:v>3.9915049219872119</c:v>
                      </c:pt>
                      <c:pt idx="39">
                        <c:v>3.4219768900284784</c:v>
                      </c:pt>
                      <c:pt idx="40">
                        <c:v>3.2861621165304244</c:v>
                      </c:pt>
                      <c:pt idx="41">
                        <c:v>3.3852003768752335</c:v>
                      </c:pt>
                      <c:pt idx="42">
                        <c:v>2.7178628778172795</c:v>
                      </c:pt>
                      <c:pt idx="43">
                        <c:v>4.1030632546925077</c:v>
                      </c:pt>
                      <c:pt idx="44">
                        <c:v>3.7231166654106218</c:v>
                      </c:pt>
                      <c:pt idx="45">
                        <c:v>3.7093677998045136</c:v>
                      </c:pt>
                      <c:pt idx="46">
                        <c:v>2.7283704530039157</c:v>
                      </c:pt>
                      <c:pt idx="47">
                        <c:v>3.3852003768752246</c:v>
                      </c:pt>
                      <c:pt idx="48">
                        <c:v>3.1083170422858521</c:v>
                      </c:pt>
                      <c:pt idx="49">
                        <c:v>3.249385603377184</c:v>
                      </c:pt>
                      <c:pt idx="50">
                        <c:v>3.9324844652150928</c:v>
                      </c:pt>
                      <c:pt idx="51">
                        <c:v>3.1135708298791407</c:v>
                      </c:pt>
                      <c:pt idx="52">
                        <c:v>2.8799465892819347</c:v>
                      </c:pt>
                      <c:pt idx="53">
                        <c:v>2.5262689379665924</c:v>
                      </c:pt>
                      <c:pt idx="54">
                        <c:v>3.9915049219871941</c:v>
                      </c:pt>
                      <c:pt idx="55">
                        <c:v>2.4147106052612761</c:v>
                      </c:pt>
                      <c:pt idx="56">
                        <c:v>3.89045416446855</c:v>
                      </c:pt>
                      <c:pt idx="57">
                        <c:v>2.970489771613944</c:v>
                      </c:pt>
                      <c:pt idx="58">
                        <c:v>3.8924666616424068</c:v>
                      </c:pt>
                      <c:pt idx="59">
                        <c:v>3.3597151428368965</c:v>
                      </c:pt>
                      <c:pt idx="60">
                        <c:v>3.2546393909705076</c:v>
                      </c:pt>
                      <c:pt idx="61">
                        <c:v>2.172591286651286</c:v>
                      </c:pt>
                      <c:pt idx="62">
                        <c:v>3.2336242405972233</c:v>
                      </c:pt>
                      <c:pt idx="63">
                        <c:v>3.6725912866512456</c:v>
                      </c:pt>
                      <c:pt idx="64">
                        <c:v>3.334674998115903</c:v>
                      </c:pt>
                      <c:pt idx="65">
                        <c:v>1.9704897716139451</c:v>
                      </c:pt>
                      <c:pt idx="66">
                        <c:v>3.3852003768752423</c:v>
                      </c:pt>
                      <c:pt idx="67">
                        <c:v>2.8799465892819169</c:v>
                      </c:pt>
                      <c:pt idx="68">
                        <c:v>2.3241674229292695</c:v>
                      </c:pt>
                      <c:pt idx="69">
                        <c:v>2.1725912866512687</c:v>
                      </c:pt>
                      <c:pt idx="70">
                        <c:v>3.7388780281905492</c:v>
                      </c:pt>
                      <c:pt idx="71">
                        <c:v>3.1325734830785619</c:v>
                      </c:pt>
                      <c:pt idx="72">
                        <c:v>3.3346749981159025</c:v>
                      </c:pt>
                      <c:pt idx="73">
                        <c:v>2.7283704530039339</c:v>
                      </c:pt>
                      <c:pt idx="74">
                        <c:v>3.2336242405972238</c:v>
                      </c:pt>
                      <c:pt idx="75">
                        <c:v>2.8294212105225953</c:v>
                      </c:pt>
                      <c:pt idx="76">
                        <c:v>3.4357257556345644</c:v>
                      </c:pt>
                      <c:pt idx="77">
                        <c:v>3.6725912866512851</c:v>
                      </c:pt>
                      <c:pt idx="78">
                        <c:v>2.515761362779938</c:v>
                      </c:pt>
                      <c:pt idx="79">
                        <c:v>2.7283704530039157</c:v>
                      </c:pt>
                      <c:pt idx="80">
                        <c:v>3.1325734830785796</c:v>
                      </c:pt>
                      <c:pt idx="81">
                        <c:v>3.839928785709211</c:v>
                      </c:pt>
                      <c:pt idx="82">
                        <c:v>2.7788958317632737</c:v>
                      </c:pt>
                      <c:pt idx="83">
                        <c:v>3.082048104319222</c:v>
                      </c:pt>
                      <c:pt idx="84">
                        <c:v>3.3852003768752423</c:v>
                      </c:pt>
                      <c:pt idx="85">
                        <c:v>3.122065907891924</c:v>
                      </c:pt>
                      <c:pt idx="86">
                        <c:v>3.2841496193565813</c:v>
                      </c:pt>
                      <c:pt idx="87">
                        <c:v>2.8799465892818992</c:v>
                      </c:pt>
                      <c:pt idx="88">
                        <c:v>2.8799465892819347</c:v>
                      </c:pt>
                      <c:pt idx="89">
                        <c:v>3.385200376875225</c:v>
                      </c:pt>
                      <c:pt idx="90">
                        <c:v>2.5767943167259322</c:v>
                      </c:pt>
                      <c:pt idx="91">
                        <c:v>2.3746928016886093</c:v>
                      </c:pt>
                      <c:pt idx="92">
                        <c:v>3.4357257556345289</c:v>
                      </c:pt>
                      <c:pt idx="93">
                        <c:v>3.0315227255599186</c:v>
                      </c:pt>
                      <c:pt idx="94">
                        <c:v>3.0820481043192585</c:v>
                      </c:pt>
                      <c:pt idx="95">
                        <c:v>2.5262689379665924</c:v>
                      </c:pt>
                      <c:pt idx="96">
                        <c:v>2.3746928016885915</c:v>
                      </c:pt>
                      <c:pt idx="97">
                        <c:v>3.031522725559936</c:v>
                      </c:pt>
                      <c:pt idx="98">
                        <c:v>1.3641852265019399</c:v>
                      </c:pt>
                      <c:pt idx="99">
                        <c:v>3.2336242405972233</c:v>
                      </c:pt>
                      <c:pt idx="100">
                        <c:v>2.5262689379666106</c:v>
                      </c:pt>
                      <c:pt idx="101">
                        <c:v>3.7388780281905492</c:v>
                      </c:pt>
                      <c:pt idx="102">
                        <c:v>2.2736420441699297</c:v>
                      </c:pt>
                      <c:pt idx="103">
                        <c:v>3.789403406949889</c:v>
                      </c:pt>
                      <c:pt idx="104">
                        <c:v>3.1830988618379017</c:v>
                      </c:pt>
                      <c:pt idx="105">
                        <c:v>3.385200376875261</c:v>
                      </c:pt>
                      <c:pt idx="106">
                        <c:v>3.4862511343939042</c:v>
                      </c:pt>
                      <c:pt idx="107">
                        <c:v>2.5767943167259322</c:v>
                      </c:pt>
                      <c:pt idx="108">
                        <c:v>3.3852003768752068</c:v>
                      </c:pt>
                      <c:pt idx="109">
                        <c:v>3.3852003768752423</c:v>
                      </c:pt>
                      <c:pt idx="110">
                        <c:v>2.2736420441699119</c:v>
                      </c:pt>
                      <c:pt idx="111">
                        <c:v>3.3852003768752428</c:v>
                      </c:pt>
                      <c:pt idx="112">
                        <c:v>3.0820481043192758</c:v>
                      </c:pt>
                      <c:pt idx="113">
                        <c:v>3.4357257556345644</c:v>
                      </c:pt>
                      <c:pt idx="114">
                        <c:v>2.4252181804478772</c:v>
                      </c:pt>
                      <c:pt idx="115">
                        <c:v>3.8399287857092825</c:v>
                      </c:pt>
                      <c:pt idx="116">
                        <c:v>2.930471968041203</c:v>
                      </c:pt>
                      <c:pt idx="117">
                        <c:v>2.4757435592072707</c:v>
                      </c:pt>
                      <c:pt idx="118">
                        <c:v>3.6883526494312093</c:v>
                      </c:pt>
                      <c:pt idx="119">
                        <c:v>3.1830988618379195</c:v>
                      </c:pt>
                      <c:pt idx="120">
                        <c:v>1.9704897716139453</c:v>
                      </c:pt>
                      <c:pt idx="121">
                        <c:v>2.7283704530039152</c:v>
                      </c:pt>
                      <c:pt idx="122">
                        <c:v>2.8294212105225593</c:v>
                      </c:pt>
                      <c:pt idx="123">
                        <c:v>3.3852003768752428</c:v>
                      </c:pt>
                      <c:pt idx="124">
                        <c:v>2.9809973468005966</c:v>
                      </c:pt>
                      <c:pt idx="125">
                        <c:v>3.3346749981158847</c:v>
                      </c:pt>
                      <c:pt idx="126">
                        <c:v>3.0315227255599182</c:v>
                      </c:pt>
                      <c:pt idx="127">
                        <c:v>2.4757435592072348</c:v>
                      </c:pt>
                      <c:pt idx="128">
                        <c:v>3.4357257556346004</c:v>
                      </c:pt>
                      <c:pt idx="129">
                        <c:v>3.486251134393922</c:v>
                      </c:pt>
                      <c:pt idx="130">
                        <c:v>2.9809973468005611</c:v>
                      </c:pt>
                      <c:pt idx="131">
                        <c:v>3.233624240597206</c:v>
                      </c:pt>
                      <c:pt idx="132">
                        <c:v>2.5262689379666283</c:v>
                      </c:pt>
                      <c:pt idx="133">
                        <c:v>2.930471968041239</c:v>
                      </c:pt>
                      <c:pt idx="134">
                        <c:v>3.536776513153244</c:v>
                      </c:pt>
                      <c:pt idx="135">
                        <c:v>3.8399287857091746</c:v>
                      </c:pt>
                      <c:pt idx="136">
                        <c:v>2.4757435592072707</c:v>
                      </c:pt>
                      <c:pt idx="137">
                        <c:v>2.8799465892819169</c:v>
                      </c:pt>
                      <c:pt idx="138">
                        <c:v>3.097809467099216</c:v>
                      </c:pt>
                      <c:pt idx="139">
                        <c:v>3.0820481043192043</c:v>
                      </c:pt>
                      <c:pt idx="140">
                        <c:v>2.7788958317632737</c:v>
                      </c:pt>
                      <c:pt idx="141">
                        <c:v>2.5767943167259504</c:v>
                      </c:pt>
                      <c:pt idx="142">
                        <c:v>3.4757435592072694</c:v>
                      </c:pt>
                      <c:pt idx="143">
                        <c:v>3.0315227255598822</c:v>
                      </c:pt>
                      <c:pt idx="144">
                        <c:v>3.4357257556346004</c:v>
                      </c:pt>
                      <c:pt idx="145">
                        <c:v>3.2841496193565272</c:v>
                      </c:pt>
                      <c:pt idx="146">
                        <c:v>3.3852003768752423</c:v>
                      </c:pt>
                      <c:pt idx="147">
                        <c:v>3.6883526494312813</c:v>
                      </c:pt>
                      <c:pt idx="148">
                        <c:v>3.071540529132585</c:v>
                      </c:pt>
                      <c:pt idx="149">
                        <c:v>3.0820481043192398</c:v>
                      </c:pt>
                      <c:pt idx="150">
                        <c:v>4.2441318157838923</c:v>
                      </c:pt>
                      <c:pt idx="151">
                        <c:v>2.9809973468005246</c:v>
                      </c:pt>
                      <c:pt idx="152">
                        <c:v>2.5262689379666288</c:v>
                      </c:pt>
                      <c:pt idx="153">
                        <c:v>2.7788958317632373</c:v>
                      </c:pt>
                      <c:pt idx="154">
                        <c:v>3.1325734830785619</c:v>
                      </c:pt>
                      <c:pt idx="155">
                        <c:v>2.8294212105225593</c:v>
                      </c:pt>
                      <c:pt idx="156">
                        <c:v>4.0925556795058915</c:v>
                      </c:pt>
                      <c:pt idx="157">
                        <c:v>2.5262689379665924</c:v>
                      </c:pt>
                      <c:pt idx="158">
                        <c:v>3.5873018919126016</c:v>
                      </c:pt>
                      <c:pt idx="159">
                        <c:v>2.9809973468005246</c:v>
                      </c:pt>
                      <c:pt idx="160">
                        <c:v>2.9462333308212161</c:v>
                      </c:pt>
                      <c:pt idx="161">
                        <c:v>2.7683882565765825</c:v>
                      </c:pt>
                      <c:pt idx="162">
                        <c:v>1.8189136353359436</c:v>
                      </c:pt>
                      <c:pt idx="163">
                        <c:v>2.5767943167259499</c:v>
                      </c:pt>
                      <c:pt idx="164">
                        <c:v>1.9199643928545513</c:v>
                      </c:pt>
                      <c:pt idx="165">
                        <c:v>2.5767943167259859</c:v>
                      </c:pt>
                      <c:pt idx="166">
                        <c:v>1.7178628778172282</c:v>
                      </c:pt>
                      <c:pt idx="167">
                        <c:v>2.0557791663526079</c:v>
                      </c:pt>
                      <c:pt idx="168">
                        <c:v>1.7788958317632391</c:v>
                      </c:pt>
                      <c:pt idx="169">
                        <c:v>1.5662867415393349</c:v>
                      </c:pt>
                      <c:pt idx="170">
                        <c:v>1.4652359840206193</c:v>
                      </c:pt>
                      <c:pt idx="171">
                        <c:v>1.2631344689832602</c:v>
                      </c:pt>
                      <c:pt idx="172">
                        <c:v>1.3641852265020118</c:v>
                      </c:pt>
                      <c:pt idx="173">
                        <c:v>1.3641852265019401</c:v>
                      </c:pt>
                      <c:pt idx="174">
                        <c:v>0.70735530263064872</c:v>
                      </c:pt>
                      <c:pt idx="175">
                        <c:v>1.6673374990579426</c:v>
                      </c:pt>
                      <c:pt idx="176">
                        <c:v>1.2631344689832964</c:v>
                      </c:pt>
                      <c:pt idx="177">
                        <c:v>1.7178628778173</c:v>
                      </c:pt>
                      <c:pt idx="178">
                        <c:v>1.8189136353358719</c:v>
                      </c:pt>
                      <c:pt idx="179">
                        <c:v>4.0420303007466059</c:v>
                      </c:pt>
                      <c:pt idx="180">
                        <c:v>1.5157613627800128</c:v>
                      </c:pt>
                      <c:pt idx="181">
                        <c:v>1.9199643928545875</c:v>
                      </c:pt>
                      <c:pt idx="182">
                        <c:v>2.7283704530038801</c:v>
                      </c:pt>
                      <c:pt idx="183">
                        <c:v>4.2441318157838923</c:v>
                      </c:pt>
                      <c:pt idx="184">
                        <c:v>3.2336242405971696</c:v>
                      </c:pt>
                      <c:pt idx="185">
                        <c:v>1.1115583327054386</c:v>
                      </c:pt>
                      <c:pt idx="186">
                        <c:v>1.5157613627798694</c:v>
                      </c:pt>
                      <c:pt idx="187">
                        <c:v>1.5682992387132</c:v>
                      </c:pt>
                      <c:pt idx="188">
                        <c:v>0.1010507575185718</c:v>
                      </c:pt>
                      <c:pt idx="189">
                        <c:v>3.5367765131533155</c:v>
                      </c:pt>
                      <c:pt idx="190">
                        <c:v>3.0315227255598822</c:v>
                      </c:pt>
                      <c:pt idx="191">
                        <c:v>3.4357257556345999</c:v>
                      </c:pt>
                      <c:pt idx="192">
                        <c:v>2.4252181804478772</c:v>
                      </c:pt>
                      <c:pt idx="193">
                        <c:v>2.9304719680413105</c:v>
                      </c:pt>
                      <c:pt idx="194">
                        <c:v>0.6063045451118616</c:v>
                      </c:pt>
                      <c:pt idx="195">
                        <c:v>2.627319695485308</c:v>
                      </c:pt>
                      <c:pt idx="196">
                        <c:v>0.80840606014929239</c:v>
                      </c:pt>
                      <c:pt idx="197">
                        <c:v>3.3346749981158852</c:v>
                      </c:pt>
                      <c:pt idx="198">
                        <c:v>1.4147106052612974</c:v>
                      </c:pt>
                      <c:pt idx="199">
                        <c:v>2.1220659078920181</c:v>
                      </c:pt>
                      <c:pt idx="200">
                        <c:v>1.0105075751865795</c:v>
                      </c:pt>
                      <c:pt idx="201">
                        <c:v>0.1010507575187154</c:v>
                      </c:pt>
                      <c:pt idx="202">
                        <c:v>0</c:v>
                      </c:pt>
                      <c:pt idx="203">
                        <c:v>0.10105075751864359</c:v>
                      </c:pt>
                      <c:pt idx="204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AF2-436D-A492-76A4D06F9992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19HF</c:v>
                </c:tx>
                <c:spPr>
                  <a:ln w="952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triangle"/>
                  <c:size val="6"/>
                  <c:spPr>
                    <a:noFill/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errBars>
                  <c:errDir val="y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'!$BK$4:$BK$98</c15:sqref>
                          </c15:formulaRef>
                        </c:ext>
                      </c:extLst>
                      <c:numCache>
                        <c:formatCode>General</c:formatCode>
                        <c:ptCount val="95"/>
                        <c:pt idx="0">
                          <c:v>2.6325038484126307E-2</c:v>
                        </c:pt>
                        <c:pt idx="1">
                          <c:v>0.97402642391265748</c:v>
                        </c:pt>
                        <c:pt idx="2">
                          <c:v>0.39487557726188866</c:v>
                        </c:pt>
                        <c:pt idx="3">
                          <c:v>1.1846267317856669</c:v>
                        </c:pt>
                        <c:pt idx="4">
                          <c:v>1.2636018472380459</c:v>
                        </c:pt>
                        <c:pt idx="5">
                          <c:v>1.4478771166269262</c:v>
                        </c:pt>
                        <c:pt idx="6">
                          <c:v>0.23692534635713269</c:v>
                        </c:pt>
                        <c:pt idx="7">
                          <c:v>0.50017573119838743</c:v>
                        </c:pt>
                        <c:pt idx="8">
                          <c:v>0.76342611603965393</c:v>
                        </c:pt>
                        <c:pt idx="9">
                          <c:v>0.15795023090475441</c:v>
                        </c:pt>
                        <c:pt idx="10">
                          <c:v>0.60547588513489325</c:v>
                        </c:pt>
                        <c:pt idx="11">
                          <c:v>0.31590046180951353</c:v>
                        </c:pt>
                        <c:pt idx="12">
                          <c:v>0.31590046180951381</c:v>
                        </c:pt>
                        <c:pt idx="13">
                          <c:v>0.21060030787301204</c:v>
                        </c:pt>
                        <c:pt idx="14">
                          <c:v>0.39487557726188494</c:v>
                        </c:pt>
                        <c:pt idx="15">
                          <c:v>0.10530015393649676</c:v>
                        </c:pt>
                        <c:pt idx="16">
                          <c:v>0.31590046180951353</c:v>
                        </c:pt>
                        <c:pt idx="17">
                          <c:v>2.6325038484130078E-2</c:v>
                        </c:pt>
                        <c:pt idx="18">
                          <c:v>0.50017573119839809</c:v>
                        </c:pt>
                        <c:pt idx="19">
                          <c:v>0.8687262699761501</c:v>
                        </c:pt>
                        <c:pt idx="20">
                          <c:v>0.86872626997615421</c:v>
                        </c:pt>
                        <c:pt idx="21">
                          <c:v>0.39487557726188494</c:v>
                        </c:pt>
                        <c:pt idx="22">
                          <c:v>1.000351462396782</c:v>
                        </c:pt>
                        <c:pt idx="23">
                          <c:v>0.3422255002936439</c:v>
                        </c:pt>
                        <c:pt idx="24">
                          <c:v>0.34222550029364357</c:v>
                        </c:pt>
                        <c:pt idx="25">
                          <c:v>0.57915084665077632</c:v>
                        </c:pt>
                        <c:pt idx="26">
                          <c:v>0.57915084665076877</c:v>
                        </c:pt>
                        <c:pt idx="27">
                          <c:v>0.3159004618095041</c:v>
                        </c:pt>
                        <c:pt idx="28">
                          <c:v>0.26325038484125335</c:v>
                        </c:pt>
                        <c:pt idx="29">
                          <c:v>0.34222550029363386</c:v>
                        </c:pt>
                        <c:pt idx="30">
                          <c:v>0.36855053877775457</c:v>
                        </c:pt>
                        <c:pt idx="31">
                          <c:v>2.1323281172141964</c:v>
                        </c:pt>
                        <c:pt idx="32">
                          <c:v>0.10530015393650147</c:v>
                        </c:pt>
                        <c:pt idx="33">
                          <c:v>0.60547588513489614</c:v>
                        </c:pt>
                        <c:pt idx="34">
                          <c:v>0.73710107755552823</c:v>
                        </c:pt>
                        <c:pt idx="35">
                          <c:v>1.0530015393650323</c:v>
                        </c:pt>
                        <c:pt idx="36">
                          <c:v>0.89505130846029168</c:v>
                        </c:pt>
                        <c:pt idx="37">
                          <c:v>0.21060030787300324</c:v>
                        </c:pt>
                        <c:pt idx="38">
                          <c:v>0.18427526938888228</c:v>
                        </c:pt>
                        <c:pt idx="39">
                          <c:v>0.57915084665076577</c:v>
                        </c:pt>
                        <c:pt idx="40">
                          <c:v>0.23692534635714213</c:v>
                        </c:pt>
                        <c:pt idx="41">
                          <c:v>2.6325038484120659E-2</c:v>
                        </c:pt>
                        <c:pt idx="42">
                          <c:v>1.0793265778491727</c:v>
                        </c:pt>
                        <c:pt idx="43">
                          <c:v>0.13162519242064066</c:v>
                        </c:pt>
                        <c:pt idx="44">
                          <c:v>0.13162519242060361</c:v>
                        </c:pt>
                        <c:pt idx="45">
                          <c:v>5.2650076968278683E-2</c:v>
                        </c:pt>
                        <c:pt idx="46">
                          <c:v>0.39487557726188593</c:v>
                        </c:pt>
                        <c:pt idx="47">
                          <c:v>0.3159004618095041</c:v>
                        </c:pt>
                        <c:pt idx="48">
                          <c:v>0.39487557726188593</c:v>
                        </c:pt>
                        <c:pt idx="49">
                          <c:v>5.2650076968241317E-2</c:v>
                        </c:pt>
                        <c:pt idx="50">
                          <c:v>0.36855053877774363</c:v>
                        </c:pt>
                        <c:pt idx="51">
                          <c:v>2.6325038484120343E-2</c:v>
                        </c:pt>
                        <c:pt idx="52">
                          <c:v>0.63180092361900819</c:v>
                        </c:pt>
                        <c:pt idx="53">
                          <c:v>0.13162519242062212</c:v>
                        </c:pt>
                        <c:pt idx="54">
                          <c:v>7.8975115452380812E-2</c:v>
                        </c:pt>
                        <c:pt idx="55">
                          <c:v>1.0266765008809109</c:v>
                        </c:pt>
                        <c:pt idx="56">
                          <c:v>0.94770138542853055</c:v>
                        </c:pt>
                        <c:pt idx="57">
                          <c:v>0.4475256542301439</c:v>
                        </c:pt>
                        <c:pt idx="58">
                          <c:v>2.6325038484120659E-2</c:v>
                        </c:pt>
                        <c:pt idx="59">
                          <c:v>0.42120061574600559</c:v>
                        </c:pt>
                        <c:pt idx="60">
                          <c:v>0.73710107755553067</c:v>
                        </c:pt>
                        <c:pt idx="61">
                          <c:v>0.15795023090476132</c:v>
                        </c:pt>
                        <c:pt idx="62">
                          <c:v>0</c:v>
                        </c:pt>
                        <c:pt idx="63">
                          <c:v>0.7371010775555138</c:v>
                        </c:pt>
                        <c:pt idx="64">
                          <c:v>0.15795023090474278</c:v>
                        </c:pt>
                        <c:pt idx="65">
                          <c:v>0.18427526938888228</c:v>
                        </c:pt>
                        <c:pt idx="66">
                          <c:v>0.18427526938886346</c:v>
                        </c:pt>
                        <c:pt idx="67">
                          <c:v>0.4212006157460223</c:v>
                        </c:pt>
                        <c:pt idx="68">
                          <c:v>0</c:v>
                        </c:pt>
                        <c:pt idx="69">
                          <c:v>0.4475256542301439</c:v>
                        </c:pt>
                        <c:pt idx="70">
                          <c:v>5.2650076968260157E-2</c:v>
                        </c:pt>
                        <c:pt idx="71">
                          <c:v>5.2650076968260157E-2</c:v>
                        </c:pt>
                        <c:pt idx="72">
                          <c:v>0.44752565423014584</c:v>
                        </c:pt>
                        <c:pt idx="73">
                          <c:v>0.68445100058726838</c:v>
                        </c:pt>
                        <c:pt idx="74">
                          <c:v>0.13162519242062212</c:v>
                        </c:pt>
                        <c:pt idx="75">
                          <c:v>0.28957542332538377</c:v>
                        </c:pt>
                        <c:pt idx="76">
                          <c:v>2.6325038484139501E-2</c:v>
                        </c:pt>
                        <c:pt idx="77">
                          <c:v>0.36855053877776428</c:v>
                        </c:pt>
                        <c:pt idx="78">
                          <c:v>0.10530015393648294</c:v>
                        </c:pt>
                        <c:pt idx="79">
                          <c:v>2.6325038484120659E-2</c:v>
                        </c:pt>
                        <c:pt idx="80">
                          <c:v>0.71077603907137088</c:v>
                        </c:pt>
                        <c:pt idx="81">
                          <c:v>0.76342611603964983</c:v>
                        </c:pt>
                        <c:pt idx="82">
                          <c:v>1.1319766548174319</c:v>
                        </c:pt>
                        <c:pt idx="83">
                          <c:v>1.6321523860158187</c:v>
                        </c:pt>
                        <c:pt idx="84">
                          <c:v>1.2372768087539145</c:v>
                        </c:pt>
                        <c:pt idx="85">
                          <c:v>0.50384498908322628</c:v>
                        </c:pt>
                        <c:pt idx="86">
                          <c:v>1.0793265778491912</c:v>
                        </c:pt>
                        <c:pt idx="87">
                          <c:v>1.105651616333293</c:v>
                        </c:pt>
                        <c:pt idx="88">
                          <c:v>1.1583016933015344</c:v>
                        </c:pt>
                        <c:pt idx="89">
                          <c:v>0.71077603907142661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'!$BK$4:$BK$98</c15:sqref>
                          </c15:formulaRef>
                        </c:ext>
                      </c:extLst>
                      <c:numCache>
                        <c:formatCode>General</c:formatCode>
                        <c:ptCount val="95"/>
                        <c:pt idx="0">
                          <c:v>2.6325038484126307E-2</c:v>
                        </c:pt>
                        <c:pt idx="1">
                          <c:v>0.97402642391265748</c:v>
                        </c:pt>
                        <c:pt idx="2">
                          <c:v>0.39487557726188866</c:v>
                        </c:pt>
                        <c:pt idx="3">
                          <c:v>1.1846267317856669</c:v>
                        </c:pt>
                        <c:pt idx="4">
                          <c:v>1.2636018472380459</c:v>
                        </c:pt>
                        <c:pt idx="5">
                          <c:v>1.4478771166269262</c:v>
                        </c:pt>
                        <c:pt idx="6">
                          <c:v>0.23692534635713269</c:v>
                        </c:pt>
                        <c:pt idx="7">
                          <c:v>0.50017573119838743</c:v>
                        </c:pt>
                        <c:pt idx="8">
                          <c:v>0.76342611603965393</c:v>
                        </c:pt>
                        <c:pt idx="9">
                          <c:v>0.15795023090475441</c:v>
                        </c:pt>
                        <c:pt idx="10">
                          <c:v>0.60547588513489325</c:v>
                        </c:pt>
                        <c:pt idx="11">
                          <c:v>0.31590046180951353</c:v>
                        </c:pt>
                        <c:pt idx="12">
                          <c:v>0.31590046180951381</c:v>
                        </c:pt>
                        <c:pt idx="13">
                          <c:v>0.21060030787301204</c:v>
                        </c:pt>
                        <c:pt idx="14">
                          <c:v>0.39487557726188494</c:v>
                        </c:pt>
                        <c:pt idx="15">
                          <c:v>0.10530015393649676</c:v>
                        </c:pt>
                        <c:pt idx="16">
                          <c:v>0.31590046180951353</c:v>
                        </c:pt>
                        <c:pt idx="17">
                          <c:v>2.6325038484130078E-2</c:v>
                        </c:pt>
                        <c:pt idx="18">
                          <c:v>0.50017573119839809</c:v>
                        </c:pt>
                        <c:pt idx="19">
                          <c:v>0.8687262699761501</c:v>
                        </c:pt>
                        <c:pt idx="20">
                          <c:v>0.86872626997615421</c:v>
                        </c:pt>
                        <c:pt idx="21">
                          <c:v>0.39487557726188494</c:v>
                        </c:pt>
                        <c:pt idx="22">
                          <c:v>1.000351462396782</c:v>
                        </c:pt>
                        <c:pt idx="23">
                          <c:v>0.3422255002936439</c:v>
                        </c:pt>
                        <c:pt idx="24">
                          <c:v>0.34222550029364357</c:v>
                        </c:pt>
                        <c:pt idx="25">
                          <c:v>0.57915084665077632</c:v>
                        </c:pt>
                        <c:pt idx="26">
                          <c:v>0.57915084665076877</c:v>
                        </c:pt>
                        <c:pt idx="27">
                          <c:v>0.3159004618095041</c:v>
                        </c:pt>
                        <c:pt idx="28">
                          <c:v>0.26325038484125335</c:v>
                        </c:pt>
                        <c:pt idx="29">
                          <c:v>0.34222550029363386</c:v>
                        </c:pt>
                        <c:pt idx="30">
                          <c:v>0.36855053877775457</c:v>
                        </c:pt>
                        <c:pt idx="31">
                          <c:v>2.1323281172141964</c:v>
                        </c:pt>
                        <c:pt idx="32">
                          <c:v>0.10530015393650147</c:v>
                        </c:pt>
                        <c:pt idx="33">
                          <c:v>0.60547588513489614</c:v>
                        </c:pt>
                        <c:pt idx="34">
                          <c:v>0.73710107755552823</c:v>
                        </c:pt>
                        <c:pt idx="35">
                          <c:v>1.0530015393650323</c:v>
                        </c:pt>
                        <c:pt idx="36">
                          <c:v>0.89505130846029168</c:v>
                        </c:pt>
                        <c:pt idx="37">
                          <c:v>0.21060030787300324</c:v>
                        </c:pt>
                        <c:pt idx="38">
                          <c:v>0.18427526938888228</c:v>
                        </c:pt>
                        <c:pt idx="39">
                          <c:v>0.57915084665076577</c:v>
                        </c:pt>
                        <c:pt idx="40">
                          <c:v>0.23692534635714213</c:v>
                        </c:pt>
                        <c:pt idx="41">
                          <c:v>2.6325038484120659E-2</c:v>
                        </c:pt>
                        <c:pt idx="42">
                          <c:v>1.0793265778491727</c:v>
                        </c:pt>
                        <c:pt idx="43">
                          <c:v>0.13162519242064066</c:v>
                        </c:pt>
                        <c:pt idx="44">
                          <c:v>0.13162519242060361</c:v>
                        </c:pt>
                        <c:pt idx="45">
                          <c:v>5.2650076968278683E-2</c:v>
                        </c:pt>
                        <c:pt idx="46">
                          <c:v>0.39487557726188593</c:v>
                        </c:pt>
                        <c:pt idx="47">
                          <c:v>0.3159004618095041</c:v>
                        </c:pt>
                        <c:pt idx="48">
                          <c:v>0.39487557726188593</c:v>
                        </c:pt>
                        <c:pt idx="49">
                          <c:v>5.2650076968241317E-2</c:v>
                        </c:pt>
                        <c:pt idx="50">
                          <c:v>0.36855053877774363</c:v>
                        </c:pt>
                        <c:pt idx="51">
                          <c:v>2.6325038484120343E-2</c:v>
                        </c:pt>
                        <c:pt idx="52">
                          <c:v>0.63180092361900819</c:v>
                        </c:pt>
                        <c:pt idx="53">
                          <c:v>0.13162519242062212</c:v>
                        </c:pt>
                        <c:pt idx="54">
                          <c:v>7.8975115452380812E-2</c:v>
                        </c:pt>
                        <c:pt idx="55">
                          <c:v>1.0266765008809109</c:v>
                        </c:pt>
                        <c:pt idx="56">
                          <c:v>0.94770138542853055</c:v>
                        </c:pt>
                        <c:pt idx="57">
                          <c:v>0.4475256542301439</c:v>
                        </c:pt>
                        <c:pt idx="58">
                          <c:v>2.6325038484120659E-2</c:v>
                        </c:pt>
                        <c:pt idx="59">
                          <c:v>0.42120061574600559</c:v>
                        </c:pt>
                        <c:pt idx="60">
                          <c:v>0.73710107755553067</c:v>
                        </c:pt>
                        <c:pt idx="61">
                          <c:v>0.15795023090476132</c:v>
                        </c:pt>
                        <c:pt idx="62">
                          <c:v>0</c:v>
                        </c:pt>
                        <c:pt idx="63">
                          <c:v>0.7371010775555138</c:v>
                        </c:pt>
                        <c:pt idx="64">
                          <c:v>0.15795023090474278</c:v>
                        </c:pt>
                        <c:pt idx="65">
                          <c:v>0.18427526938888228</c:v>
                        </c:pt>
                        <c:pt idx="66">
                          <c:v>0.18427526938886346</c:v>
                        </c:pt>
                        <c:pt idx="67">
                          <c:v>0.4212006157460223</c:v>
                        </c:pt>
                        <c:pt idx="68">
                          <c:v>0</c:v>
                        </c:pt>
                        <c:pt idx="69">
                          <c:v>0.4475256542301439</c:v>
                        </c:pt>
                        <c:pt idx="70">
                          <c:v>5.2650076968260157E-2</c:v>
                        </c:pt>
                        <c:pt idx="71">
                          <c:v>5.2650076968260157E-2</c:v>
                        </c:pt>
                        <c:pt idx="72">
                          <c:v>0.44752565423014584</c:v>
                        </c:pt>
                        <c:pt idx="73">
                          <c:v>0.68445100058726838</c:v>
                        </c:pt>
                        <c:pt idx="74">
                          <c:v>0.13162519242062212</c:v>
                        </c:pt>
                        <c:pt idx="75">
                          <c:v>0.28957542332538377</c:v>
                        </c:pt>
                        <c:pt idx="76">
                          <c:v>2.6325038484139501E-2</c:v>
                        </c:pt>
                        <c:pt idx="77">
                          <c:v>0.36855053877776428</c:v>
                        </c:pt>
                        <c:pt idx="78">
                          <c:v>0.10530015393648294</c:v>
                        </c:pt>
                        <c:pt idx="79">
                          <c:v>2.6325038484120659E-2</c:v>
                        </c:pt>
                        <c:pt idx="80">
                          <c:v>0.71077603907137088</c:v>
                        </c:pt>
                        <c:pt idx="81">
                          <c:v>0.76342611603964983</c:v>
                        </c:pt>
                        <c:pt idx="82">
                          <c:v>1.1319766548174319</c:v>
                        </c:pt>
                        <c:pt idx="83">
                          <c:v>1.6321523860158187</c:v>
                        </c:pt>
                        <c:pt idx="84">
                          <c:v>1.2372768087539145</c:v>
                        </c:pt>
                        <c:pt idx="85">
                          <c:v>0.50384498908322628</c:v>
                        </c:pt>
                        <c:pt idx="86">
                          <c:v>1.0793265778491912</c:v>
                        </c:pt>
                        <c:pt idx="87">
                          <c:v>1.105651616333293</c:v>
                        </c:pt>
                        <c:pt idx="88">
                          <c:v>1.1583016933015344</c:v>
                        </c:pt>
                        <c:pt idx="89">
                          <c:v>0.71077603907142661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'!$BI$4:$BI$98</c15:sqref>
                          </c15:formulaRef>
                        </c:ext>
                      </c:extLst>
                      <c:numCache>
                        <c:formatCode>General</c:formatCode>
                        <c:ptCount val="9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'!$BI$4:$BI$98</c15:sqref>
                          </c15:formulaRef>
                        </c:ext>
                      </c:extLst>
                      <c:numCache>
                        <c:formatCode>General</c:formatCode>
                        <c:ptCount val="95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  <c:pt idx="60">
                          <c:v>0</c:v>
                        </c:pt>
                        <c:pt idx="61">
                          <c:v>0</c:v>
                        </c:pt>
                        <c:pt idx="62">
                          <c:v>0</c:v>
                        </c:pt>
                        <c:pt idx="63">
                          <c:v>0</c:v>
                        </c:pt>
                        <c:pt idx="64">
                          <c:v>0</c:v>
                        </c:pt>
                        <c:pt idx="65">
                          <c:v>0</c:v>
                        </c:pt>
                        <c:pt idx="66">
                          <c:v>0</c:v>
                        </c:pt>
                        <c:pt idx="67">
                          <c:v>0</c:v>
                        </c:pt>
                        <c:pt idx="68">
                          <c:v>0</c:v>
                        </c:pt>
                        <c:pt idx="69">
                          <c:v>0</c:v>
                        </c:pt>
                        <c:pt idx="70">
                          <c:v>0</c:v>
                        </c:pt>
                        <c:pt idx="71">
                          <c:v>0</c:v>
                        </c:pt>
                        <c:pt idx="72">
                          <c:v>0</c:v>
                        </c:pt>
                        <c:pt idx="73">
                          <c:v>0</c:v>
                        </c:pt>
                        <c:pt idx="74">
                          <c:v>0</c:v>
                        </c:pt>
                        <c:pt idx="75">
                          <c:v>0</c:v>
                        </c:pt>
                        <c:pt idx="76">
                          <c:v>0</c:v>
                        </c:pt>
                        <c:pt idx="77">
                          <c:v>0</c:v>
                        </c:pt>
                        <c:pt idx="78">
                          <c:v>0</c:v>
                        </c:pt>
                        <c:pt idx="79">
                          <c:v>0</c:v>
                        </c:pt>
                        <c:pt idx="80">
                          <c:v>0</c:v>
                        </c:pt>
                        <c:pt idx="81">
                          <c:v>0</c:v>
                        </c:pt>
                        <c:pt idx="82">
                          <c:v>0</c:v>
                        </c:pt>
                        <c:pt idx="83">
                          <c:v>0</c:v>
                        </c:pt>
                        <c:pt idx="84">
                          <c:v>0</c:v>
                        </c:pt>
                        <c:pt idx="85">
                          <c:v>0</c:v>
                        </c:pt>
                        <c:pt idx="86">
                          <c:v>0</c:v>
                        </c:pt>
                        <c:pt idx="87">
                          <c:v>0</c:v>
                        </c:pt>
                        <c:pt idx="88">
                          <c:v>0</c:v>
                        </c:pt>
                        <c:pt idx="89">
                          <c:v>0</c:v>
                        </c:pt>
                        <c:pt idx="90">
                          <c:v>0</c:v>
                        </c:pt>
                        <c:pt idx="91">
                          <c:v>0</c:v>
                        </c:pt>
                        <c:pt idx="92">
                          <c:v>0</c:v>
                        </c:pt>
                        <c:pt idx="93">
                          <c:v>0</c:v>
                        </c:pt>
                        <c:pt idx="94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'!$BF$4:$BF$98</c15:sqref>
                        </c15:formulaRef>
                      </c:ext>
                    </c:extLst>
                    <c:numCache>
                      <c:formatCode>General</c:formatCode>
                      <c:ptCount val="95"/>
                      <c:pt idx="0">
                        <c:v>0.89350474470593821</c:v>
                      </c:pt>
                      <c:pt idx="1">
                        <c:v>0.89557680105227444</c:v>
                      </c:pt>
                      <c:pt idx="2">
                        <c:v>0.89833052825170645</c:v>
                      </c:pt>
                      <c:pt idx="3">
                        <c:v>0.90072365901591667</c:v>
                      </c:pt>
                      <c:pt idx="4">
                        <c:v>0.90295584925942474</c:v>
                      </c:pt>
                      <c:pt idx="5">
                        <c:v>0.90522544579208974</c:v>
                      </c:pt>
                      <c:pt idx="6">
                        <c:v>0.90697628559472154</c:v>
                      </c:pt>
                      <c:pt idx="7">
                        <c:v>0.90893836478863865</c:v>
                      </c:pt>
                      <c:pt idx="8">
                        <c:v>0.91081371405254163</c:v>
                      </c:pt>
                      <c:pt idx="9">
                        <c:v>0.91290803116054398</c:v>
                      </c:pt>
                      <c:pt idx="10">
                        <c:v>0.91477046003195661</c:v>
                      </c:pt>
                      <c:pt idx="11">
                        <c:v>0.91660877676577268</c:v>
                      </c:pt>
                      <c:pt idx="12">
                        <c:v>0.9183023318047262</c:v>
                      </c:pt>
                      <c:pt idx="13">
                        <c:v>0.92008319730049104</c:v>
                      </c:pt>
                      <c:pt idx="14">
                        <c:v>0.92194801271843618</c:v>
                      </c:pt>
                      <c:pt idx="15">
                        <c:v>0.92407126208508727</c:v>
                      </c:pt>
                      <c:pt idx="16">
                        <c:v>0.92552570545809332</c:v>
                      </c:pt>
                      <c:pt idx="17">
                        <c:v>0.92809037229700864</c:v>
                      </c:pt>
                      <c:pt idx="18">
                        <c:v>0.93034606912998052</c:v>
                      </c:pt>
                      <c:pt idx="19">
                        <c:v>0.93235954948308641</c:v>
                      </c:pt>
                      <c:pt idx="20">
                        <c:v>0.93445717231665026</c:v>
                      </c:pt>
                      <c:pt idx="21">
                        <c:v>0.93724189346848874</c:v>
                      </c:pt>
                      <c:pt idx="22">
                        <c:v>0.93956402922266502</c:v>
                      </c:pt>
                      <c:pt idx="23">
                        <c:v>0.94187098596340202</c:v>
                      </c:pt>
                      <c:pt idx="24">
                        <c:v>0.94468122776417462</c:v>
                      </c:pt>
                      <c:pt idx="25">
                        <c:v>0.94760904259179912</c:v>
                      </c:pt>
                      <c:pt idx="26">
                        <c:v>0.95007616785290083</c:v>
                      </c:pt>
                      <c:pt idx="27">
                        <c:v>0.95299557271682034</c:v>
                      </c:pt>
                      <c:pt idx="28">
                        <c:v>0.95569864956476358</c:v>
                      </c:pt>
                      <c:pt idx="29">
                        <c:v>0.95828236062332683</c:v>
                      </c:pt>
                      <c:pt idx="30">
                        <c:v>0.96139956460798026</c:v>
                      </c:pt>
                      <c:pt idx="31">
                        <c:v>0.96395764996401789</c:v>
                      </c:pt>
                      <c:pt idx="32">
                        <c:v>0.96655116182644907</c:v>
                      </c:pt>
                      <c:pt idx="33">
                        <c:v>0.96906826235793675</c:v>
                      </c:pt>
                      <c:pt idx="34">
                        <c:v>0.97084271809819156</c:v>
                      </c:pt>
                      <c:pt idx="35">
                        <c:v>0.97313615471135417</c:v>
                      </c:pt>
                      <c:pt idx="36">
                        <c:v>0.97543232028507765</c:v>
                      </c:pt>
                      <c:pt idx="37">
                        <c:v>0.97748673921689722</c:v>
                      </c:pt>
                      <c:pt idx="38">
                        <c:v>0.97972519478237075</c:v>
                      </c:pt>
                      <c:pt idx="39">
                        <c:v>0.98185659694569405</c:v>
                      </c:pt>
                      <c:pt idx="40">
                        <c:v>0.98382309288539382</c:v>
                      </c:pt>
                      <c:pt idx="41">
                        <c:v>0.98627401625288336</c:v>
                      </c:pt>
                      <c:pt idx="42">
                        <c:v>0.98849370673359416</c:v>
                      </c:pt>
                      <c:pt idx="43">
                        <c:v>0.99068001566103525</c:v>
                      </c:pt>
                      <c:pt idx="44">
                        <c:v>0.99302402036026671</c:v>
                      </c:pt>
                      <c:pt idx="45">
                        <c:v>0.99519841533073294</c:v>
                      </c:pt>
                      <c:pt idx="46">
                        <c:v>0.99719624862957867</c:v>
                      </c:pt>
                      <c:pt idx="47">
                        <c:v>0.99935696799990703</c:v>
                      </c:pt>
                      <c:pt idx="48">
                        <c:v>1.0010814811568498</c:v>
                      </c:pt>
                      <c:pt idx="49">
                        <c:v>1.0030526788988676</c:v>
                      </c:pt>
                      <c:pt idx="50">
                        <c:v>1.0048774352639329</c:v>
                      </c:pt>
                      <c:pt idx="51">
                        <c:v>1.007192626147466</c:v>
                      </c:pt>
                      <c:pt idx="52">
                        <c:v>1.0091169828178366</c:v>
                      </c:pt>
                      <c:pt idx="53">
                        <c:v>1.0115946551246178</c:v>
                      </c:pt>
                      <c:pt idx="54">
                        <c:v>1.0140545991294232</c:v>
                      </c:pt>
                      <c:pt idx="55">
                        <c:v>1.0166590470686492</c:v>
                      </c:pt>
                      <c:pt idx="56">
                        <c:v>1.0192420153684596</c:v>
                      </c:pt>
                      <c:pt idx="57">
                        <c:v>1.0210973775626557</c:v>
                      </c:pt>
                      <c:pt idx="58">
                        <c:v>1.023610067977395</c:v>
                      </c:pt>
                      <c:pt idx="59">
                        <c:v>1.0261837485641945</c:v>
                      </c:pt>
                      <c:pt idx="60">
                        <c:v>1.029622923398775</c:v>
                      </c:pt>
                      <c:pt idx="61">
                        <c:v>1.0318374034944382</c:v>
                      </c:pt>
                      <c:pt idx="62">
                        <c:v>1.0338555580836093</c:v>
                      </c:pt>
                      <c:pt idx="63">
                        <c:v>1.0364017690993308</c:v>
                      </c:pt>
                      <c:pt idx="64">
                        <c:v>1.0391304090235343</c:v>
                      </c:pt>
                      <c:pt idx="65">
                        <c:v>1.0413015115401405</c:v>
                      </c:pt>
                      <c:pt idx="66">
                        <c:v>1.0439795607827271</c:v>
                      </c:pt>
                      <c:pt idx="67">
                        <c:v>1.0463465382984551</c:v>
                      </c:pt>
                      <c:pt idx="68">
                        <c:v>1.0488759064550512</c:v>
                      </c:pt>
                      <c:pt idx="69">
                        <c:v>1.0509649596861581</c:v>
                      </c:pt>
                      <c:pt idx="70">
                        <c:v>1.0530575182988935</c:v>
                      </c:pt>
                      <c:pt idx="71">
                        <c:v>1.0556934943409513</c:v>
                      </c:pt>
                      <c:pt idx="72">
                        <c:v>1.0579065232554439</c:v>
                      </c:pt>
                      <c:pt idx="73">
                        <c:v>1.0605333556744205</c:v>
                      </c:pt>
                      <c:pt idx="74">
                        <c:v>1.0631967543897622</c:v>
                      </c:pt>
                      <c:pt idx="75">
                        <c:v>1.0652813758229842</c:v>
                      </c:pt>
                      <c:pt idx="76">
                        <c:v>1.0678227696788256</c:v>
                      </c:pt>
                      <c:pt idx="77">
                        <c:v>1.0705430992815181</c:v>
                      </c:pt>
                      <c:pt idx="78">
                        <c:v>1.0724756249517993</c:v>
                      </c:pt>
                      <c:pt idx="79">
                        <c:v>1.0753057976154849</c:v>
                      </c:pt>
                      <c:pt idx="80">
                        <c:v>1.0770667272044958</c:v>
                      </c:pt>
                      <c:pt idx="81">
                        <c:v>1.078556200501674</c:v>
                      </c:pt>
                      <c:pt idx="82">
                        <c:v>1.0802853680989193</c:v>
                      </c:pt>
                      <c:pt idx="83">
                        <c:v>1.0813633246111787</c:v>
                      </c:pt>
                      <c:pt idx="84">
                        <c:v>1.0823440773447812</c:v>
                      </c:pt>
                      <c:pt idx="85">
                        <c:v>1.083695521039526</c:v>
                      </c:pt>
                      <c:pt idx="86">
                        <c:v>1.0844277616239923</c:v>
                      </c:pt>
                      <c:pt idx="87">
                        <c:v>1.0851567457162696</c:v>
                      </c:pt>
                      <c:pt idx="88">
                        <c:v>1.0859130250556723</c:v>
                      </c:pt>
                      <c:pt idx="89">
                        <c:v>1.0863089464265179</c:v>
                      </c:pt>
                      <c:pt idx="90">
                        <c:v>1.0796883705185687</c:v>
                      </c:pt>
                      <c:pt idx="91">
                        <c:v>1.0798652869363004</c:v>
                      </c:pt>
                      <c:pt idx="92">
                        <c:v>1.0798432164434828</c:v>
                      </c:pt>
                      <c:pt idx="93">
                        <c:v>1.0803055618672484</c:v>
                      </c:pt>
                      <c:pt idx="94">
                        <c:v>1.0801690667320647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'!$BG$4:$BG$98</c15:sqref>
                        </c15:formulaRef>
                      </c:ext>
                    </c:extLst>
                    <c:numCache>
                      <c:formatCode>General</c:formatCode>
                      <c:ptCount val="95"/>
                      <c:pt idx="0">
                        <c:v>2.9969527295666847</c:v>
                      </c:pt>
                      <c:pt idx="1">
                        <c:v>2.401285106298773</c:v>
                      </c:pt>
                      <c:pt idx="2">
                        <c:v>3.8532249380143084</c:v>
                      </c:pt>
                      <c:pt idx="3">
                        <c:v>3.629849579288841</c:v>
                      </c:pt>
                      <c:pt idx="4">
                        <c:v>3.5367765131532307</c:v>
                      </c:pt>
                      <c:pt idx="5">
                        <c:v>3.7043080321973294</c:v>
                      </c:pt>
                      <c:pt idx="6">
                        <c:v>2.9224942766581963</c:v>
                      </c:pt>
                      <c:pt idx="7">
                        <c:v>3.2575573147463963</c:v>
                      </c:pt>
                      <c:pt idx="8">
                        <c:v>3.0714111824751744</c:v>
                      </c:pt>
                      <c:pt idx="9">
                        <c:v>3.3134011544277637</c:v>
                      </c:pt>
                      <c:pt idx="10">
                        <c:v>2.9224942766581927</c:v>
                      </c:pt>
                      <c:pt idx="11">
                        <c:v>2.8666504369768342</c:v>
                      </c:pt>
                      <c:pt idx="12">
                        <c:v>2.6060458517971146</c:v>
                      </c:pt>
                      <c:pt idx="13">
                        <c:v>2.7177335311598521</c:v>
                      </c:pt>
                      <c:pt idx="14">
                        <c:v>2.8480358237497088</c:v>
                      </c:pt>
                      <c:pt idx="15">
                        <c:v>3.2389427015192682</c:v>
                      </c:pt>
                      <c:pt idx="16">
                        <c:v>2.2337535872546708</c:v>
                      </c:pt>
                      <c:pt idx="17">
                        <c:v>3.853224938014316</c:v>
                      </c:pt>
                      <c:pt idx="18">
                        <c:v>3.3692449941091276</c:v>
                      </c:pt>
                      <c:pt idx="19">
                        <c:v>2.9969527295666838</c:v>
                      </c:pt>
                      <c:pt idx="20">
                        <c:v>3.1086404089294182</c:v>
                      </c:pt>
                      <c:pt idx="21">
                        <c:v>4.0766002967397714</c:v>
                      </c:pt>
                      <c:pt idx="22">
                        <c:v>3.3878596073362592</c:v>
                      </c:pt>
                      <c:pt idx="23">
                        <c:v>3.3320157676548838</c:v>
                      </c:pt>
                      <c:pt idx="24">
                        <c:v>4.0393710702855348</c:v>
                      </c:pt>
                      <c:pt idx="25">
                        <c:v>4.1696733628753844</c:v>
                      </c:pt>
                      <c:pt idx="26">
                        <c:v>3.4623180602447401</c:v>
                      </c:pt>
                      <c:pt idx="27">
                        <c:v>4.1324441364211406</c:v>
                      </c:pt>
                      <c:pt idx="28">
                        <c:v>3.7973810983329468</c:v>
                      </c:pt>
                      <c:pt idx="29">
                        <c:v>3.5926203528345901</c:v>
                      </c:pt>
                      <c:pt idx="30">
                        <c:v>4.3185902686923736</c:v>
                      </c:pt>
                      <c:pt idx="31">
                        <c:v>3.5181618999261026</c:v>
                      </c:pt>
                      <c:pt idx="32">
                        <c:v>3.574005739607478</c:v>
                      </c:pt>
                      <c:pt idx="33">
                        <c:v>3.4809326734718655</c:v>
                      </c:pt>
                      <c:pt idx="34">
                        <c:v>2.4198997195258891</c:v>
                      </c:pt>
                      <c:pt idx="35">
                        <c:v>3.090025795702303</c:v>
                      </c:pt>
                      <c:pt idx="36">
                        <c:v>3.0900257957022896</c:v>
                      </c:pt>
                      <c:pt idx="37">
                        <c:v>2.7549627576141029</c:v>
                      </c:pt>
                      <c:pt idx="38">
                        <c:v>2.9969527295666705</c:v>
                      </c:pt>
                      <c:pt idx="39">
                        <c:v>2.8294212105226038</c:v>
                      </c:pt>
                      <c:pt idx="40">
                        <c:v>2.6246604650242333</c:v>
                      </c:pt>
                      <c:pt idx="41">
                        <c:v>3.2203280882921463</c:v>
                      </c:pt>
                      <c:pt idx="42">
                        <c:v>2.8852650502039587</c:v>
                      </c:pt>
                      <c:pt idx="43">
                        <c:v>2.8480358237496954</c:v>
                      </c:pt>
                      <c:pt idx="44">
                        <c:v>3.0341819560209342</c:v>
                      </c:pt>
                      <c:pt idx="45">
                        <c:v>2.7921919840683396</c:v>
                      </c:pt>
                      <c:pt idx="46">
                        <c:v>2.5502020121157454</c:v>
                      </c:pt>
                      <c:pt idx="47">
                        <c:v>2.7921919840683529</c:v>
                      </c:pt>
                      <c:pt idx="48">
                        <c:v>2.2523682004817958</c:v>
                      </c:pt>
                      <c:pt idx="49">
                        <c:v>2.5688166253428641</c:v>
                      </c:pt>
                      <c:pt idx="50">
                        <c:v>2.3082120401631645</c:v>
                      </c:pt>
                      <c:pt idx="51">
                        <c:v>2.9224942766581963</c:v>
                      </c:pt>
                      <c:pt idx="52">
                        <c:v>2.4198997195258896</c:v>
                      </c:pt>
                      <c:pt idx="53">
                        <c:v>3.1086404089294213</c:v>
                      </c:pt>
                      <c:pt idx="54">
                        <c:v>3.0341819560209204</c:v>
                      </c:pt>
                      <c:pt idx="55">
                        <c:v>3.2203280882921597</c:v>
                      </c:pt>
                      <c:pt idx="56">
                        <c:v>3.1644842486107905</c:v>
                      </c:pt>
                      <c:pt idx="57">
                        <c:v>2.2523682004817824</c:v>
                      </c:pt>
                      <c:pt idx="58">
                        <c:v>3.0714111824751713</c:v>
                      </c:pt>
                      <c:pt idx="59">
                        <c:v>3.1272550221565529</c:v>
                      </c:pt>
                      <c:pt idx="60">
                        <c:v>4.1324441364211406</c:v>
                      </c:pt>
                      <c:pt idx="61">
                        <c:v>2.6432750782513645</c:v>
                      </c:pt>
                      <c:pt idx="62">
                        <c:v>2.4198997195258891</c:v>
                      </c:pt>
                      <c:pt idx="63">
                        <c:v>3.0155673427938021</c:v>
                      </c:pt>
                      <c:pt idx="64">
                        <c:v>3.238942701519278</c:v>
                      </c:pt>
                      <c:pt idx="65">
                        <c:v>2.5502020121157454</c:v>
                      </c:pt>
                      <c:pt idx="66">
                        <c:v>3.1086404089294213</c:v>
                      </c:pt>
                      <c:pt idx="67">
                        <c:v>2.7549627576140896</c:v>
                      </c:pt>
                      <c:pt idx="68">
                        <c:v>2.9411088898853146</c:v>
                      </c:pt>
                      <c:pt idx="69">
                        <c:v>2.4385143327530212</c:v>
                      </c:pt>
                      <c:pt idx="70">
                        <c:v>2.4571289459801395</c:v>
                      </c:pt>
                      <c:pt idx="71">
                        <c:v>3.0527965692480659</c:v>
                      </c:pt>
                      <c:pt idx="72">
                        <c:v>2.5502020121157325</c:v>
                      </c:pt>
                      <c:pt idx="73">
                        <c:v>3.0155673427938021</c:v>
                      </c:pt>
                      <c:pt idx="74">
                        <c:v>3.0341819560209471</c:v>
                      </c:pt>
                      <c:pt idx="75">
                        <c:v>2.3640558798445204</c:v>
                      </c:pt>
                      <c:pt idx="76">
                        <c:v>2.8852650502039463</c:v>
                      </c:pt>
                      <c:pt idx="77">
                        <c:v>3.052796569248053</c:v>
                      </c:pt>
                      <c:pt idx="78">
                        <c:v>2.1592951343461761</c:v>
                      </c:pt>
                      <c:pt idx="79">
                        <c:v>3.1458696353836721</c:v>
                      </c:pt>
                      <c:pt idx="80">
                        <c:v>1.9917636153020828</c:v>
                      </c:pt>
                      <c:pt idx="81">
                        <c:v>1.6939298036681332</c:v>
                      </c:pt>
                      <c:pt idx="82">
                        <c:v>1.9917636153020699</c:v>
                      </c:pt>
                      <c:pt idx="83">
                        <c:v>1.2657936994443268</c:v>
                      </c:pt>
                      <c:pt idx="84">
                        <c:v>1.1727206333086941</c:v>
                      </c:pt>
                      <c:pt idx="85">
                        <c:v>1.0263982846240385</c:v>
                      </c:pt>
                      <c:pt idx="86">
                        <c:v>0.8376575952205072</c:v>
                      </c:pt>
                      <c:pt idx="87">
                        <c:v>0.85627220844761254</c:v>
                      </c:pt>
                      <c:pt idx="88">
                        <c:v>0.89350143490190259</c:v>
                      </c:pt>
                      <c:pt idx="89">
                        <c:v>0.50259455713226742</c:v>
                      </c:pt>
                      <c:pt idx="90">
                        <c:v>0.37229226454242415</c:v>
                      </c:pt>
                      <c:pt idx="91">
                        <c:v>0.26060458517968632</c:v>
                      </c:pt>
                      <c:pt idx="92">
                        <c:v>3.7229226454263575E-2</c:v>
                      </c:pt>
                      <c:pt idx="93">
                        <c:v>0.55843839681368912</c:v>
                      </c:pt>
                      <c:pt idx="94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F2-436D-A492-76A4D06F999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37HF</c:v>
                </c:tx>
                <c:spPr>
                  <a:ln w="952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square"/>
                  <c:size val="6"/>
                  <c:spPr>
                    <a:noFill/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errBars>
                  <c:errDir val="y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'!$CQ$4:$CQ$63</c15:sqref>
                          </c15:formulaRef>
                        </c:ext>
                      </c:extLst>
                      <c:numCache>
                        <c:formatCode>General</c:formatCode>
                        <c:ptCount val="60"/>
                        <c:pt idx="0">
                          <c:v>0.68943141327345936</c:v>
                        </c:pt>
                        <c:pt idx="1">
                          <c:v>0.79757751731635196</c:v>
                        </c:pt>
                        <c:pt idx="2">
                          <c:v>0.91924188436461252</c:v>
                        </c:pt>
                        <c:pt idx="3">
                          <c:v>0.62184009824664754</c:v>
                        </c:pt>
                        <c:pt idx="4">
                          <c:v>1.0273879884075094</c:v>
                        </c:pt>
                        <c:pt idx="5">
                          <c:v>1.6627463496595185</c:v>
                        </c:pt>
                        <c:pt idx="6">
                          <c:v>0.18925568207506585</c:v>
                        </c:pt>
                        <c:pt idx="7">
                          <c:v>0.77054099130563203</c:v>
                        </c:pt>
                        <c:pt idx="8">
                          <c:v>0.22981047109115305</c:v>
                        </c:pt>
                        <c:pt idx="9">
                          <c:v>0.32443831212868723</c:v>
                        </c:pt>
                        <c:pt idx="10">
                          <c:v>0.79757751731636095</c:v>
                        </c:pt>
                        <c:pt idx="11">
                          <c:v>0.25684699710186948</c:v>
                        </c:pt>
                        <c:pt idx="12">
                          <c:v>5.0242958677880805E-15</c:v>
                        </c:pt>
                        <c:pt idx="13">
                          <c:v>0.24332873409651501</c:v>
                        </c:pt>
                        <c:pt idx="14">
                          <c:v>6.7591315026810844E-2</c:v>
                        </c:pt>
                        <c:pt idx="15">
                          <c:v>0.72998620228954847</c:v>
                        </c:pt>
                        <c:pt idx="16">
                          <c:v>0.91924188436461352</c:v>
                        </c:pt>
                        <c:pt idx="17">
                          <c:v>0.56776704622520535</c:v>
                        </c:pt>
                        <c:pt idx="18">
                          <c:v>0.50017573119839631</c:v>
                        </c:pt>
                        <c:pt idx="19">
                          <c:v>0.10814610404289773</c:v>
                        </c:pt>
                        <c:pt idx="20">
                          <c:v>0.74350446529490766</c:v>
                        </c:pt>
                        <c:pt idx="21">
                          <c:v>0.58128530923057387</c:v>
                        </c:pt>
                        <c:pt idx="22">
                          <c:v>0.81109578032172958</c:v>
                        </c:pt>
                        <c:pt idx="23">
                          <c:v>0.44610267917694252</c:v>
                        </c:pt>
                        <c:pt idx="24">
                          <c:v>0.7435044652949041</c:v>
                        </c:pt>
                        <c:pt idx="25">
                          <c:v>0.18925568207506818</c:v>
                        </c:pt>
                        <c:pt idx="26">
                          <c:v>0.20277394508043695</c:v>
                        </c:pt>
                        <c:pt idx="27">
                          <c:v>0.21629220808580613</c:v>
                        </c:pt>
                        <c:pt idx="28">
                          <c:v>0.35147483813942515</c:v>
                        </c:pt>
                        <c:pt idx="29">
                          <c:v>4.0554789016106353E-2</c:v>
                        </c:pt>
                        <c:pt idx="30">
                          <c:v>0.50017573119838921</c:v>
                        </c:pt>
                        <c:pt idx="31">
                          <c:v>0.58128530923057387</c:v>
                        </c:pt>
                        <c:pt idx="32">
                          <c:v>0.66239488726271667</c:v>
                        </c:pt>
                        <c:pt idx="33">
                          <c:v>0.7840592543109709</c:v>
                        </c:pt>
                        <c:pt idx="34">
                          <c:v>0.36499310114478667</c:v>
                        </c:pt>
                        <c:pt idx="35">
                          <c:v>1.0949793034343307</c:v>
                        </c:pt>
                        <c:pt idx="36">
                          <c:v>0.64887662425738712</c:v>
                        </c:pt>
                        <c:pt idx="37">
                          <c:v>0.13518263005363113</c:v>
                        </c:pt>
                        <c:pt idx="38">
                          <c:v>0.41906615316623336</c:v>
                        </c:pt>
                        <c:pt idx="39">
                          <c:v>0.13518263005363079</c:v>
                        </c:pt>
                        <c:pt idx="40">
                          <c:v>0.67591315026809795</c:v>
                        </c:pt>
                        <c:pt idx="41">
                          <c:v>0.21629220808578697</c:v>
                        </c:pt>
                        <c:pt idx="42">
                          <c:v>0.13518263005361195</c:v>
                        </c:pt>
                        <c:pt idx="43">
                          <c:v>0.67591315026809917</c:v>
                        </c:pt>
                        <c:pt idx="44">
                          <c:v>9.4627841037543597E-2</c:v>
                        </c:pt>
                        <c:pt idx="45">
                          <c:v>6.759131502680582E-2</c:v>
                        </c:pt>
                        <c:pt idx="46">
                          <c:v>0.17573741906969917</c:v>
                        </c:pt>
                        <c:pt idx="47">
                          <c:v>0.51369399420376682</c:v>
                        </c:pt>
                        <c:pt idx="48">
                          <c:v>0.83813230633244684</c:v>
                        </c:pt>
                        <c:pt idx="49">
                          <c:v>0.27036526010724304</c:v>
                        </c:pt>
                        <c:pt idx="50">
                          <c:v>1.1490523554557595</c:v>
                        </c:pt>
                        <c:pt idx="51">
                          <c:v>0.148700893059</c:v>
                        </c:pt>
                        <c:pt idx="52">
                          <c:v>0.21629220808578634</c:v>
                        </c:pt>
                        <c:pt idx="53">
                          <c:v>0.56776704622522567</c:v>
                        </c:pt>
                        <c:pt idx="54">
                          <c:v>0.25684699710189368</c:v>
                        </c:pt>
                        <c:pt idx="55">
                          <c:v>0.8786870953485344</c:v>
                        </c:pt>
                        <c:pt idx="56">
                          <c:v>0.62184009824664188</c:v>
                        </c:pt>
                        <c:pt idx="57">
                          <c:v>0.81109578032169061</c:v>
                        </c:pt>
                        <c:pt idx="58">
                          <c:v>0.18925568207506818</c:v>
                        </c:pt>
                        <c:pt idx="59">
                          <c:v>0.36499310114476813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'!$CQ$4:$CQ$63</c15:sqref>
                          </c15:formulaRef>
                        </c:ext>
                      </c:extLst>
                      <c:numCache>
                        <c:formatCode>General</c:formatCode>
                        <c:ptCount val="60"/>
                        <c:pt idx="0">
                          <c:v>0.68943141327345936</c:v>
                        </c:pt>
                        <c:pt idx="1">
                          <c:v>0.79757751731635196</c:v>
                        </c:pt>
                        <c:pt idx="2">
                          <c:v>0.91924188436461252</c:v>
                        </c:pt>
                        <c:pt idx="3">
                          <c:v>0.62184009824664754</c:v>
                        </c:pt>
                        <c:pt idx="4">
                          <c:v>1.0273879884075094</c:v>
                        </c:pt>
                        <c:pt idx="5">
                          <c:v>1.6627463496595185</c:v>
                        </c:pt>
                        <c:pt idx="6">
                          <c:v>0.18925568207506585</c:v>
                        </c:pt>
                        <c:pt idx="7">
                          <c:v>0.77054099130563203</c:v>
                        </c:pt>
                        <c:pt idx="8">
                          <c:v>0.22981047109115305</c:v>
                        </c:pt>
                        <c:pt idx="9">
                          <c:v>0.32443831212868723</c:v>
                        </c:pt>
                        <c:pt idx="10">
                          <c:v>0.79757751731636095</c:v>
                        </c:pt>
                        <c:pt idx="11">
                          <c:v>0.25684699710186948</c:v>
                        </c:pt>
                        <c:pt idx="12">
                          <c:v>5.0242958677880805E-15</c:v>
                        </c:pt>
                        <c:pt idx="13">
                          <c:v>0.24332873409651501</c:v>
                        </c:pt>
                        <c:pt idx="14">
                          <c:v>6.7591315026810844E-2</c:v>
                        </c:pt>
                        <c:pt idx="15">
                          <c:v>0.72998620228954847</c:v>
                        </c:pt>
                        <c:pt idx="16">
                          <c:v>0.91924188436461352</c:v>
                        </c:pt>
                        <c:pt idx="17">
                          <c:v>0.56776704622520535</c:v>
                        </c:pt>
                        <c:pt idx="18">
                          <c:v>0.50017573119839631</c:v>
                        </c:pt>
                        <c:pt idx="19">
                          <c:v>0.10814610404289773</c:v>
                        </c:pt>
                        <c:pt idx="20">
                          <c:v>0.74350446529490766</c:v>
                        </c:pt>
                        <c:pt idx="21">
                          <c:v>0.58128530923057387</c:v>
                        </c:pt>
                        <c:pt idx="22">
                          <c:v>0.81109578032172958</c:v>
                        </c:pt>
                        <c:pt idx="23">
                          <c:v>0.44610267917694252</c:v>
                        </c:pt>
                        <c:pt idx="24">
                          <c:v>0.7435044652949041</c:v>
                        </c:pt>
                        <c:pt idx="25">
                          <c:v>0.18925568207506818</c:v>
                        </c:pt>
                        <c:pt idx="26">
                          <c:v>0.20277394508043695</c:v>
                        </c:pt>
                        <c:pt idx="27">
                          <c:v>0.21629220808580613</c:v>
                        </c:pt>
                        <c:pt idx="28">
                          <c:v>0.35147483813942515</c:v>
                        </c:pt>
                        <c:pt idx="29">
                          <c:v>4.0554789016106353E-2</c:v>
                        </c:pt>
                        <c:pt idx="30">
                          <c:v>0.50017573119838921</c:v>
                        </c:pt>
                        <c:pt idx="31">
                          <c:v>0.58128530923057387</c:v>
                        </c:pt>
                        <c:pt idx="32">
                          <c:v>0.66239488726271667</c:v>
                        </c:pt>
                        <c:pt idx="33">
                          <c:v>0.7840592543109709</c:v>
                        </c:pt>
                        <c:pt idx="34">
                          <c:v>0.36499310114478667</c:v>
                        </c:pt>
                        <c:pt idx="35">
                          <c:v>1.0949793034343307</c:v>
                        </c:pt>
                        <c:pt idx="36">
                          <c:v>0.64887662425738712</c:v>
                        </c:pt>
                        <c:pt idx="37">
                          <c:v>0.13518263005363113</c:v>
                        </c:pt>
                        <c:pt idx="38">
                          <c:v>0.41906615316623336</c:v>
                        </c:pt>
                        <c:pt idx="39">
                          <c:v>0.13518263005363079</c:v>
                        </c:pt>
                        <c:pt idx="40">
                          <c:v>0.67591315026809795</c:v>
                        </c:pt>
                        <c:pt idx="41">
                          <c:v>0.21629220808578697</c:v>
                        </c:pt>
                        <c:pt idx="42">
                          <c:v>0.13518263005361195</c:v>
                        </c:pt>
                        <c:pt idx="43">
                          <c:v>0.67591315026809917</c:v>
                        </c:pt>
                        <c:pt idx="44">
                          <c:v>9.4627841037543597E-2</c:v>
                        </c:pt>
                        <c:pt idx="45">
                          <c:v>6.759131502680582E-2</c:v>
                        </c:pt>
                        <c:pt idx="46">
                          <c:v>0.17573741906969917</c:v>
                        </c:pt>
                        <c:pt idx="47">
                          <c:v>0.51369399420376682</c:v>
                        </c:pt>
                        <c:pt idx="48">
                          <c:v>0.83813230633244684</c:v>
                        </c:pt>
                        <c:pt idx="49">
                          <c:v>0.27036526010724304</c:v>
                        </c:pt>
                        <c:pt idx="50">
                          <c:v>1.1490523554557595</c:v>
                        </c:pt>
                        <c:pt idx="51">
                          <c:v>0.148700893059</c:v>
                        </c:pt>
                        <c:pt idx="52">
                          <c:v>0.21629220808578634</c:v>
                        </c:pt>
                        <c:pt idx="53">
                          <c:v>0.56776704622522567</c:v>
                        </c:pt>
                        <c:pt idx="54">
                          <c:v>0.25684699710189368</c:v>
                        </c:pt>
                        <c:pt idx="55">
                          <c:v>0.8786870953485344</c:v>
                        </c:pt>
                        <c:pt idx="56">
                          <c:v>0.62184009824664188</c:v>
                        </c:pt>
                        <c:pt idx="57">
                          <c:v>0.81109578032169061</c:v>
                        </c:pt>
                        <c:pt idx="58">
                          <c:v>0.18925568207506818</c:v>
                        </c:pt>
                        <c:pt idx="59">
                          <c:v>0.36499310114476813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errBars>
                  <c:errDir val="x"/>
                  <c:errBarType val="both"/>
                  <c:errValType val="cust"/>
                  <c:noEndCap val="0"/>
                  <c:pl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'!$CO$4:$CO$63</c15:sqref>
                          </c15:formulaRef>
                        </c:ext>
                      </c:extLst>
                      <c:numCache>
                        <c:formatCode>General</c:formatCode>
                        <c:ptCount val="60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</c:numCache>
                    </c:numRef>
                  </c:plus>
                  <c:minus>
                    <c:numRef>
                      <c:extLst xmlns:c15="http://schemas.microsoft.com/office/drawing/2012/chart">
                        <c:ext xmlns:c15="http://schemas.microsoft.com/office/drawing/2012/chart" uri="{02D57815-91ED-43cb-92C2-25804820EDAC}">
                          <c15:formulaRef>
                            <c15:sqref>'Figure 3 '!$CO$4:$CO$63</c15:sqref>
                          </c15:formulaRef>
                        </c:ext>
                      </c:extLst>
                      <c:numCache>
                        <c:formatCode>General</c:formatCode>
                        <c:ptCount val="60"/>
                        <c:pt idx="0">
                          <c:v>0</c:v>
                        </c:pt>
                        <c:pt idx="1">
                          <c:v>0</c:v>
                        </c:pt>
                        <c:pt idx="2">
                          <c:v>0</c:v>
                        </c:pt>
                        <c:pt idx="3">
                          <c:v>0</c:v>
                        </c:pt>
                        <c:pt idx="4">
                          <c:v>0</c:v>
                        </c:pt>
                        <c:pt idx="5">
                          <c:v>0</c:v>
                        </c:pt>
                        <c:pt idx="6">
                          <c:v>0</c:v>
                        </c:pt>
                        <c:pt idx="7">
                          <c:v>0</c:v>
                        </c:pt>
                        <c:pt idx="8">
                          <c:v>0</c:v>
                        </c:pt>
                        <c:pt idx="9">
                          <c:v>0</c:v>
                        </c:pt>
                        <c:pt idx="10">
                          <c:v>0</c:v>
                        </c:pt>
                        <c:pt idx="11">
                          <c:v>0</c:v>
                        </c:pt>
                        <c:pt idx="12">
                          <c:v>0</c:v>
                        </c:pt>
                        <c:pt idx="13">
                          <c:v>0</c:v>
                        </c:pt>
                        <c:pt idx="14">
                          <c:v>0</c:v>
                        </c:pt>
                        <c:pt idx="15">
                          <c:v>0</c:v>
                        </c:pt>
                        <c:pt idx="16">
                          <c:v>0</c:v>
                        </c:pt>
                        <c:pt idx="17">
                          <c:v>0</c:v>
                        </c:pt>
                        <c:pt idx="18">
                          <c:v>0</c:v>
                        </c:pt>
                        <c:pt idx="19">
                          <c:v>0</c:v>
                        </c:pt>
                        <c:pt idx="20">
                          <c:v>0</c:v>
                        </c:pt>
                        <c:pt idx="21">
                          <c:v>0</c:v>
                        </c:pt>
                        <c:pt idx="22">
                          <c:v>0</c:v>
                        </c:pt>
                        <c:pt idx="23">
                          <c:v>0</c:v>
                        </c:pt>
                        <c:pt idx="24">
                          <c:v>0</c:v>
                        </c:pt>
                        <c:pt idx="25">
                          <c:v>0</c:v>
                        </c:pt>
                        <c:pt idx="26">
                          <c:v>0</c:v>
                        </c:pt>
                        <c:pt idx="27">
                          <c:v>0</c:v>
                        </c:pt>
                        <c:pt idx="28">
                          <c:v>0</c:v>
                        </c:pt>
                        <c:pt idx="29">
                          <c:v>0</c:v>
                        </c:pt>
                        <c:pt idx="30">
                          <c:v>0</c:v>
                        </c:pt>
                        <c:pt idx="31">
                          <c:v>0</c:v>
                        </c:pt>
                        <c:pt idx="32">
                          <c:v>0</c:v>
                        </c:pt>
                        <c:pt idx="33">
                          <c:v>0</c:v>
                        </c:pt>
                        <c:pt idx="34">
                          <c:v>0</c:v>
                        </c:pt>
                        <c:pt idx="35">
                          <c:v>0</c:v>
                        </c:pt>
                        <c:pt idx="36">
                          <c:v>0</c:v>
                        </c:pt>
                        <c:pt idx="37">
                          <c:v>0</c:v>
                        </c:pt>
                        <c:pt idx="38">
                          <c:v>0</c:v>
                        </c:pt>
                        <c:pt idx="39">
                          <c:v>0</c:v>
                        </c:pt>
                        <c:pt idx="40">
                          <c:v>0</c:v>
                        </c:pt>
                        <c:pt idx="41">
                          <c:v>0</c:v>
                        </c:pt>
                        <c:pt idx="42">
                          <c:v>0</c:v>
                        </c:pt>
                        <c:pt idx="43">
                          <c:v>0</c:v>
                        </c:pt>
                        <c:pt idx="44">
                          <c:v>0</c:v>
                        </c:pt>
                        <c:pt idx="45">
                          <c:v>0</c:v>
                        </c:pt>
                        <c:pt idx="46">
                          <c:v>0</c:v>
                        </c:pt>
                        <c:pt idx="47">
                          <c:v>0</c:v>
                        </c:pt>
                        <c:pt idx="48">
                          <c:v>0</c:v>
                        </c:pt>
                        <c:pt idx="49">
                          <c:v>0</c:v>
                        </c:pt>
                        <c:pt idx="50">
                          <c:v>0</c:v>
                        </c:pt>
                        <c:pt idx="51">
                          <c:v>0</c:v>
                        </c:pt>
                        <c:pt idx="52">
                          <c:v>0</c:v>
                        </c:pt>
                        <c:pt idx="53">
                          <c:v>0</c:v>
                        </c:pt>
                        <c:pt idx="54">
                          <c:v>0</c:v>
                        </c:pt>
                        <c:pt idx="55">
                          <c:v>0</c:v>
                        </c:pt>
                        <c:pt idx="56">
                          <c:v>0</c:v>
                        </c:pt>
                        <c:pt idx="57">
                          <c:v>0</c:v>
                        </c:pt>
                        <c:pt idx="58">
                          <c:v>0</c:v>
                        </c:pt>
                        <c:pt idx="59">
                          <c:v>0</c:v>
                        </c:pt>
                      </c:numCache>
                    </c:numRef>
                  </c:minus>
                  <c:spPr>
                    <a:noFill/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:errBars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'!$CL$4:$CL$63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0.89522767214319976</c:v>
                      </c:pt>
                      <c:pt idx="1">
                        <c:v>0.90163165393082267</c:v>
                      </c:pt>
                      <c:pt idx="2">
                        <c:v>0.9091491115382242</c:v>
                      </c:pt>
                      <c:pt idx="3">
                        <c:v>0.91464667759219886</c:v>
                      </c:pt>
                      <c:pt idx="4">
                        <c:v>0.91789604713642059</c:v>
                      </c:pt>
                      <c:pt idx="5">
                        <c:v>0.92130738769972575</c:v>
                      </c:pt>
                      <c:pt idx="6">
                        <c:v>0.92474643654492916</c:v>
                      </c:pt>
                      <c:pt idx="7">
                        <c:v>0.92862107163358854</c:v>
                      </c:pt>
                      <c:pt idx="8">
                        <c:v>0.93226886534221443</c:v>
                      </c:pt>
                      <c:pt idx="9">
                        <c:v>0.93597558376268086</c:v>
                      </c:pt>
                      <c:pt idx="10">
                        <c:v>0.93979775350352002</c:v>
                      </c:pt>
                      <c:pt idx="11">
                        <c:v>0.94394976874245828</c:v>
                      </c:pt>
                      <c:pt idx="12">
                        <c:v>0.94737229654341459</c:v>
                      </c:pt>
                      <c:pt idx="13">
                        <c:v>0.95182126872612527</c:v>
                      </c:pt>
                      <c:pt idx="14">
                        <c:v>0.95531556927467665</c:v>
                      </c:pt>
                      <c:pt idx="15">
                        <c:v>0.95931216107738992</c:v>
                      </c:pt>
                      <c:pt idx="16">
                        <c:v>0.96280121615052439</c:v>
                      </c:pt>
                      <c:pt idx="17">
                        <c:v>0.96658941322867276</c:v>
                      </c:pt>
                      <c:pt idx="18">
                        <c:v>0.96997955053644547</c:v>
                      </c:pt>
                      <c:pt idx="19">
                        <c:v>0.97349673706854034</c:v>
                      </c:pt>
                      <c:pt idx="20">
                        <c:v>0.97673169533349924</c:v>
                      </c:pt>
                      <c:pt idx="21">
                        <c:v>0.9806820061256083</c:v>
                      </c:pt>
                      <c:pt idx="22">
                        <c:v>0.9843769221360007</c:v>
                      </c:pt>
                      <c:pt idx="23">
                        <c:v>0.98814467317464805</c:v>
                      </c:pt>
                      <c:pt idx="24">
                        <c:v>0.99285853496239906</c:v>
                      </c:pt>
                      <c:pt idx="25">
                        <c:v>0.99572870871938368</c:v>
                      </c:pt>
                      <c:pt idx="26">
                        <c:v>0.99963681580698083</c:v>
                      </c:pt>
                      <c:pt idx="27">
                        <c:v>1.0046854697190124</c:v>
                      </c:pt>
                      <c:pt idx="28">
                        <c:v>1.0079273632768515</c:v>
                      </c:pt>
                      <c:pt idx="29">
                        <c:v>1.011217423089233</c:v>
                      </c:pt>
                      <c:pt idx="30">
                        <c:v>1.0147092770905335</c:v>
                      </c:pt>
                      <c:pt idx="31">
                        <c:v>1.0190307546486475</c:v>
                      </c:pt>
                      <c:pt idx="32">
                        <c:v>1.0242024241119021</c:v>
                      </c:pt>
                      <c:pt idx="33">
                        <c:v>1.0278890552959816</c:v>
                      </c:pt>
                      <c:pt idx="34">
                        <c:v>1.0325467610814001</c:v>
                      </c:pt>
                      <c:pt idx="35">
                        <c:v>1.0368947812734248</c:v>
                      </c:pt>
                      <c:pt idx="36">
                        <c:v>1.0415524811669141</c:v>
                      </c:pt>
                      <c:pt idx="37">
                        <c:v>1.0459384903866693</c:v>
                      </c:pt>
                      <c:pt idx="38">
                        <c:v>1.0509194480137642</c:v>
                      </c:pt>
                      <c:pt idx="39">
                        <c:v>1.0548372303974989</c:v>
                      </c:pt>
                      <c:pt idx="40">
                        <c:v>1.0592724248577587</c:v>
                      </c:pt>
                      <c:pt idx="41">
                        <c:v>1.0632158248842942</c:v>
                      </c:pt>
                      <c:pt idx="42">
                        <c:v>1.0674879661406795</c:v>
                      </c:pt>
                      <c:pt idx="43">
                        <c:v>1.0712578077612007</c:v>
                      </c:pt>
                      <c:pt idx="44">
                        <c:v>1.0749159949646998</c:v>
                      </c:pt>
                      <c:pt idx="45">
                        <c:v>1.0789881694330776</c:v>
                      </c:pt>
                      <c:pt idx="46">
                        <c:v>1.0847843894619287</c:v>
                      </c:pt>
                      <c:pt idx="47">
                        <c:v>1.0888858470123099</c:v>
                      </c:pt>
                      <c:pt idx="48">
                        <c:v>1.0927902716570177</c:v>
                      </c:pt>
                      <c:pt idx="49">
                        <c:v>1.097373736970253</c:v>
                      </c:pt>
                      <c:pt idx="50">
                        <c:v>1.1028337067642897</c:v>
                      </c:pt>
                      <c:pt idx="51">
                        <c:v>1.1067726953892609</c:v>
                      </c:pt>
                      <c:pt idx="52">
                        <c:v>1.1119419208099206</c:v>
                      </c:pt>
                      <c:pt idx="53">
                        <c:v>1.1159986103897142</c:v>
                      </c:pt>
                      <c:pt idx="54">
                        <c:v>1.1204121153057285</c:v>
                      </c:pt>
                      <c:pt idx="55">
                        <c:v>1.125031794924451</c:v>
                      </c:pt>
                      <c:pt idx="56">
                        <c:v>1.1286753099715285</c:v>
                      </c:pt>
                      <c:pt idx="57">
                        <c:v>1.1314303684465974</c:v>
                      </c:pt>
                      <c:pt idx="58">
                        <c:v>1.1344023147186757</c:v>
                      </c:pt>
                      <c:pt idx="59">
                        <c:v>1.1363351823959984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3 '!$CM$4:$CM$63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3.9860427188781005</c:v>
                      </c:pt>
                      <c:pt idx="1">
                        <c:v>4.6551625997449264</c:v>
                      </c:pt>
                      <c:pt idx="2">
                        <c:v>5.735313264572806</c:v>
                      </c:pt>
                      <c:pt idx="3">
                        <c:v>4.2058963940200584</c:v>
                      </c:pt>
                      <c:pt idx="4">
                        <c:v>2.4853024146482152</c:v>
                      </c:pt>
                      <c:pt idx="5">
                        <c:v>2.6478029571444468</c:v>
                      </c:pt>
                      <c:pt idx="6">
                        <c:v>2.6764795234673082</c:v>
                      </c:pt>
                      <c:pt idx="7">
                        <c:v>2.9919217530188162</c:v>
                      </c:pt>
                      <c:pt idx="8">
                        <c:v>2.8198623550816273</c:v>
                      </c:pt>
                      <c:pt idx="9">
                        <c:v>2.8294212105225833</c:v>
                      </c:pt>
                      <c:pt idx="10">
                        <c:v>2.8580977768454501</c:v>
                      </c:pt>
                      <c:pt idx="11">
                        <c:v>3.087510307428361</c:v>
                      </c:pt>
                      <c:pt idx="12">
                        <c:v>2.5044201255301264</c:v>
                      </c:pt>
                      <c:pt idx="13">
                        <c:v>3.2117754281607707</c:v>
                      </c:pt>
                      <c:pt idx="14">
                        <c:v>2.4948612700891664</c:v>
                      </c:pt>
                      <c:pt idx="15">
                        <c:v>2.8485389214044972</c:v>
                      </c:pt>
                      <c:pt idx="16">
                        <c:v>2.4661847037663049</c:v>
                      </c:pt>
                      <c:pt idx="17">
                        <c:v>2.6573618125854011</c:v>
                      </c:pt>
                      <c:pt idx="18">
                        <c:v>2.3801550047977127</c:v>
                      </c:pt>
                      <c:pt idx="19">
                        <c:v>2.4853024146482139</c:v>
                      </c:pt>
                      <c:pt idx="20">
                        <c:v>2.2845664503881715</c:v>
                      </c:pt>
                      <c:pt idx="21">
                        <c:v>2.7242738006720773</c:v>
                      </c:pt>
                      <c:pt idx="22">
                        <c:v>2.5235378364120349</c:v>
                      </c:pt>
                      <c:pt idx="23">
                        <c:v>2.5522144027349003</c:v>
                      </c:pt>
                      <c:pt idx="24">
                        <c:v>3.1830988618379052</c:v>
                      </c:pt>
                      <c:pt idx="25">
                        <c:v>1.9308887990728407</c:v>
                      </c:pt>
                      <c:pt idx="26">
                        <c:v>2.5904498244987249</c:v>
                      </c:pt>
                      <c:pt idx="27">
                        <c:v>3.3073639825703123</c:v>
                      </c:pt>
                      <c:pt idx="28">
                        <c:v>2.1220659078919439</c:v>
                      </c:pt>
                      <c:pt idx="29">
                        <c:v>2.1125070524509777</c:v>
                      </c:pt>
                      <c:pt idx="30">
                        <c:v>2.2272133177424447</c:v>
                      </c:pt>
                      <c:pt idx="31">
                        <c:v>2.7433915115539964</c:v>
                      </c:pt>
                      <c:pt idx="32">
                        <c:v>3.2595697053655348</c:v>
                      </c:pt>
                      <c:pt idx="33">
                        <c:v>2.294125305829128</c:v>
                      </c:pt>
                      <c:pt idx="34">
                        <c:v>2.8772154877273488</c:v>
                      </c:pt>
                      <c:pt idx="35">
                        <c:v>2.6669206680263677</c:v>
                      </c:pt>
                      <c:pt idx="36">
                        <c:v>2.8103034996406659</c:v>
                      </c:pt>
                      <c:pt idx="37">
                        <c:v>2.6382441017034957</c:v>
                      </c:pt>
                      <c:pt idx="38">
                        <c:v>2.9728040421368971</c:v>
                      </c:pt>
                      <c:pt idx="39">
                        <c:v>2.3132430167110334</c:v>
                      </c:pt>
                      <c:pt idx="40">
                        <c:v>2.6000086799396711</c:v>
                      </c:pt>
                      <c:pt idx="41">
                        <c:v>2.2941253058291275</c:v>
                      </c:pt>
                      <c:pt idx="42">
                        <c:v>2.4661847037663183</c:v>
                      </c:pt>
                      <c:pt idx="43">
                        <c:v>2.1603013296557481</c:v>
                      </c:pt>
                      <c:pt idx="44">
                        <c:v>2.0933893415690585</c:v>
                      </c:pt>
                      <c:pt idx="45">
                        <c:v>2.3228018721520067</c:v>
                      </c:pt>
                      <c:pt idx="46">
                        <c:v>3.259569705365541</c:v>
                      </c:pt>
                      <c:pt idx="47">
                        <c:v>2.2941253058291142</c:v>
                      </c:pt>
                      <c:pt idx="48">
                        <c:v>2.1794190405376677</c:v>
                      </c:pt>
                      <c:pt idx="49">
                        <c:v>2.5235378364120349</c:v>
                      </c:pt>
                      <c:pt idx="50">
                        <c:v>2.9536863312549979</c:v>
                      </c:pt>
                      <c:pt idx="51">
                        <c:v>2.1316247633328831</c:v>
                      </c:pt>
                      <c:pt idx="52">
                        <c:v>2.7529503669949422</c:v>
                      </c:pt>
                      <c:pt idx="53">
                        <c:v>2.141183618773856</c:v>
                      </c:pt>
                      <c:pt idx="54">
                        <c:v>2.3228018721519792</c:v>
                      </c:pt>
                      <c:pt idx="55">
                        <c:v>2.4375081374434533</c:v>
                      </c:pt>
                      <c:pt idx="56">
                        <c:v>1.9308887990728409</c:v>
                      </c:pt>
                      <c:pt idx="57">
                        <c:v>1.472063737907026</c:v>
                      </c:pt>
                      <c:pt idx="58">
                        <c:v>1.5485345814346485</c:v>
                      </c:pt>
                      <c:pt idx="59">
                        <c:v>1.0227975321821574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AF2-436D-A492-76A4D06F9992}"/>
                  </c:ext>
                </c:extLst>
              </c15:ser>
            </c15:filteredScatterSeries>
          </c:ext>
        </c:extLst>
      </c:scatterChart>
      <c:valAx>
        <c:axId val="592652143"/>
        <c:scaling>
          <c:orientation val="minMax"/>
          <c:max val="1.1500000000000001"/>
          <c:min val="0.9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4217663123638058"/>
          <c:y val="6.990909111414699E-2"/>
          <c:w val="0.29591128236186154"/>
          <c:h val="0.16113677084359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04696762762814"/>
          <c:y val="0.11115979689366787"/>
          <c:w val="0.83153484770625663"/>
          <c:h val="0.75103016726403826"/>
        </c:manualLayout>
      </c:layout>
      <c:scatterChart>
        <c:scatterStyle val="smoothMarker"/>
        <c:varyColors val="0"/>
        <c:ser>
          <c:idx val="0"/>
          <c:order val="0"/>
          <c:tx>
            <c:v>1HF</c:v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'!$M$4:$M$211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3 '!$M$4:$M$211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'!$I$4:$I$190</c:f>
              <c:numCache>
                <c:formatCode>General</c:formatCode>
                <c:ptCount val="18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  <c:pt idx="52">
                  <c:v>265</c:v>
                </c:pt>
                <c:pt idx="53">
                  <c:v>270</c:v>
                </c:pt>
                <c:pt idx="54">
                  <c:v>275</c:v>
                </c:pt>
                <c:pt idx="55">
                  <c:v>280</c:v>
                </c:pt>
                <c:pt idx="56">
                  <c:v>285</c:v>
                </c:pt>
                <c:pt idx="57">
                  <c:v>290</c:v>
                </c:pt>
                <c:pt idx="58">
                  <c:v>295</c:v>
                </c:pt>
                <c:pt idx="59">
                  <c:v>300</c:v>
                </c:pt>
                <c:pt idx="60">
                  <c:v>305</c:v>
                </c:pt>
                <c:pt idx="61">
                  <c:v>310</c:v>
                </c:pt>
                <c:pt idx="62">
                  <c:v>315</c:v>
                </c:pt>
                <c:pt idx="63">
                  <c:v>320</c:v>
                </c:pt>
                <c:pt idx="64">
                  <c:v>325</c:v>
                </c:pt>
                <c:pt idx="65">
                  <c:v>330</c:v>
                </c:pt>
                <c:pt idx="66">
                  <c:v>335</c:v>
                </c:pt>
                <c:pt idx="67">
                  <c:v>340</c:v>
                </c:pt>
                <c:pt idx="68">
                  <c:v>345</c:v>
                </c:pt>
                <c:pt idx="69">
                  <c:v>350</c:v>
                </c:pt>
                <c:pt idx="70">
                  <c:v>355</c:v>
                </c:pt>
                <c:pt idx="71">
                  <c:v>360</c:v>
                </c:pt>
                <c:pt idx="72">
                  <c:v>365</c:v>
                </c:pt>
                <c:pt idx="73">
                  <c:v>370</c:v>
                </c:pt>
                <c:pt idx="74">
                  <c:v>375</c:v>
                </c:pt>
                <c:pt idx="75">
                  <c:v>380</c:v>
                </c:pt>
                <c:pt idx="76">
                  <c:v>385</c:v>
                </c:pt>
                <c:pt idx="77">
                  <c:v>390</c:v>
                </c:pt>
                <c:pt idx="78">
                  <c:v>395</c:v>
                </c:pt>
                <c:pt idx="79">
                  <c:v>400</c:v>
                </c:pt>
                <c:pt idx="80">
                  <c:v>405</c:v>
                </c:pt>
                <c:pt idx="81">
                  <c:v>410</c:v>
                </c:pt>
                <c:pt idx="82">
                  <c:v>415</c:v>
                </c:pt>
                <c:pt idx="83">
                  <c:v>420</c:v>
                </c:pt>
                <c:pt idx="84">
                  <c:v>425</c:v>
                </c:pt>
                <c:pt idx="85">
                  <c:v>430</c:v>
                </c:pt>
                <c:pt idx="86">
                  <c:v>435</c:v>
                </c:pt>
                <c:pt idx="87">
                  <c:v>440</c:v>
                </c:pt>
                <c:pt idx="88">
                  <c:v>445</c:v>
                </c:pt>
                <c:pt idx="89">
                  <c:v>450</c:v>
                </c:pt>
                <c:pt idx="90">
                  <c:v>455</c:v>
                </c:pt>
                <c:pt idx="91">
                  <c:v>460</c:v>
                </c:pt>
                <c:pt idx="92">
                  <c:v>465</c:v>
                </c:pt>
                <c:pt idx="93">
                  <c:v>470</c:v>
                </c:pt>
                <c:pt idx="94">
                  <c:v>475</c:v>
                </c:pt>
                <c:pt idx="95">
                  <c:v>480</c:v>
                </c:pt>
                <c:pt idx="96">
                  <c:v>485</c:v>
                </c:pt>
                <c:pt idx="97">
                  <c:v>490</c:v>
                </c:pt>
                <c:pt idx="98">
                  <c:v>495</c:v>
                </c:pt>
                <c:pt idx="99">
                  <c:v>500</c:v>
                </c:pt>
                <c:pt idx="100">
                  <c:v>505</c:v>
                </c:pt>
                <c:pt idx="101">
                  <c:v>510</c:v>
                </c:pt>
                <c:pt idx="102">
                  <c:v>515</c:v>
                </c:pt>
                <c:pt idx="103">
                  <c:v>520</c:v>
                </c:pt>
                <c:pt idx="104">
                  <c:v>525</c:v>
                </c:pt>
                <c:pt idx="105">
                  <c:v>530</c:v>
                </c:pt>
                <c:pt idx="106">
                  <c:v>535</c:v>
                </c:pt>
                <c:pt idx="107">
                  <c:v>540</c:v>
                </c:pt>
                <c:pt idx="108">
                  <c:v>545</c:v>
                </c:pt>
                <c:pt idx="109">
                  <c:v>550</c:v>
                </c:pt>
                <c:pt idx="110">
                  <c:v>555</c:v>
                </c:pt>
                <c:pt idx="111">
                  <c:v>560</c:v>
                </c:pt>
                <c:pt idx="112">
                  <c:v>565</c:v>
                </c:pt>
                <c:pt idx="113">
                  <c:v>570</c:v>
                </c:pt>
                <c:pt idx="114">
                  <c:v>575</c:v>
                </c:pt>
                <c:pt idx="115">
                  <c:v>580</c:v>
                </c:pt>
                <c:pt idx="116">
                  <c:v>585</c:v>
                </c:pt>
                <c:pt idx="117">
                  <c:v>590</c:v>
                </c:pt>
                <c:pt idx="118">
                  <c:v>595</c:v>
                </c:pt>
                <c:pt idx="119">
                  <c:v>600</c:v>
                </c:pt>
                <c:pt idx="120">
                  <c:v>605</c:v>
                </c:pt>
                <c:pt idx="121">
                  <c:v>610</c:v>
                </c:pt>
                <c:pt idx="122">
                  <c:v>615</c:v>
                </c:pt>
                <c:pt idx="123">
                  <c:v>620</c:v>
                </c:pt>
                <c:pt idx="124">
                  <c:v>625</c:v>
                </c:pt>
                <c:pt idx="125">
                  <c:v>630</c:v>
                </c:pt>
                <c:pt idx="126">
                  <c:v>635</c:v>
                </c:pt>
                <c:pt idx="127">
                  <c:v>640</c:v>
                </c:pt>
                <c:pt idx="128">
                  <c:v>645</c:v>
                </c:pt>
                <c:pt idx="129">
                  <c:v>650</c:v>
                </c:pt>
                <c:pt idx="130">
                  <c:v>655</c:v>
                </c:pt>
                <c:pt idx="131">
                  <c:v>660</c:v>
                </c:pt>
                <c:pt idx="132">
                  <c:v>665</c:v>
                </c:pt>
                <c:pt idx="133">
                  <c:v>670</c:v>
                </c:pt>
                <c:pt idx="134">
                  <c:v>675</c:v>
                </c:pt>
                <c:pt idx="135">
                  <c:v>680</c:v>
                </c:pt>
                <c:pt idx="136">
                  <c:v>685</c:v>
                </c:pt>
                <c:pt idx="137">
                  <c:v>690</c:v>
                </c:pt>
                <c:pt idx="138">
                  <c:v>695</c:v>
                </c:pt>
                <c:pt idx="139">
                  <c:v>700</c:v>
                </c:pt>
                <c:pt idx="140">
                  <c:v>705</c:v>
                </c:pt>
                <c:pt idx="141">
                  <c:v>710</c:v>
                </c:pt>
                <c:pt idx="142">
                  <c:v>715</c:v>
                </c:pt>
                <c:pt idx="143">
                  <c:v>720</c:v>
                </c:pt>
                <c:pt idx="144">
                  <c:v>725</c:v>
                </c:pt>
                <c:pt idx="145">
                  <c:v>730</c:v>
                </c:pt>
                <c:pt idx="146">
                  <c:v>735</c:v>
                </c:pt>
                <c:pt idx="147">
                  <c:v>740</c:v>
                </c:pt>
                <c:pt idx="148">
                  <c:v>745</c:v>
                </c:pt>
                <c:pt idx="149">
                  <c:v>750</c:v>
                </c:pt>
                <c:pt idx="150">
                  <c:v>755</c:v>
                </c:pt>
                <c:pt idx="151">
                  <c:v>760</c:v>
                </c:pt>
                <c:pt idx="152">
                  <c:v>765</c:v>
                </c:pt>
                <c:pt idx="153">
                  <c:v>770</c:v>
                </c:pt>
                <c:pt idx="154">
                  <c:v>775</c:v>
                </c:pt>
                <c:pt idx="155">
                  <c:v>780</c:v>
                </c:pt>
                <c:pt idx="156">
                  <c:v>785</c:v>
                </c:pt>
                <c:pt idx="157">
                  <c:v>790</c:v>
                </c:pt>
                <c:pt idx="158">
                  <c:v>795</c:v>
                </c:pt>
                <c:pt idx="159">
                  <c:v>800</c:v>
                </c:pt>
                <c:pt idx="160">
                  <c:v>805</c:v>
                </c:pt>
                <c:pt idx="161">
                  <c:v>810</c:v>
                </c:pt>
                <c:pt idx="162">
                  <c:v>815</c:v>
                </c:pt>
                <c:pt idx="163">
                  <c:v>820</c:v>
                </c:pt>
                <c:pt idx="164">
                  <c:v>825</c:v>
                </c:pt>
                <c:pt idx="165">
                  <c:v>830</c:v>
                </c:pt>
                <c:pt idx="166">
                  <c:v>835</c:v>
                </c:pt>
                <c:pt idx="167">
                  <c:v>840</c:v>
                </c:pt>
                <c:pt idx="168">
                  <c:v>845</c:v>
                </c:pt>
                <c:pt idx="169">
                  <c:v>850</c:v>
                </c:pt>
                <c:pt idx="170">
                  <c:v>855</c:v>
                </c:pt>
                <c:pt idx="171">
                  <c:v>860</c:v>
                </c:pt>
                <c:pt idx="172">
                  <c:v>865</c:v>
                </c:pt>
                <c:pt idx="173">
                  <c:v>870</c:v>
                </c:pt>
                <c:pt idx="174">
                  <c:v>875</c:v>
                </c:pt>
                <c:pt idx="175">
                  <c:v>880</c:v>
                </c:pt>
                <c:pt idx="176">
                  <c:v>885</c:v>
                </c:pt>
                <c:pt idx="177">
                  <c:v>890</c:v>
                </c:pt>
                <c:pt idx="178">
                  <c:v>895</c:v>
                </c:pt>
                <c:pt idx="179">
                  <c:v>900</c:v>
                </c:pt>
                <c:pt idx="180">
                  <c:v>905</c:v>
                </c:pt>
                <c:pt idx="181">
                  <c:v>910</c:v>
                </c:pt>
                <c:pt idx="182">
                  <c:v>915</c:v>
                </c:pt>
                <c:pt idx="183">
                  <c:v>920</c:v>
                </c:pt>
                <c:pt idx="184">
                  <c:v>925</c:v>
                </c:pt>
                <c:pt idx="185">
                  <c:v>930</c:v>
                </c:pt>
                <c:pt idx="186">
                  <c:v>935</c:v>
                </c:pt>
              </c:numCache>
            </c:numRef>
          </c:xVal>
          <c:yVal>
            <c:numRef>
              <c:f>'Figure 3 '!$K$4:$K$190</c:f>
              <c:numCache>
                <c:formatCode>General</c:formatCode>
                <c:ptCount val="187"/>
                <c:pt idx="0">
                  <c:v>1.2025040144720971</c:v>
                </c:pt>
                <c:pt idx="1">
                  <c:v>2.1928014381550049</c:v>
                </c:pt>
                <c:pt idx="2">
                  <c:v>4.5978094670992</c:v>
                </c:pt>
                <c:pt idx="3">
                  <c:v>3.0416278013117779</c:v>
                </c:pt>
                <c:pt idx="4">
                  <c:v>3.041627801311777</c:v>
                </c:pt>
                <c:pt idx="5">
                  <c:v>3.1830988618379052</c:v>
                </c:pt>
                <c:pt idx="6">
                  <c:v>4.1733962855208118</c:v>
                </c:pt>
                <c:pt idx="7">
                  <c:v>3.3245699223640379</c:v>
                </c:pt>
                <c:pt idx="8">
                  <c:v>3.7489831039424244</c:v>
                </c:pt>
                <c:pt idx="9">
                  <c:v>3.4660409828901639</c:v>
                </c:pt>
                <c:pt idx="10">
                  <c:v>3.3953054526271038</c:v>
                </c:pt>
                <c:pt idx="11">
                  <c:v>4.4563384065730656</c:v>
                </c:pt>
                <c:pt idx="12">
                  <c:v>4.3148673460469427</c:v>
                </c:pt>
                <c:pt idx="13">
                  <c:v>4.31486734604694</c:v>
                </c:pt>
                <c:pt idx="14">
                  <c:v>2.6879501499964573</c:v>
                </c:pt>
                <c:pt idx="15">
                  <c:v>3.6782475736793594</c:v>
                </c:pt>
                <c:pt idx="16">
                  <c:v>2.9708922710487098</c:v>
                </c:pt>
                <c:pt idx="17">
                  <c:v>4.9514871184145228</c:v>
                </c:pt>
                <c:pt idx="18">
                  <c:v>4.8100160578883973</c:v>
                </c:pt>
                <c:pt idx="19">
                  <c:v>3.8197186342054827</c:v>
                </c:pt>
                <c:pt idx="20">
                  <c:v>3.3953054526271038</c:v>
                </c:pt>
                <c:pt idx="21">
                  <c:v>3.6782475736793563</c:v>
                </c:pt>
                <c:pt idx="22">
                  <c:v>2.7586856802595232</c:v>
                </c:pt>
                <c:pt idx="23">
                  <c:v>3.3245699223640282</c:v>
                </c:pt>
                <c:pt idx="24">
                  <c:v>3.466040982890167</c:v>
                </c:pt>
                <c:pt idx="25">
                  <c:v>5.0929581789406555</c:v>
                </c:pt>
                <c:pt idx="26">
                  <c:v>2.9708922710487125</c:v>
                </c:pt>
                <c:pt idx="27">
                  <c:v>4.1733962855208109</c:v>
                </c:pt>
                <c:pt idx="28">
                  <c:v>4.6685449973622646</c:v>
                </c:pt>
                <c:pt idx="29">
                  <c:v>4.5978094670992018</c:v>
                </c:pt>
                <c:pt idx="30">
                  <c:v>4.4563384065730691</c:v>
                </c:pt>
                <c:pt idx="31">
                  <c:v>4.2441318157838674</c:v>
                </c:pt>
                <c:pt idx="32">
                  <c:v>3.8197186342054952</c:v>
                </c:pt>
                <c:pt idx="33">
                  <c:v>3.3245699223640282</c:v>
                </c:pt>
                <c:pt idx="34">
                  <c:v>2.9001567407856621</c:v>
                </c:pt>
                <c:pt idx="35">
                  <c:v>4.3148673460469364</c:v>
                </c:pt>
                <c:pt idx="36">
                  <c:v>4.0319252249946844</c:v>
                </c:pt>
                <c:pt idx="37">
                  <c:v>4.1026607552577472</c:v>
                </c:pt>
                <c:pt idx="38">
                  <c:v>2.1928014381550058</c:v>
                </c:pt>
                <c:pt idx="39">
                  <c:v>3.890454164468558</c:v>
                </c:pt>
                <c:pt idx="40">
                  <c:v>4.5978094670991894</c:v>
                </c:pt>
                <c:pt idx="41">
                  <c:v>4.4563384065730629</c:v>
                </c:pt>
                <c:pt idx="42">
                  <c:v>4.8100160578884035</c:v>
                </c:pt>
                <c:pt idx="43">
                  <c:v>3.3953054526271038</c:v>
                </c:pt>
                <c:pt idx="44">
                  <c:v>3.890454164468558</c:v>
                </c:pt>
                <c:pt idx="45">
                  <c:v>2.9001567407856497</c:v>
                </c:pt>
                <c:pt idx="46">
                  <c:v>2.9001567407856372</c:v>
                </c:pt>
                <c:pt idx="47">
                  <c:v>5.0222226486775927</c:v>
                </c:pt>
                <c:pt idx="48">
                  <c:v>3.9611896947316083</c:v>
                </c:pt>
                <c:pt idx="49">
                  <c:v>4.2441318157838737</c:v>
                </c:pt>
                <c:pt idx="50">
                  <c:v>3.6782475736793812</c:v>
                </c:pt>
                <c:pt idx="51">
                  <c:v>4.2441318157838488</c:v>
                </c:pt>
                <c:pt idx="52">
                  <c:v>3.8904541644685708</c:v>
                </c:pt>
                <c:pt idx="53">
                  <c:v>4.0319252249946711</c:v>
                </c:pt>
                <c:pt idx="54">
                  <c:v>2.7586856802595237</c:v>
                </c:pt>
                <c:pt idx="55">
                  <c:v>3.9611896947316207</c:v>
                </c:pt>
                <c:pt idx="56">
                  <c:v>5.0222226486775927</c:v>
                </c:pt>
                <c:pt idx="57">
                  <c:v>4.2441318157838612</c:v>
                </c:pt>
                <c:pt idx="58">
                  <c:v>4.5978094670992142</c:v>
                </c:pt>
                <c:pt idx="59">
                  <c:v>3.8904541644685331</c:v>
                </c:pt>
                <c:pt idx="60">
                  <c:v>3.3953054526271043</c:v>
                </c:pt>
                <c:pt idx="61">
                  <c:v>4.1026607552577605</c:v>
                </c:pt>
                <c:pt idx="62">
                  <c:v>4.1026607552577348</c:v>
                </c:pt>
                <c:pt idx="63">
                  <c:v>4.2441318157838861</c:v>
                </c:pt>
                <c:pt idx="64">
                  <c:v>3.7489831039424315</c:v>
                </c:pt>
                <c:pt idx="65">
                  <c:v>3.9611896947316083</c:v>
                </c:pt>
                <c:pt idx="66">
                  <c:v>2.9708922710487</c:v>
                </c:pt>
                <c:pt idx="67">
                  <c:v>3.607512043416305</c:v>
                </c:pt>
                <c:pt idx="68">
                  <c:v>4.2441318157838612</c:v>
                </c:pt>
                <c:pt idx="69">
                  <c:v>3.6075120434163055</c:v>
                </c:pt>
                <c:pt idx="70">
                  <c:v>3.2538343921009525</c:v>
                </c:pt>
                <c:pt idx="71">
                  <c:v>3.5367765131532547</c:v>
                </c:pt>
                <c:pt idx="72">
                  <c:v>4.1026607552577596</c:v>
                </c:pt>
                <c:pt idx="73">
                  <c:v>4.1026607552577348</c:v>
                </c:pt>
                <c:pt idx="74">
                  <c:v>4.2441318157838612</c:v>
                </c:pt>
                <c:pt idx="75">
                  <c:v>2.0513303776288674</c:v>
                </c:pt>
                <c:pt idx="76">
                  <c:v>4.2441318157838861</c:v>
                </c:pt>
                <c:pt idx="77">
                  <c:v>4.5978094670992142</c:v>
                </c:pt>
                <c:pt idx="78">
                  <c:v>2.8294212105225736</c:v>
                </c:pt>
                <c:pt idx="79">
                  <c:v>2.3342724986811199</c:v>
                </c:pt>
                <c:pt idx="80">
                  <c:v>3.041627801311801</c:v>
                </c:pt>
                <c:pt idx="81">
                  <c:v>3.6782475736793558</c:v>
                </c:pt>
                <c:pt idx="82">
                  <c:v>3.8197186342054823</c:v>
                </c:pt>
                <c:pt idx="83">
                  <c:v>4.3856028763099868</c:v>
                </c:pt>
                <c:pt idx="84">
                  <c:v>3.3953054526271291</c:v>
                </c:pt>
                <c:pt idx="85">
                  <c:v>4.0319252249946844</c:v>
                </c:pt>
                <c:pt idx="86">
                  <c:v>4.0319252249946844</c:v>
                </c:pt>
                <c:pt idx="87">
                  <c:v>3.890454164468558</c:v>
                </c:pt>
                <c:pt idx="88">
                  <c:v>3.3245699223640282</c:v>
                </c:pt>
                <c:pt idx="89">
                  <c:v>4.17339628552081</c:v>
                </c:pt>
                <c:pt idx="90">
                  <c:v>4.527073936836139</c:v>
                </c:pt>
                <c:pt idx="91">
                  <c:v>3.6782475736793558</c:v>
                </c:pt>
                <c:pt idx="92">
                  <c:v>2.041627801311777</c:v>
                </c:pt>
                <c:pt idx="93">
                  <c:v>4.5270739368361381</c:v>
                </c:pt>
                <c:pt idx="94">
                  <c:v>4.5978094670991894</c:v>
                </c:pt>
                <c:pt idx="95">
                  <c:v>2.5464790894703215</c:v>
                </c:pt>
                <c:pt idx="96">
                  <c:v>2.9001567407856497</c:v>
                </c:pt>
                <c:pt idx="97">
                  <c:v>4.1733962855208109</c:v>
                </c:pt>
                <c:pt idx="98">
                  <c:v>3.8197186342054827</c:v>
                </c:pt>
                <c:pt idx="99">
                  <c:v>3.183098861837927</c:v>
                </c:pt>
                <c:pt idx="100">
                  <c:v>3.8197186342054819</c:v>
                </c:pt>
                <c:pt idx="101">
                  <c:v>3.7489831039424319</c:v>
                </c:pt>
                <c:pt idx="102">
                  <c:v>3.9611896947316083</c:v>
                </c:pt>
                <c:pt idx="103">
                  <c:v>4.3856028763100126</c:v>
                </c:pt>
                <c:pt idx="104">
                  <c:v>3.4660409828901546</c:v>
                </c:pt>
                <c:pt idx="105">
                  <c:v>3.324569922364053</c:v>
                </c:pt>
                <c:pt idx="106">
                  <c:v>3.3245699223640028</c:v>
                </c:pt>
                <c:pt idx="107">
                  <c:v>3.324569922364053</c:v>
                </c:pt>
                <c:pt idx="108">
                  <c:v>3.5367765131532298</c:v>
                </c:pt>
                <c:pt idx="109">
                  <c:v>3.1123633315748265</c:v>
                </c:pt>
                <c:pt idx="110">
                  <c:v>2.6879501499964729</c:v>
                </c:pt>
                <c:pt idx="111">
                  <c:v>4.0319252249946587</c:v>
                </c:pt>
                <c:pt idx="112">
                  <c:v>4.1733962855208357</c:v>
                </c:pt>
                <c:pt idx="113">
                  <c:v>2.3342724986811447</c:v>
                </c:pt>
                <c:pt idx="114">
                  <c:v>3.253834392100952</c:v>
                </c:pt>
                <c:pt idx="115">
                  <c:v>4.527073936836139</c:v>
                </c:pt>
                <c:pt idx="116">
                  <c:v>4.1026607552577596</c:v>
                </c:pt>
                <c:pt idx="117">
                  <c:v>5.0222226486775927</c:v>
                </c:pt>
                <c:pt idx="118">
                  <c:v>3.7489831039424066</c:v>
                </c:pt>
                <c:pt idx="119">
                  <c:v>4.6685449973622646</c:v>
                </c:pt>
                <c:pt idx="120">
                  <c:v>3.8197186342055072</c:v>
                </c:pt>
                <c:pt idx="121">
                  <c:v>3.1123633315748012</c:v>
                </c:pt>
                <c:pt idx="122">
                  <c:v>3.4660409828901795</c:v>
                </c:pt>
                <c:pt idx="123">
                  <c:v>3.5367765131532298</c:v>
                </c:pt>
                <c:pt idx="124">
                  <c:v>4.9514871184145175</c:v>
                </c:pt>
                <c:pt idx="125">
                  <c:v>2.9708922710487</c:v>
                </c:pt>
                <c:pt idx="126">
                  <c:v>4.1026607552577845</c:v>
                </c:pt>
                <c:pt idx="127">
                  <c:v>4.5978094670991894</c:v>
                </c:pt>
                <c:pt idx="128">
                  <c:v>4.8807515881514423</c:v>
                </c:pt>
                <c:pt idx="129">
                  <c:v>4.2441318157838861</c:v>
                </c:pt>
                <c:pt idx="130">
                  <c:v>4.2441318157838861</c:v>
                </c:pt>
                <c:pt idx="131">
                  <c:v>3.1830988618378768</c:v>
                </c:pt>
                <c:pt idx="132">
                  <c:v>3.0416278013118259</c:v>
                </c:pt>
                <c:pt idx="133">
                  <c:v>3.3245699223639775</c:v>
                </c:pt>
                <c:pt idx="134">
                  <c:v>4.1026607552577339</c:v>
                </c:pt>
                <c:pt idx="135">
                  <c:v>4.1026607552577348</c:v>
                </c:pt>
                <c:pt idx="136">
                  <c:v>3.7489831039424315</c:v>
                </c:pt>
                <c:pt idx="137">
                  <c:v>2.1830988618379772</c:v>
                </c:pt>
                <c:pt idx="138">
                  <c:v>4.1026607552576841</c:v>
                </c:pt>
                <c:pt idx="139">
                  <c:v>4.5978094670991894</c:v>
                </c:pt>
                <c:pt idx="140">
                  <c:v>4.4563384065730887</c:v>
                </c:pt>
                <c:pt idx="141">
                  <c:v>2.6879501499964729</c:v>
                </c:pt>
                <c:pt idx="142">
                  <c:v>4.3148673460469364</c:v>
                </c:pt>
                <c:pt idx="143">
                  <c:v>3.9611896947316341</c:v>
                </c:pt>
                <c:pt idx="144">
                  <c:v>3.6075120434163308</c:v>
                </c:pt>
                <c:pt idx="145">
                  <c:v>4.2441318157838364</c:v>
                </c:pt>
                <c:pt idx="146">
                  <c:v>2.7586856802595232</c:v>
                </c:pt>
                <c:pt idx="147">
                  <c:v>3.7489831039424315</c:v>
                </c:pt>
                <c:pt idx="148">
                  <c:v>3.8904541644685326</c:v>
                </c:pt>
                <c:pt idx="149">
                  <c:v>3.4660409828901795</c:v>
                </c:pt>
                <c:pt idx="150">
                  <c:v>2.4757435592072712</c:v>
                </c:pt>
                <c:pt idx="151">
                  <c:v>2.9708922710487258</c:v>
                </c:pt>
                <c:pt idx="152">
                  <c:v>4.6685449973622397</c:v>
                </c:pt>
                <c:pt idx="153">
                  <c:v>4.6685449973622895</c:v>
                </c:pt>
                <c:pt idx="154">
                  <c:v>4.8100160578883404</c:v>
                </c:pt>
                <c:pt idx="155">
                  <c:v>4.3148673460469871</c:v>
                </c:pt>
                <c:pt idx="156">
                  <c:v>3.8197186342054823</c:v>
                </c:pt>
                <c:pt idx="157">
                  <c:v>3.7489831039423818</c:v>
                </c:pt>
                <c:pt idx="158">
                  <c:v>4.5270739368361381</c:v>
                </c:pt>
                <c:pt idx="159">
                  <c:v>4.1733962855208357</c:v>
                </c:pt>
                <c:pt idx="160">
                  <c:v>4.0319252249946844</c:v>
                </c:pt>
                <c:pt idx="161">
                  <c:v>4.0319252249946844</c:v>
                </c:pt>
                <c:pt idx="162">
                  <c:v>4.3148673460469364</c:v>
                </c:pt>
                <c:pt idx="163">
                  <c:v>4.5978094670992391</c:v>
                </c:pt>
                <c:pt idx="164">
                  <c:v>4.3148673460468867</c:v>
                </c:pt>
                <c:pt idx="165">
                  <c:v>4.6685449973622895</c:v>
                </c:pt>
                <c:pt idx="166">
                  <c:v>3.8197186342054827</c:v>
                </c:pt>
                <c:pt idx="167">
                  <c:v>4.6685449973622397</c:v>
                </c:pt>
                <c:pt idx="168">
                  <c:v>4.1026607552577339</c:v>
                </c:pt>
                <c:pt idx="169">
                  <c:v>4.4563384065730878</c:v>
                </c:pt>
                <c:pt idx="170">
                  <c:v>3.8904541644685833</c:v>
                </c:pt>
                <c:pt idx="171">
                  <c:v>3.3953054526270785</c:v>
                </c:pt>
                <c:pt idx="172">
                  <c:v>4.3148673460469364</c:v>
                </c:pt>
                <c:pt idx="173">
                  <c:v>3.2538343921009778</c:v>
                </c:pt>
                <c:pt idx="174">
                  <c:v>3.7489831039424324</c:v>
                </c:pt>
                <c:pt idx="175">
                  <c:v>3.8904541644685331</c:v>
                </c:pt>
                <c:pt idx="176">
                  <c:v>3.3245699223640783</c:v>
                </c:pt>
                <c:pt idx="177">
                  <c:v>3.4660409828901289</c:v>
                </c:pt>
                <c:pt idx="178">
                  <c:v>4.2441318157838861</c:v>
                </c:pt>
                <c:pt idx="179">
                  <c:v>4.3148673460469364</c:v>
                </c:pt>
                <c:pt idx="180">
                  <c:v>3.3953054526271291</c:v>
                </c:pt>
                <c:pt idx="181">
                  <c:v>3.961189694731583</c:v>
                </c:pt>
                <c:pt idx="182">
                  <c:v>3.3953054526270785</c:v>
                </c:pt>
                <c:pt idx="183">
                  <c:v>3.3953054526271287</c:v>
                </c:pt>
                <c:pt idx="184">
                  <c:v>3.7489831039424324</c:v>
                </c:pt>
                <c:pt idx="185">
                  <c:v>1.5416278013117748</c:v>
                </c:pt>
                <c:pt idx="18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16-4F2D-B310-AD003C424D13}"/>
            </c:ext>
          </c:extLst>
        </c:ser>
        <c:ser>
          <c:idx val="1"/>
          <c:order val="1"/>
          <c:tx>
            <c:v>3HF</c:v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'!$AC$4:$AC$78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3 '!$AC$4:$AC$78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'!$Y$4:$Y$78</c:f>
              <c:numCache>
                <c:formatCode>General</c:formatCode>
                <c:ptCount val="75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  <c:pt idx="52">
                  <c:v>265</c:v>
                </c:pt>
                <c:pt idx="53">
                  <c:v>270</c:v>
                </c:pt>
                <c:pt idx="54">
                  <c:v>275</c:v>
                </c:pt>
                <c:pt idx="55">
                  <c:v>280</c:v>
                </c:pt>
                <c:pt idx="56">
                  <c:v>285</c:v>
                </c:pt>
                <c:pt idx="57">
                  <c:v>290</c:v>
                </c:pt>
                <c:pt idx="58">
                  <c:v>295</c:v>
                </c:pt>
                <c:pt idx="59">
                  <c:v>300</c:v>
                </c:pt>
                <c:pt idx="60">
                  <c:v>305</c:v>
                </c:pt>
                <c:pt idx="61">
                  <c:v>310</c:v>
                </c:pt>
                <c:pt idx="62">
                  <c:v>315</c:v>
                </c:pt>
                <c:pt idx="63">
                  <c:v>320</c:v>
                </c:pt>
                <c:pt idx="64">
                  <c:v>325</c:v>
                </c:pt>
                <c:pt idx="65">
                  <c:v>330</c:v>
                </c:pt>
                <c:pt idx="66">
                  <c:v>335</c:v>
                </c:pt>
                <c:pt idx="67">
                  <c:v>340</c:v>
                </c:pt>
                <c:pt idx="68">
                  <c:v>345</c:v>
                </c:pt>
                <c:pt idx="69">
                  <c:v>350</c:v>
                </c:pt>
                <c:pt idx="70">
                  <c:v>355</c:v>
                </c:pt>
                <c:pt idx="71">
                  <c:v>360</c:v>
                </c:pt>
                <c:pt idx="72">
                  <c:v>365</c:v>
                </c:pt>
                <c:pt idx="73">
                  <c:v>370</c:v>
                </c:pt>
                <c:pt idx="74">
                  <c:v>375</c:v>
                </c:pt>
              </c:numCache>
            </c:numRef>
          </c:xVal>
          <c:yVal>
            <c:numRef>
              <c:f>'Figure 3 '!$AA$4:$AA$78</c:f>
              <c:numCache>
                <c:formatCode>General</c:formatCode>
                <c:ptCount val="75"/>
                <c:pt idx="0">
                  <c:v>4.135263910957482</c:v>
                </c:pt>
                <c:pt idx="1">
                  <c:v>3.6075120434162957</c:v>
                </c:pt>
                <c:pt idx="2">
                  <c:v>4.5978094670991982</c:v>
                </c:pt>
                <c:pt idx="3">
                  <c:v>2.9237352508733361</c:v>
                </c:pt>
                <c:pt idx="4">
                  <c:v>3.2538343921009734</c:v>
                </c:pt>
                <c:pt idx="5">
                  <c:v>3.324569922364037</c:v>
                </c:pt>
                <c:pt idx="6">
                  <c:v>3.3953054526270998</c:v>
                </c:pt>
                <c:pt idx="7">
                  <c:v>3.0887848214871534</c:v>
                </c:pt>
                <c:pt idx="8">
                  <c:v>3.6546690635916708</c:v>
                </c:pt>
                <c:pt idx="9">
                  <c:v>4.1969747956085008</c:v>
                </c:pt>
                <c:pt idx="10">
                  <c:v>4.2441318157838737</c:v>
                </c:pt>
                <c:pt idx="11">
                  <c:v>4.0083467149069918</c:v>
                </c:pt>
                <c:pt idx="12">
                  <c:v>3.3717269425394116</c:v>
                </c:pt>
                <c:pt idx="13">
                  <c:v>2.7351071701718359</c:v>
                </c:pt>
                <c:pt idx="14">
                  <c:v>3.4896194929778548</c:v>
                </c:pt>
                <c:pt idx="15">
                  <c:v>4.3620243662223119</c:v>
                </c:pt>
                <c:pt idx="16">
                  <c:v>3.5839335333286098</c:v>
                </c:pt>
                <c:pt idx="17">
                  <c:v>3.560355023240918</c:v>
                </c:pt>
                <c:pt idx="18">
                  <c:v>3.6782475736793643</c:v>
                </c:pt>
                <c:pt idx="19">
                  <c:v>3.8197186342054863</c:v>
                </c:pt>
                <c:pt idx="20">
                  <c:v>3.9140326745562373</c:v>
                </c:pt>
                <c:pt idx="21">
                  <c:v>3.4896194929778503</c:v>
                </c:pt>
                <c:pt idx="22">
                  <c:v>4.2681170842945901</c:v>
                </c:pt>
                <c:pt idx="23">
                  <c:v>3.2679814981535866</c:v>
                </c:pt>
                <c:pt idx="24">
                  <c:v>3.5839335333286138</c:v>
                </c:pt>
                <c:pt idx="25">
                  <c:v>4.2205533056961944</c:v>
                </c:pt>
                <c:pt idx="26">
                  <c:v>4.0743665431525162</c:v>
                </c:pt>
                <c:pt idx="27">
                  <c:v>3.6358062555215156</c:v>
                </c:pt>
                <c:pt idx="28">
                  <c:v>3.3717269425394116</c:v>
                </c:pt>
                <c:pt idx="29">
                  <c:v>3.5839335333286053</c:v>
                </c:pt>
                <c:pt idx="30">
                  <c:v>3.5270739368361399</c:v>
                </c:pt>
                <c:pt idx="31">
                  <c:v>3.1498177754331165</c:v>
                </c:pt>
                <c:pt idx="32">
                  <c:v>4.1969747956085106</c:v>
                </c:pt>
                <c:pt idx="33">
                  <c:v>3.751340954951178</c:v>
                </c:pt>
                <c:pt idx="34">
                  <c:v>4.1710384345120559</c:v>
                </c:pt>
                <c:pt idx="35">
                  <c:v>3.7678459120125636</c:v>
                </c:pt>
                <c:pt idx="36">
                  <c:v>4.0130624169245355</c:v>
                </c:pt>
                <c:pt idx="37">
                  <c:v>3.0416278013117761</c:v>
                </c:pt>
                <c:pt idx="38">
                  <c:v>3.8197186342054823</c:v>
                </c:pt>
                <c:pt idx="39">
                  <c:v>3.0180492912240924</c:v>
                </c:pt>
                <c:pt idx="40">
                  <c:v>3.2302558820132941</c:v>
                </c:pt>
                <c:pt idx="41">
                  <c:v>3.3953054526270874</c:v>
                </c:pt>
                <c:pt idx="42">
                  <c:v>3.5881068907821128</c:v>
                </c:pt>
                <c:pt idx="43">
                  <c:v>3.1359418416625182</c:v>
                </c:pt>
                <c:pt idx="44">
                  <c:v>3.4660409828901715</c:v>
                </c:pt>
                <c:pt idx="45">
                  <c:v>3.6352639109574874</c:v>
                </c:pt>
                <c:pt idx="46">
                  <c:v>3.6782475736793474</c:v>
                </c:pt>
                <c:pt idx="47">
                  <c:v>4.3148673460469533</c:v>
                </c:pt>
                <c:pt idx="48">
                  <c:v>4.2670323951664901</c:v>
                </c:pt>
                <c:pt idx="49">
                  <c:v>3.2302558820132941</c:v>
                </c:pt>
                <c:pt idx="50">
                  <c:v>3.4424624728024789</c:v>
                </c:pt>
                <c:pt idx="51">
                  <c:v>3.5645283806944139</c:v>
                </c:pt>
                <c:pt idx="52">
                  <c:v>3.3245699223640282</c:v>
                </c:pt>
                <c:pt idx="53">
                  <c:v>2.7115286600841562</c:v>
                </c:pt>
                <c:pt idx="54">
                  <c:v>2.4514871184145255</c:v>
                </c:pt>
                <c:pt idx="55">
                  <c:v>2.5229005793826378</c:v>
                </c:pt>
                <c:pt idx="56">
                  <c:v>2.4050080289441871</c:v>
                </c:pt>
                <c:pt idx="57">
                  <c:v>3.0555037350823673</c:v>
                </c:pt>
                <c:pt idx="58">
                  <c:v>3.3009914122763444</c:v>
                </c:pt>
                <c:pt idx="59">
                  <c:v>3.2774129021886775</c:v>
                </c:pt>
                <c:pt idx="60">
                  <c:v>2.8765782306979411</c:v>
                </c:pt>
                <c:pt idx="61">
                  <c:v>2.0513303776288843</c:v>
                </c:pt>
                <c:pt idx="62">
                  <c:v>1.391132095173595</c:v>
                </c:pt>
                <c:pt idx="63">
                  <c:v>1.8627022969273825</c:v>
                </c:pt>
                <c:pt idx="64">
                  <c:v>0.91956189341984118</c:v>
                </c:pt>
                <c:pt idx="65">
                  <c:v>0.80166934298139014</c:v>
                </c:pt>
                <c:pt idx="66">
                  <c:v>2.5229005793826378</c:v>
                </c:pt>
                <c:pt idx="67">
                  <c:v>2.5180492912240928</c:v>
                </c:pt>
                <c:pt idx="68">
                  <c:v>1.3578510087688223</c:v>
                </c:pt>
                <c:pt idx="69">
                  <c:v>1.6033386859627972</c:v>
                </c:pt>
                <c:pt idx="70">
                  <c:v>1.0846114640336593</c:v>
                </c:pt>
                <c:pt idx="71">
                  <c:v>0.56588424210452148</c:v>
                </c:pt>
                <c:pt idx="72">
                  <c:v>0.47157020175375397</c:v>
                </c:pt>
                <c:pt idx="73">
                  <c:v>0.54230573201683796</c:v>
                </c:pt>
                <c:pt idx="7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16-4F2D-B310-AD003C424D13}"/>
            </c:ext>
          </c:extLst>
        </c:ser>
        <c:ser>
          <c:idx val="2"/>
          <c:order val="2"/>
          <c:tx>
            <c:v>7HF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'!$AS$4:$AS$208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3 '!$AS$4:$AS$208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'!$AO$4:$AO$208</c:f>
              <c:numCache>
                <c:formatCode>General</c:formatCode>
                <c:ptCount val="2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</c:numCache>
            </c:numRef>
          </c:xVal>
          <c:yVal>
            <c:numRef>
              <c:f>'Figure 3 '!$AQ$4:$AQ$208</c:f>
              <c:numCache>
                <c:formatCode>General</c:formatCode>
                <c:ptCount val="205"/>
                <c:pt idx="0">
                  <c:v>3.7388780281905536</c:v>
                </c:pt>
                <c:pt idx="1">
                  <c:v>5.1030632546925192</c:v>
                </c:pt>
                <c:pt idx="2">
                  <c:v>3.4357257556345653</c:v>
                </c:pt>
                <c:pt idx="3">
                  <c:v>4.0925556795058782</c:v>
                </c:pt>
                <c:pt idx="4">
                  <c:v>4.2441318157838772</c:v>
                </c:pt>
                <c:pt idx="5">
                  <c:v>3.5873018919125634</c:v>
                </c:pt>
                <c:pt idx="6">
                  <c:v>3.8904541644685504</c:v>
                </c:pt>
                <c:pt idx="7">
                  <c:v>3.3852003768752335</c:v>
                </c:pt>
                <c:pt idx="8">
                  <c:v>4.6988602246178637</c:v>
                </c:pt>
                <c:pt idx="9">
                  <c:v>3.8904541644685504</c:v>
                </c:pt>
                <c:pt idx="10">
                  <c:v>3.486251134393902</c:v>
                </c:pt>
                <c:pt idx="11">
                  <c:v>3.4862511343938953</c:v>
                </c:pt>
                <c:pt idx="12">
                  <c:v>3.7894034069498934</c:v>
                </c:pt>
                <c:pt idx="13">
                  <c:v>3.7388780281905492</c:v>
                </c:pt>
                <c:pt idx="14">
                  <c:v>3.5367765131532347</c:v>
                </c:pt>
                <c:pt idx="15">
                  <c:v>3.1830988618379017</c:v>
                </c:pt>
                <c:pt idx="16">
                  <c:v>3.4357257556345693</c:v>
                </c:pt>
                <c:pt idx="17">
                  <c:v>4.2946571945432108</c:v>
                </c:pt>
                <c:pt idx="18">
                  <c:v>4.0420303007465428</c:v>
                </c:pt>
                <c:pt idx="19">
                  <c:v>3.0315227255599093</c:v>
                </c:pt>
                <c:pt idx="20">
                  <c:v>3.0820481043192491</c:v>
                </c:pt>
                <c:pt idx="21">
                  <c:v>3.4757435592072543</c:v>
                </c:pt>
                <c:pt idx="22">
                  <c:v>3.5978094670992018</c:v>
                </c:pt>
                <c:pt idx="23">
                  <c:v>4.2946571945432099</c:v>
                </c:pt>
                <c:pt idx="24">
                  <c:v>3.4862511343938953</c:v>
                </c:pt>
                <c:pt idx="25">
                  <c:v>4.4462333308211974</c:v>
                </c:pt>
                <c:pt idx="26">
                  <c:v>3.5367765131532352</c:v>
                </c:pt>
                <c:pt idx="27">
                  <c:v>3.4357257556345737</c:v>
                </c:pt>
                <c:pt idx="28">
                  <c:v>3.5367765131532263</c:v>
                </c:pt>
                <c:pt idx="29">
                  <c:v>3.789403406949889</c:v>
                </c:pt>
                <c:pt idx="30">
                  <c:v>3.1325734830785796</c:v>
                </c:pt>
                <c:pt idx="31">
                  <c:v>4.1430810582652047</c:v>
                </c:pt>
                <c:pt idx="32">
                  <c:v>3.6588424210451729</c:v>
                </c:pt>
                <c:pt idx="33">
                  <c:v>3.7651469661571442</c:v>
                </c:pt>
                <c:pt idx="34">
                  <c:v>2.5525378759331829</c:v>
                </c:pt>
                <c:pt idx="35">
                  <c:v>3.5945932120206283</c:v>
                </c:pt>
                <c:pt idx="36">
                  <c:v>3.1240784050657693</c:v>
                </c:pt>
                <c:pt idx="37">
                  <c:v>3.2146215873978208</c:v>
                </c:pt>
                <c:pt idx="38">
                  <c:v>3.9915049219872119</c:v>
                </c:pt>
                <c:pt idx="39">
                  <c:v>3.4219768900284784</c:v>
                </c:pt>
                <c:pt idx="40">
                  <c:v>3.2861621165304244</c:v>
                </c:pt>
                <c:pt idx="41">
                  <c:v>3.3852003768752335</c:v>
                </c:pt>
                <c:pt idx="42">
                  <c:v>2.7178628778172795</c:v>
                </c:pt>
                <c:pt idx="43">
                  <c:v>4.1030632546925077</c:v>
                </c:pt>
                <c:pt idx="44">
                  <c:v>3.7231166654106218</c:v>
                </c:pt>
                <c:pt idx="45">
                  <c:v>3.7093677998045136</c:v>
                </c:pt>
                <c:pt idx="46">
                  <c:v>2.7283704530039157</c:v>
                </c:pt>
                <c:pt idx="47">
                  <c:v>3.3852003768752246</c:v>
                </c:pt>
                <c:pt idx="48">
                  <c:v>3.1083170422858521</c:v>
                </c:pt>
                <c:pt idx="49">
                  <c:v>3.249385603377184</c:v>
                </c:pt>
                <c:pt idx="50">
                  <c:v>3.9324844652150928</c:v>
                </c:pt>
                <c:pt idx="51">
                  <c:v>3.1135708298791407</c:v>
                </c:pt>
                <c:pt idx="52">
                  <c:v>2.8799465892819347</c:v>
                </c:pt>
                <c:pt idx="53">
                  <c:v>2.5262689379665924</c:v>
                </c:pt>
                <c:pt idx="54">
                  <c:v>3.9915049219871941</c:v>
                </c:pt>
                <c:pt idx="55">
                  <c:v>2.4147106052612761</c:v>
                </c:pt>
                <c:pt idx="56">
                  <c:v>3.89045416446855</c:v>
                </c:pt>
                <c:pt idx="57">
                  <c:v>2.970489771613944</c:v>
                </c:pt>
                <c:pt idx="58">
                  <c:v>3.8924666616424068</c:v>
                </c:pt>
                <c:pt idx="59">
                  <c:v>3.3597151428368965</c:v>
                </c:pt>
                <c:pt idx="60">
                  <c:v>3.2546393909705076</c:v>
                </c:pt>
                <c:pt idx="61">
                  <c:v>2.172591286651286</c:v>
                </c:pt>
                <c:pt idx="62">
                  <c:v>3.2336242405972233</c:v>
                </c:pt>
                <c:pt idx="63">
                  <c:v>3.6725912866512456</c:v>
                </c:pt>
                <c:pt idx="64">
                  <c:v>3.334674998115903</c:v>
                </c:pt>
                <c:pt idx="65">
                  <c:v>1.9704897716139451</c:v>
                </c:pt>
                <c:pt idx="66">
                  <c:v>3.3852003768752423</c:v>
                </c:pt>
                <c:pt idx="67">
                  <c:v>2.8799465892819169</c:v>
                </c:pt>
                <c:pt idx="68">
                  <c:v>2.3241674229292695</c:v>
                </c:pt>
                <c:pt idx="69">
                  <c:v>2.1725912866512687</c:v>
                </c:pt>
                <c:pt idx="70">
                  <c:v>3.7388780281905492</c:v>
                </c:pt>
                <c:pt idx="71">
                  <c:v>3.1325734830785619</c:v>
                </c:pt>
                <c:pt idx="72">
                  <c:v>3.3346749981159025</c:v>
                </c:pt>
                <c:pt idx="73">
                  <c:v>2.7283704530039339</c:v>
                </c:pt>
                <c:pt idx="74">
                  <c:v>3.2336242405972238</c:v>
                </c:pt>
                <c:pt idx="75">
                  <c:v>2.8294212105225953</c:v>
                </c:pt>
                <c:pt idx="76">
                  <c:v>3.4357257556345644</c:v>
                </c:pt>
                <c:pt idx="77">
                  <c:v>3.6725912866512851</c:v>
                </c:pt>
                <c:pt idx="78">
                  <c:v>2.515761362779938</c:v>
                </c:pt>
                <c:pt idx="79">
                  <c:v>2.7283704530039157</c:v>
                </c:pt>
                <c:pt idx="80">
                  <c:v>3.1325734830785796</c:v>
                </c:pt>
                <c:pt idx="81">
                  <c:v>3.839928785709211</c:v>
                </c:pt>
                <c:pt idx="82">
                  <c:v>2.7788958317632737</c:v>
                </c:pt>
                <c:pt idx="83">
                  <c:v>3.082048104319222</c:v>
                </c:pt>
                <c:pt idx="84">
                  <c:v>3.3852003768752423</c:v>
                </c:pt>
                <c:pt idx="85">
                  <c:v>3.122065907891924</c:v>
                </c:pt>
                <c:pt idx="86">
                  <c:v>3.2841496193565813</c:v>
                </c:pt>
                <c:pt idx="87">
                  <c:v>2.8799465892818992</c:v>
                </c:pt>
                <c:pt idx="88">
                  <c:v>2.8799465892819347</c:v>
                </c:pt>
                <c:pt idx="89">
                  <c:v>3.385200376875225</c:v>
                </c:pt>
                <c:pt idx="90">
                  <c:v>2.5767943167259322</c:v>
                </c:pt>
                <c:pt idx="91">
                  <c:v>2.3746928016886093</c:v>
                </c:pt>
                <c:pt idx="92">
                  <c:v>3.4357257556345289</c:v>
                </c:pt>
                <c:pt idx="93">
                  <c:v>3.0315227255599186</c:v>
                </c:pt>
                <c:pt idx="94">
                  <c:v>3.0820481043192585</c:v>
                </c:pt>
                <c:pt idx="95">
                  <c:v>2.5262689379665924</c:v>
                </c:pt>
                <c:pt idx="96">
                  <c:v>2.3746928016885915</c:v>
                </c:pt>
                <c:pt idx="97">
                  <c:v>3.031522725559936</c:v>
                </c:pt>
                <c:pt idx="98">
                  <c:v>1.3641852265019399</c:v>
                </c:pt>
                <c:pt idx="99">
                  <c:v>3.2336242405972233</c:v>
                </c:pt>
                <c:pt idx="100">
                  <c:v>2.5262689379666106</c:v>
                </c:pt>
                <c:pt idx="101">
                  <c:v>3.7388780281905492</c:v>
                </c:pt>
                <c:pt idx="102">
                  <c:v>2.2736420441699297</c:v>
                </c:pt>
                <c:pt idx="103">
                  <c:v>3.789403406949889</c:v>
                </c:pt>
                <c:pt idx="104">
                  <c:v>3.1830988618379017</c:v>
                </c:pt>
                <c:pt idx="105">
                  <c:v>3.385200376875261</c:v>
                </c:pt>
                <c:pt idx="106">
                  <c:v>3.4862511343939042</c:v>
                </c:pt>
                <c:pt idx="107">
                  <c:v>2.5767943167259322</c:v>
                </c:pt>
                <c:pt idx="108">
                  <c:v>3.3852003768752068</c:v>
                </c:pt>
                <c:pt idx="109">
                  <c:v>3.3852003768752423</c:v>
                </c:pt>
                <c:pt idx="110">
                  <c:v>2.2736420441699119</c:v>
                </c:pt>
                <c:pt idx="111">
                  <c:v>3.3852003768752428</c:v>
                </c:pt>
                <c:pt idx="112">
                  <c:v>3.0820481043192758</c:v>
                </c:pt>
                <c:pt idx="113">
                  <c:v>3.4357257556345644</c:v>
                </c:pt>
                <c:pt idx="114">
                  <c:v>2.4252181804478772</c:v>
                </c:pt>
                <c:pt idx="115">
                  <c:v>3.8399287857092825</c:v>
                </c:pt>
                <c:pt idx="116">
                  <c:v>2.930471968041203</c:v>
                </c:pt>
                <c:pt idx="117">
                  <c:v>2.4757435592072707</c:v>
                </c:pt>
                <c:pt idx="118">
                  <c:v>3.6883526494312093</c:v>
                </c:pt>
                <c:pt idx="119">
                  <c:v>3.1830988618379195</c:v>
                </c:pt>
                <c:pt idx="120">
                  <c:v>1.9704897716139453</c:v>
                </c:pt>
                <c:pt idx="121">
                  <c:v>2.7283704530039152</c:v>
                </c:pt>
                <c:pt idx="122">
                  <c:v>2.8294212105225593</c:v>
                </c:pt>
                <c:pt idx="123">
                  <c:v>3.3852003768752428</c:v>
                </c:pt>
                <c:pt idx="124">
                  <c:v>2.9809973468005966</c:v>
                </c:pt>
                <c:pt idx="125">
                  <c:v>3.3346749981158847</c:v>
                </c:pt>
                <c:pt idx="126">
                  <c:v>3.0315227255599182</c:v>
                </c:pt>
                <c:pt idx="127">
                  <c:v>2.4757435592072348</c:v>
                </c:pt>
                <c:pt idx="128">
                  <c:v>3.4357257556346004</c:v>
                </c:pt>
                <c:pt idx="129">
                  <c:v>3.486251134393922</c:v>
                </c:pt>
                <c:pt idx="130">
                  <c:v>2.9809973468005611</c:v>
                </c:pt>
                <c:pt idx="131">
                  <c:v>3.233624240597206</c:v>
                </c:pt>
                <c:pt idx="132">
                  <c:v>2.5262689379666283</c:v>
                </c:pt>
                <c:pt idx="133">
                  <c:v>2.930471968041239</c:v>
                </c:pt>
                <c:pt idx="134">
                  <c:v>3.536776513153244</c:v>
                </c:pt>
                <c:pt idx="135">
                  <c:v>3.8399287857091746</c:v>
                </c:pt>
                <c:pt idx="136">
                  <c:v>2.4757435592072707</c:v>
                </c:pt>
                <c:pt idx="137">
                  <c:v>2.8799465892819169</c:v>
                </c:pt>
                <c:pt idx="138">
                  <c:v>3.097809467099216</c:v>
                </c:pt>
                <c:pt idx="139">
                  <c:v>3.0820481043192043</c:v>
                </c:pt>
                <c:pt idx="140">
                  <c:v>2.7788958317632737</c:v>
                </c:pt>
                <c:pt idx="141">
                  <c:v>2.5767943167259504</c:v>
                </c:pt>
                <c:pt idx="142">
                  <c:v>3.4757435592072694</c:v>
                </c:pt>
                <c:pt idx="143">
                  <c:v>3.0315227255598822</c:v>
                </c:pt>
                <c:pt idx="144">
                  <c:v>3.4357257556346004</c:v>
                </c:pt>
                <c:pt idx="145">
                  <c:v>3.2841496193565272</c:v>
                </c:pt>
                <c:pt idx="146">
                  <c:v>3.3852003768752423</c:v>
                </c:pt>
                <c:pt idx="147">
                  <c:v>3.6883526494312813</c:v>
                </c:pt>
                <c:pt idx="148">
                  <c:v>3.071540529132585</c:v>
                </c:pt>
                <c:pt idx="149">
                  <c:v>3.0820481043192398</c:v>
                </c:pt>
                <c:pt idx="150">
                  <c:v>4.2441318157838923</c:v>
                </c:pt>
                <c:pt idx="151">
                  <c:v>2.9809973468005246</c:v>
                </c:pt>
                <c:pt idx="152">
                  <c:v>2.5262689379666288</c:v>
                </c:pt>
                <c:pt idx="153">
                  <c:v>2.7788958317632373</c:v>
                </c:pt>
                <c:pt idx="154">
                  <c:v>3.1325734830785619</c:v>
                </c:pt>
                <c:pt idx="155">
                  <c:v>2.8294212105225593</c:v>
                </c:pt>
                <c:pt idx="156">
                  <c:v>4.0925556795058915</c:v>
                </c:pt>
                <c:pt idx="157">
                  <c:v>2.5262689379665924</c:v>
                </c:pt>
                <c:pt idx="158">
                  <c:v>3.5873018919126016</c:v>
                </c:pt>
                <c:pt idx="159">
                  <c:v>2.9809973468005246</c:v>
                </c:pt>
                <c:pt idx="160">
                  <c:v>2.9462333308212161</c:v>
                </c:pt>
                <c:pt idx="161">
                  <c:v>2.7683882565765825</c:v>
                </c:pt>
                <c:pt idx="162">
                  <c:v>1.8189136353359436</c:v>
                </c:pt>
                <c:pt idx="163">
                  <c:v>2.5767943167259499</c:v>
                </c:pt>
                <c:pt idx="164">
                  <c:v>1.9199643928545513</c:v>
                </c:pt>
                <c:pt idx="165">
                  <c:v>2.5767943167259859</c:v>
                </c:pt>
                <c:pt idx="166">
                  <c:v>1.7178628778172282</c:v>
                </c:pt>
                <c:pt idx="167">
                  <c:v>2.0557791663526079</c:v>
                </c:pt>
                <c:pt idx="168">
                  <c:v>1.7788958317632391</c:v>
                </c:pt>
                <c:pt idx="169">
                  <c:v>1.5662867415393349</c:v>
                </c:pt>
                <c:pt idx="170">
                  <c:v>1.4652359840206193</c:v>
                </c:pt>
                <c:pt idx="171">
                  <c:v>1.2631344689832602</c:v>
                </c:pt>
                <c:pt idx="172">
                  <c:v>1.3641852265020118</c:v>
                </c:pt>
                <c:pt idx="173">
                  <c:v>1.3641852265019401</c:v>
                </c:pt>
                <c:pt idx="174">
                  <c:v>0.70735530263064872</c:v>
                </c:pt>
                <c:pt idx="175">
                  <c:v>1.6673374990579426</c:v>
                </c:pt>
                <c:pt idx="176">
                  <c:v>1.2631344689832964</c:v>
                </c:pt>
                <c:pt idx="177">
                  <c:v>1.7178628778173</c:v>
                </c:pt>
                <c:pt idx="178">
                  <c:v>1.8189136353358719</c:v>
                </c:pt>
                <c:pt idx="179">
                  <c:v>4.0420303007466059</c:v>
                </c:pt>
                <c:pt idx="180">
                  <c:v>1.5157613627800128</c:v>
                </c:pt>
                <c:pt idx="181">
                  <c:v>1.9199643928545875</c:v>
                </c:pt>
                <c:pt idx="182">
                  <c:v>2.7283704530038801</c:v>
                </c:pt>
                <c:pt idx="183">
                  <c:v>4.2441318157838923</c:v>
                </c:pt>
                <c:pt idx="184">
                  <c:v>3.2336242405971696</c:v>
                </c:pt>
                <c:pt idx="185">
                  <c:v>1.1115583327054386</c:v>
                </c:pt>
                <c:pt idx="186">
                  <c:v>1.5157613627798694</c:v>
                </c:pt>
                <c:pt idx="187">
                  <c:v>1.5682992387132</c:v>
                </c:pt>
                <c:pt idx="188">
                  <c:v>0.1010507575185718</c:v>
                </c:pt>
                <c:pt idx="189">
                  <c:v>3.5367765131533155</c:v>
                </c:pt>
                <c:pt idx="190">
                  <c:v>3.0315227255598822</c:v>
                </c:pt>
                <c:pt idx="191">
                  <c:v>3.4357257556345999</c:v>
                </c:pt>
                <c:pt idx="192">
                  <c:v>2.4252181804478772</c:v>
                </c:pt>
                <c:pt idx="193">
                  <c:v>2.9304719680413105</c:v>
                </c:pt>
                <c:pt idx="194">
                  <c:v>0.6063045451118616</c:v>
                </c:pt>
                <c:pt idx="195">
                  <c:v>2.627319695485308</c:v>
                </c:pt>
                <c:pt idx="196">
                  <c:v>0.80840606014929239</c:v>
                </c:pt>
                <c:pt idx="197">
                  <c:v>3.3346749981158852</c:v>
                </c:pt>
                <c:pt idx="198">
                  <c:v>1.4147106052612974</c:v>
                </c:pt>
                <c:pt idx="199">
                  <c:v>2.1220659078920181</c:v>
                </c:pt>
                <c:pt idx="200">
                  <c:v>1.0105075751865795</c:v>
                </c:pt>
                <c:pt idx="201">
                  <c:v>0.1010507575187154</c:v>
                </c:pt>
                <c:pt idx="202">
                  <c:v>0</c:v>
                </c:pt>
                <c:pt idx="203">
                  <c:v>0.10105075751864359</c:v>
                </c:pt>
                <c:pt idx="20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16-4F2D-B310-AD003C424D13}"/>
            </c:ext>
          </c:extLst>
        </c:ser>
        <c:ser>
          <c:idx val="3"/>
          <c:order val="3"/>
          <c:tx>
            <c:v>19HF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'!$BI$4:$BI$98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3 '!$BI$4:$BI$98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'!$BE$4:$BE$98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'Figure 3 '!$BG$4:$BG$98</c:f>
              <c:numCache>
                <c:formatCode>General</c:formatCode>
                <c:ptCount val="95"/>
                <c:pt idx="0">
                  <c:v>2.9969527295666847</c:v>
                </c:pt>
                <c:pt idx="1">
                  <c:v>2.401285106298773</c:v>
                </c:pt>
                <c:pt idx="2">
                  <c:v>3.8532249380143084</c:v>
                </c:pt>
                <c:pt idx="3">
                  <c:v>3.629849579288841</c:v>
                </c:pt>
                <c:pt idx="4">
                  <c:v>3.5367765131532307</c:v>
                </c:pt>
                <c:pt idx="5">
                  <c:v>3.7043080321973294</c:v>
                </c:pt>
                <c:pt idx="6">
                  <c:v>2.9224942766581963</c:v>
                </c:pt>
                <c:pt idx="7">
                  <c:v>3.2575573147463963</c:v>
                </c:pt>
                <c:pt idx="8">
                  <c:v>3.0714111824751744</c:v>
                </c:pt>
                <c:pt idx="9">
                  <c:v>3.3134011544277637</c:v>
                </c:pt>
                <c:pt idx="10">
                  <c:v>2.9224942766581927</c:v>
                </c:pt>
                <c:pt idx="11">
                  <c:v>2.8666504369768342</c:v>
                </c:pt>
                <c:pt idx="12">
                  <c:v>2.6060458517971146</c:v>
                </c:pt>
                <c:pt idx="13">
                  <c:v>2.7177335311598521</c:v>
                </c:pt>
                <c:pt idx="14">
                  <c:v>2.8480358237497088</c:v>
                </c:pt>
                <c:pt idx="15">
                  <c:v>3.2389427015192682</c:v>
                </c:pt>
                <c:pt idx="16">
                  <c:v>2.2337535872546708</c:v>
                </c:pt>
                <c:pt idx="17">
                  <c:v>3.853224938014316</c:v>
                </c:pt>
                <c:pt idx="18">
                  <c:v>3.3692449941091276</c:v>
                </c:pt>
                <c:pt idx="19">
                  <c:v>2.9969527295666838</c:v>
                </c:pt>
                <c:pt idx="20">
                  <c:v>3.1086404089294182</c:v>
                </c:pt>
                <c:pt idx="21">
                  <c:v>4.0766002967397714</c:v>
                </c:pt>
                <c:pt idx="22">
                  <c:v>3.3878596073362592</c:v>
                </c:pt>
                <c:pt idx="23">
                  <c:v>3.3320157676548838</c:v>
                </c:pt>
                <c:pt idx="24">
                  <c:v>4.0393710702855348</c:v>
                </c:pt>
                <c:pt idx="25">
                  <c:v>4.1696733628753844</c:v>
                </c:pt>
                <c:pt idx="26">
                  <c:v>3.4623180602447401</c:v>
                </c:pt>
                <c:pt idx="27">
                  <c:v>4.1324441364211406</c:v>
                </c:pt>
                <c:pt idx="28">
                  <c:v>3.7973810983329468</c:v>
                </c:pt>
                <c:pt idx="29">
                  <c:v>3.5926203528345901</c:v>
                </c:pt>
                <c:pt idx="30">
                  <c:v>4.3185902686923736</c:v>
                </c:pt>
                <c:pt idx="31">
                  <c:v>3.5181618999261026</c:v>
                </c:pt>
                <c:pt idx="32">
                  <c:v>3.574005739607478</c:v>
                </c:pt>
                <c:pt idx="33">
                  <c:v>3.4809326734718655</c:v>
                </c:pt>
                <c:pt idx="34">
                  <c:v>2.4198997195258891</c:v>
                </c:pt>
                <c:pt idx="35">
                  <c:v>3.090025795702303</c:v>
                </c:pt>
                <c:pt idx="36">
                  <c:v>3.0900257957022896</c:v>
                </c:pt>
                <c:pt idx="37">
                  <c:v>2.7549627576141029</c:v>
                </c:pt>
                <c:pt idx="38">
                  <c:v>2.9969527295666705</c:v>
                </c:pt>
                <c:pt idx="39">
                  <c:v>2.8294212105226038</c:v>
                </c:pt>
                <c:pt idx="40">
                  <c:v>2.6246604650242333</c:v>
                </c:pt>
                <c:pt idx="41">
                  <c:v>3.2203280882921463</c:v>
                </c:pt>
                <c:pt idx="42">
                  <c:v>2.8852650502039587</c:v>
                </c:pt>
                <c:pt idx="43">
                  <c:v>2.8480358237496954</c:v>
                </c:pt>
                <c:pt idx="44">
                  <c:v>3.0341819560209342</c:v>
                </c:pt>
                <c:pt idx="45">
                  <c:v>2.7921919840683396</c:v>
                </c:pt>
                <c:pt idx="46">
                  <c:v>2.5502020121157454</c:v>
                </c:pt>
                <c:pt idx="47">
                  <c:v>2.7921919840683529</c:v>
                </c:pt>
                <c:pt idx="48">
                  <c:v>2.2523682004817958</c:v>
                </c:pt>
                <c:pt idx="49">
                  <c:v>2.5688166253428641</c:v>
                </c:pt>
                <c:pt idx="50">
                  <c:v>2.3082120401631645</c:v>
                </c:pt>
                <c:pt idx="51">
                  <c:v>2.9224942766581963</c:v>
                </c:pt>
                <c:pt idx="52">
                  <c:v>2.4198997195258896</c:v>
                </c:pt>
                <c:pt idx="53">
                  <c:v>3.1086404089294213</c:v>
                </c:pt>
                <c:pt idx="54">
                  <c:v>3.0341819560209204</c:v>
                </c:pt>
                <c:pt idx="55">
                  <c:v>3.2203280882921597</c:v>
                </c:pt>
                <c:pt idx="56">
                  <c:v>3.1644842486107905</c:v>
                </c:pt>
                <c:pt idx="57">
                  <c:v>2.2523682004817824</c:v>
                </c:pt>
                <c:pt idx="58">
                  <c:v>3.0714111824751713</c:v>
                </c:pt>
                <c:pt idx="59">
                  <c:v>3.1272550221565529</c:v>
                </c:pt>
                <c:pt idx="60">
                  <c:v>4.1324441364211406</c:v>
                </c:pt>
                <c:pt idx="61">
                  <c:v>2.6432750782513645</c:v>
                </c:pt>
                <c:pt idx="62">
                  <c:v>2.4198997195258891</c:v>
                </c:pt>
                <c:pt idx="63">
                  <c:v>3.0155673427938021</c:v>
                </c:pt>
                <c:pt idx="64">
                  <c:v>3.238942701519278</c:v>
                </c:pt>
                <c:pt idx="65">
                  <c:v>2.5502020121157454</c:v>
                </c:pt>
                <c:pt idx="66">
                  <c:v>3.1086404089294213</c:v>
                </c:pt>
                <c:pt idx="67">
                  <c:v>2.7549627576140896</c:v>
                </c:pt>
                <c:pt idx="68">
                  <c:v>2.9411088898853146</c:v>
                </c:pt>
                <c:pt idx="69">
                  <c:v>2.4385143327530212</c:v>
                </c:pt>
                <c:pt idx="70">
                  <c:v>2.4571289459801395</c:v>
                </c:pt>
                <c:pt idx="71">
                  <c:v>3.0527965692480659</c:v>
                </c:pt>
                <c:pt idx="72">
                  <c:v>2.5502020121157325</c:v>
                </c:pt>
                <c:pt idx="73">
                  <c:v>3.0155673427938021</c:v>
                </c:pt>
                <c:pt idx="74">
                  <c:v>3.0341819560209471</c:v>
                </c:pt>
                <c:pt idx="75">
                  <c:v>2.3640558798445204</c:v>
                </c:pt>
                <c:pt idx="76">
                  <c:v>2.8852650502039463</c:v>
                </c:pt>
                <c:pt idx="77">
                  <c:v>3.052796569248053</c:v>
                </c:pt>
                <c:pt idx="78">
                  <c:v>2.1592951343461761</c:v>
                </c:pt>
                <c:pt idx="79">
                  <c:v>3.1458696353836721</c:v>
                </c:pt>
                <c:pt idx="80">
                  <c:v>1.9917636153020828</c:v>
                </c:pt>
                <c:pt idx="81">
                  <c:v>1.6939298036681332</c:v>
                </c:pt>
                <c:pt idx="82">
                  <c:v>1.9917636153020699</c:v>
                </c:pt>
                <c:pt idx="83">
                  <c:v>1.2657936994443268</c:v>
                </c:pt>
                <c:pt idx="84">
                  <c:v>1.1727206333086941</c:v>
                </c:pt>
                <c:pt idx="85">
                  <c:v>1.0263982846240385</c:v>
                </c:pt>
                <c:pt idx="86">
                  <c:v>0.8376575952205072</c:v>
                </c:pt>
                <c:pt idx="87">
                  <c:v>0.85627220844761254</c:v>
                </c:pt>
                <c:pt idx="88">
                  <c:v>0.89350143490190259</c:v>
                </c:pt>
                <c:pt idx="89">
                  <c:v>0.50259455713226742</c:v>
                </c:pt>
                <c:pt idx="90">
                  <c:v>0.37229226454242415</c:v>
                </c:pt>
                <c:pt idx="91">
                  <c:v>0.26060458517968632</c:v>
                </c:pt>
                <c:pt idx="92">
                  <c:v>3.7229226454263575E-2</c:v>
                </c:pt>
                <c:pt idx="93">
                  <c:v>0.55843839681368912</c:v>
                </c:pt>
                <c:pt idx="9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16-4F2D-B310-AD003C424D13}"/>
            </c:ext>
          </c:extLst>
        </c:ser>
        <c:ser>
          <c:idx val="4"/>
          <c:order val="4"/>
          <c:tx>
            <c:v>25HF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3 '!$BY$4:$BY$69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'!$BU$4:$BU$69</c:f>
              <c:numCache>
                <c:formatCode>General</c:formatCode>
                <c:ptCount val="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</c:numCache>
            </c:numRef>
          </c:xVal>
          <c:yVal>
            <c:numRef>
              <c:f>'Figure 3 '!$BW$4:$BW$69</c:f>
              <c:numCache>
                <c:formatCode>General</c:formatCode>
                <c:ptCount val="66"/>
                <c:pt idx="0">
                  <c:v>4.6119565731518106</c:v>
                </c:pt>
                <c:pt idx="1">
                  <c:v>4.1875433915734259</c:v>
                </c:pt>
                <c:pt idx="2">
                  <c:v>3.041627801311777</c:v>
                </c:pt>
                <c:pt idx="3">
                  <c:v>3.4235996647323277</c:v>
                </c:pt>
                <c:pt idx="4">
                  <c:v>3.2113930739431327</c:v>
                </c:pt>
                <c:pt idx="5">
                  <c:v>3.1548046497326832</c:v>
                </c:pt>
                <c:pt idx="6">
                  <c:v>3.423599664732325</c:v>
                </c:pt>
                <c:pt idx="7">
                  <c:v>3.5226294071006161</c:v>
                </c:pt>
                <c:pt idx="8">
                  <c:v>3.2821286042061955</c:v>
                </c:pt>
                <c:pt idx="9">
                  <c:v>2.8435683165751993</c:v>
                </c:pt>
                <c:pt idx="10">
                  <c:v>3.9470425886790057</c:v>
                </c:pt>
                <c:pt idx="11">
                  <c:v>3.5650707252584555</c:v>
                </c:pt>
                <c:pt idx="12">
                  <c:v>3.2679814981535826</c:v>
                </c:pt>
                <c:pt idx="13">
                  <c:v>3.6358062555215209</c:v>
                </c:pt>
                <c:pt idx="14">
                  <c:v>3.1265104376274566</c:v>
                </c:pt>
                <c:pt idx="15">
                  <c:v>3.112363331574846</c:v>
                </c:pt>
                <c:pt idx="16">
                  <c:v>2.9001567407856443</c:v>
                </c:pt>
                <c:pt idx="17">
                  <c:v>3.6075120434162957</c:v>
                </c:pt>
                <c:pt idx="18">
                  <c:v>3.1406575436800717</c:v>
                </c:pt>
                <c:pt idx="19">
                  <c:v>3.5367765131532245</c:v>
                </c:pt>
                <c:pt idx="20">
                  <c:v>2.9850393771013253</c:v>
                </c:pt>
                <c:pt idx="21">
                  <c:v>3.2821286042061977</c:v>
                </c:pt>
                <c:pt idx="22">
                  <c:v>3.5650707252584604</c:v>
                </c:pt>
                <c:pt idx="23">
                  <c:v>3.7206888918371916</c:v>
                </c:pt>
                <c:pt idx="24">
                  <c:v>3.5509236192058449</c:v>
                </c:pt>
                <c:pt idx="25">
                  <c:v>3.1123633315748362</c:v>
                </c:pt>
                <c:pt idx="26">
                  <c:v>3.2255401799957477</c:v>
                </c:pt>
                <c:pt idx="27">
                  <c:v>3.1689517557853071</c:v>
                </c:pt>
                <c:pt idx="28">
                  <c:v>3.0840691194696062</c:v>
                </c:pt>
                <c:pt idx="29">
                  <c:v>3.2962757102588078</c:v>
                </c:pt>
                <c:pt idx="30">
                  <c:v>3.5792178313110705</c:v>
                </c:pt>
                <c:pt idx="31">
                  <c:v>3.2396872860483672</c:v>
                </c:pt>
                <c:pt idx="32">
                  <c:v>2.6596559378912223</c:v>
                </c:pt>
                <c:pt idx="33">
                  <c:v>3.0982162255222265</c:v>
                </c:pt>
                <c:pt idx="34">
                  <c:v>3.6641004676267515</c:v>
                </c:pt>
                <c:pt idx="35">
                  <c:v>3.8480128463107128</c:v>
                </c:pt>
                <c:pt idx="36">
                  <c:v>2.6879501499964524</c:v>
                </c:pt>
                <c:pt idx="37">
                  <c:v>3.4943351949953998</c:v>
                </c:pt>
                <c:pt idx="38">
                  <c:v>3.069922013416996</c:v>
                </c:pt>
                <c:pt idx="39">
                  <c:v>3.9328954826263933</c:v>
                </c:pt>
                <c:pt idx="40">
                  <c:v>3.4235996647323192</c:v>
                </c:pt>
                <c:pt idx="41">
                  <c:v>3.6499533615741413</c:v>
                </c:pt>
                <c:pt idx="42">
                  <c:v>2.4474493471020304</c:v>
                </c:pt>
                <c:pt idx="43">
                  <c:v>3.4660409828901697</c:v>
                </c:pt>
                <c:pt idx="44">
                  <c:v>2.8294212105225842</c:v>
                </c:pt>
                <c:pt idx="45">
                  <c:v>2.871862528680424</c:v>
                </c:pt>
                <c:pt idx="46">
                  <c:v>3.0416278013117761</c:v>
                </c:pt>
                <c:pt idx="47">
                  <c:v>2.9001567407856443</c:v>
                </c:pt>
                <c:pt idx="48">
                  <c:v>3.183098861837907</c:v>
                </c:pt>
                <c:pt idx="49">
                  <c:v>3.2821286042061977</c:v>
                </c:pt>
                <c:pt idx="50">
                  <c:v>3.6499533615741306</c:v>
                </c:pt>
                <c:pt idx="51">
                  <c:v>3.6075120434163006</c:v>
                </c:pt>
                <c:pt idx="52">
                  <c:v>3.0133335892065451</c:v>
                </c:pt>
                <c:pt idx="53">
                  <c:v>3.4377467707849396</c:v>
                </c:pt>
                <c:pt idx="54">
                  <c:v>2.4333022410494207</c:v>
                </c:pt>
                <c:pt idx="55">
                  <c:v>3.4518938768375693</c:v>
                </c:pt>
                <c:pt idx="56">
                  <c:v>3.423599664732329</c:v>
                </c:pt>
                <c:pt idx="57">
                  <c:v>2.2069485442076187</c:v>
                </c:pt>
                <c:pt idx="58">
                  <c:v>3.0840691194696062</c:v>
                </c:pt>
                <c:pt idx="59">
                  <c:v>3.1123633315748465</c:v>
                </c:pt>
                <c:pt idx="60">
                  <c:v>2.7162443621016834</c:v>
                </c:pt>
                <c:pt idx="61">
                  <c:v>2.645508831838602</c:v>
                </c:pt>
                <c:pt idx="62">
                  <c:v>2.0937716957867178</c:v>
                </c:pt>
                <c:pt idx="63">
                  <c:v>1.6835056202609544</c:v>
                </c:pt>
                <c:pt idx="64">
                  <c:v>1.7117998323661545</c:v>
                </c:pt>
                <c:pt idx="6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916-4F2D-B310-AD003C424D13}"/>
            </c:ext>
          </c:extLst>
        </c:ser>
        <c:ser>
          <c:idx val="5"/>
          <c:order val="5"/>
          <c:tx>
            <c:v>37HF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3 '!$CO$4:$CO$63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3 '!$CO$4:$CO$63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 '!$CK$4:$CK$63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'Figure 3 '!$CM$4:$CM$63</c:f>
              <c:numCache>
                <c:formatCode>General</c:formatCode>
                <c:ptCount val="60"/>
                <c:pt idx="0">
                  <c:v>3.9860427188781005</c:v>
                </c:pt>
                <c:pt idx="1">
                  <c:v>4.6551625997449264</c:v>
                </c:pt>
                <c:pt idx="2">
                  <c:v>5.735313264572806</c:v>
                </c:pt>
                <c:pt idx="3">
                  <c:v>4.2058963940200584</c:v>
                </c:pt>
                <c:pt idx="4">
                  <c:v>2.4853024146482152</c:v>
                </c:pt>
                <c:pt idx="5">
                  <c:v>2.6478029571444468</c:v>
                </c:pt>
                <c:pt idx="6">
                  <c:v>2.6764795234673082</c:v>
                </c:pt>
                <c:pt idx="7">
                  <c:v>2.9919217530188162</c:v>
                </c:pt>
                <c:pt idx="8">
                  <c:v>2.8198623550816273</c:v>
                </c:pt>
                <c:pt idx="9">
                  <c:v>2.8294212105225833</c:v>
                </c:pt>
                <c:pt idx="10">
                  <c:v>2.8580977768454501</c:v>
                </c:pt>
                <c:pt idx="11">
                  <c:v>3.087510307428361</c:v>
                </c:pt>
                <c:pt idx="12">
                  <c:v>2.5044201255301264</c:v>
                </c:pt>
                <c:pt idx="13">
                  <c:v>3.2117754281607707</c:v>
                </c:pt>
                <c:pt idx="14">
                  <c:v>2.4948612700891664</c:v>
                </c:pt>
                <c:pt idx="15">
                  <c:v>2.8485389214044972</c:v>
                </c:pt>
                <c:pt idx="16">
                  <c:v>2.4661847037663049</c:v>
                </c:pt>
                <c:pt idx="17">
                  <c:v>2.6573618125854011</c:v>
                </c:pt>
                <c:pt idx="18">
                  <c:v>2.3801550047977127</c:v>
                </c:pt>
                <c:pt idx="19">
                  <c:v>2.4853024146482139</c:v>
                </c:pt>
                <c:pt idx="20">
                  <c:v>2.2845664503881715</c:v>
                </c:pt>
                <c:pt idx="21">
                  <c:v>2.7242738006720773</c:v>
                </c:pt>
                <c:pt idx="22">
                  <c:v>2.5235378364120349</c:v>
                </c:pt>
                <c:pt idx="23">
                  <c:v>2.5522144027349003</c:v>
                </c:pt>
                <c:pt idx="24">
                  <c:v>3.1830988618379052</c:v>
                </c:pt>
                <c:pt idx="25">
                  <c:v>1.9308887990728407</c:v>
                </c:pt>
                <c:pt idx="26">
                  <c:v>2.5904498244987249</c:v>
                </c:pt>
                <c:pt idx="27">
                  <c:v>3.3073639825703123</c:v>
                </c:pt>
                <c:pt idx="28">
                  <c:v>2.1220659078919439</c:v>
                </c:pt>
                <c:pt idx="29">
                  <c:v>2.1125070524509777</c:v>
                </c:pt>
                <c:pt idx="30">
                  <c:v>2.2272133177424447</c:v>
                </c:pt>
                <c:pt idx="31">
                  <c:v>2.7433915115539964</c:v>
                </c:pt>
                <c:pt idx="32">
                  <c:v>3.2595697053655348</c:v>
                </c:pt>
                <c:pt idx="33">
                  <c:v>2.294125305829128</c:v>
                </c:pt>
                <c:pt idx="34">
                  <c:v>2.8772154877273488</c:v>
                </c:pt>
                <c:pt idx="35">
                  <c:v>2.6669206680263677</c:v>
                </c:pt>
                <c:pt idx="36">
                  <c:v>2.8103034996406659</c:v>
                </c:pt>
                <c:pt idx="37">
                  <c:v>2.6382441017034957</c:v>
                </c:pt>
                <c:pt idx="38">
                  <c:v>2.9728040421368971</c:v>
                </c:pt>
                <c:pt idx="39">
                  <c:v>2.3132430167110334</c:v>
                </c:pt>
                <c:pt idx="40">
                  <c:v>2.6000086799396711</c:v>
                </c:pt>
                <c:pt idx="41">
                  <c:v>2.2941253058291275</c:v>
                </c:pt>
                <c:pt idx="42">
                  <c:v>2.4661847037663183</c:v>
                </c:pt>
                <c:pt idx="43">
                  <c:v>2.1603013296557481</c:v>
                </c:pt>
                <c:pt idx="44">
                  <c:v>2.0933893415690585</c:v>
                </c:pt>
                <c:pt idx="45">
                  <c:v>2.3228018721520067</c:v>
                </c:pt>
                <c:pt idx="46">
                  <c:v>3.259569705365541</c:v>
                </c:pt>
                <c:pt idx="47">
                  <c:v>2.2941253058291142</c:v>
                </c:pt>
                <c:pt idx="48">
                  <c:v>2.1794190405376677</c:v>
                </c:pt>
                <c:pt idx="49">
                  <c:v>2.5235378364120349</c:v>
                </c:pt>
                <c:pt idx="50">
                  <c:v>2.9536863312549979</c:v>
                </c:pt>
                <c:pt idx="51">
                  <c:v>2.1316247633328831</c:v>
                </c:pt>
                <c:pt idx="52">
                  <c:v>2.7529503669949422</c:v>
                </c:pt>
                <c:pt idx="53">
                  <c:v>2.141183618773856</c:v>
                </c:pt>
                <c:pt idx="54">
                  <c:v>2.3228018721519792</c:v>
                </c:pt>
                <c:pt idx="55">
                  <c:v>2.4375081374434533</c:v>
                </c:pt>
                <c:pt idx="56">
                  <c:v>1.9308887990728409</c:v>
                </c:pt>
                <c:pt idx="57">
                  <c:v>1.472063737907026</c:v>
                </c:pt>
                <c:pt idx="58">
                  <c:v>1.5485345814346485</c:v>
                </c:pt>
                <c:pt idx="59">
                  <c:v>1.0227975321821574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916-4F2D-B310-AD003C424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4009906656404785"/>
              <c:y val="0.915717410323709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0416203703703681"/>
          <c:y val="0.10655406212664278"/>
          <c:w val="0.13163814814814817"/>
          <c:h val="0.3830304659498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1526695435974"/>
          <c:y val="0.1076453636209527"/>
          <c:w val="0.80515686411266207"/>
          <c:h val="0.58827305090231008"/>
        </c:manualLayout>
      </c:layout>
      <c:barChart>
        <c:barDir val="col"/>
        <c:grouping val="clustered"/>
        <c:varyColors val="0"/>
        <c:ser>
          <c:idx val="0"/>
          <c:order val="0"/>
          <c:tx>
            <c:v>Avg. flux before induction</c:v>
          </c:tx>
          <c:spPr>
            <a:pattFill prst="dkUpDiag">
              <a:fgClr>
                <a:schemeClr val="bg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3 '!$DJ$2:$DJ$7</c:f>
                <c:numCache>
                  <c:formatCode>General</c:formatCode>
                  <c:ptCount val="6"/>
                  <c:pt idx="0">
                    <c:v>0.307167882546375</c:v>
                  </c:pt>
                  <c:pt idx="1">
                    <c:v>0.50955011541599593</c:v>
                  </c:pt>
                  <c:pt idx="2">
                    <c:v>0.30856867370598418</c:v>
                  </c:pt>
                  <c:pt idx="3">
                    <c:v>0.29722001281413341</c:v>
                  </c:pt>
                  <c:pt idx="4">
                    <c:v>0.12961050896692403</c:v>
                  </c:pt>
                  <c:pt idx="5">
                    <c:v>8.2399889484403355E-2</c:v>
                  </c:pt>
                </c:numCache>
              </c:numRef>
            </c:plus>
            <c:minus>
              <c:numRef>
                <c:f>'Figure 3 '!$DJ$2:$DJ$7</c:f>
                <c:numCache>
                  <c:formatCode>General</c:formatCode>
                  <c:ptCount val="6"/>
                  <c:pt idx="0">
                    <c:v>0.307167882546375</c:v>
                  </c:pt>
                  <c:pt idx="1">
                    <c:v>0.50955011541599593</c:v>
                  </c:pt>
                  <c:pt idx="2">
                    <c:v>0.30856867370598418</c:v>
                  </c:pt>
                  <c:pt idx="3">
                    <c:v>0.29722001281413341</c:v>
                  </c:pt>
                  <c:pt idx="4">
                    <c:v>0.12961050896692403</c:v>
                  </c:pt>
                  <c:pt idx="5">
                    <c:v>8.2399889484403355E-2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'Figure 3 '!$DF$2:$DF$7</c:f>
              <c:strCache>
                <c:ptCount val="6"/>
                <c:pt idx="0">
                  <c:v>1HF</c:v>
                </c:pt>
                <c:pt idx="1">
                  <c:v>3HF</c:v>
                </c:pt>
                <c:pt idx="2">
                  <c:v>7HF</c:v>
                </c:pt>
                <c:pt idx="3">
                  <c:v>19HF</c:v>
                </c:pt>
                <c:pt idx="4">
                  <c:v>25HF</c:v>
                </c:pt>
                <c:pt idx="5">
                  <c:v>37HF</c:v>
                </c:pt>
              </c:strCache>
            </c:strRef>
          </c:cat>
          <c:val>
            <c:numRef>
              <c:f>'Figure 3 '!$DI$2:$DI$7</c:f>
              <c:numCache>
                <c:formatCode>0.0</c:formatCode>
                <c:ptCount val="6"/>
                <c:pt idx="0">
                  <c:v>3.771224272495977</c:v>
                </c:pt>
                <c:pt idx="1">
                  <c:v>3.4464602728147806</c:v>
                </c:pt>
                <c:pt idx="2">
                  <c:v>3.1549795231504385</c:v>
                </c:pt>
                <c:pt idx="3">
                  <c:v>3.0593234725575309</c:v>
                </c:pt>
                <c:pt idx="4">
                  <c:v>3.29502485031687</c:v>
                </c:pt>
                <c:pt idx="5">
                  <c:v>2.7628593247994431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9-44C2-BD3F-7C59163F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10485951"/>
        <c:axId val="510484287"/>
      </c:barChart>
      <c:catAx>
        <c:axId val="51048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84287"/>
        <c:crosses val="autoZero"/>
        <c:auto val="1"/>
        <c:lblAlgn val="ctr"/>
        <c:lblOffset val="100"/>
        <c:noMultiLvlLbl val="0"/>
      </c:catAx>
      <c:valAx>
        <c:axId val="510484287"/>
        <c:scaling>
          <c:orientation val="minMax"/>
          <c:max val="10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85951"/>
        <c:crosses val="autoZero"/>
        <c:crossBetween val="between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623050679628248"/>
          <c:y val="6.5136617916750142E-2"/>
          <c:w val="0.73148863979064482"/>
          <c:h val="0.280126061427977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9556963274337E-2"/>
          <c:y val="7.7020102600811269E-2"/>
          <c:w val="0.86427505772304758"/>
          <c:h val="0.78517000715819618"/>
        </c:manualLayout>
      </c:layout>
      <c:scatterChart>
        <c:scatterStyle val="smoothMarker"/>
        <c:varyColors val="0"/>
        <c:ser>
          <c:idx val="0"/>
          <c:order val="0"/>
          <c:tx>
            <c:v>1HF</c:v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4'!$L$4:$L$211</c:f>
                <c:numCache>
                  <c:formatCode>General</c:formatCode>
                  <c:ptCount val="208"/>
                  <c:pt idx="0">
                    <c:v>0.15796765491707379</c:v>
                  </c:pt>
                  <c:pt idx="1">
                    <c:v>0.12324871196081187</c:v>
                  </c:pt>
                  <c:pt idx="2">
                    <c:v>0.14608826099313688</c:v>
                  </c:pt>
                  <c:pt idx="3">
                    <c:v>0.19551502499807813</c:v>
                  </c:pt>
                  <c:pt idx="4">
                    <c:v>9.9136370722354025E-2</c:v>
                  </c:pt>
                  <c:pt idx="5">
                    <c:v>5.7134227919870516E-2</c:v>
                  </c:pt>
                  <c:pt idx="6">
                    <c:v>3.9315137033975878E-2</c:v>
                  </c:pt>
                  <c:pt idx="7">
                    <c:v>3.9315137033975878E-2</c:v>
                  </c:pt>
                  <c:pt idx="8">
                    <c:v>0.1735240041031765</c:v>
                  </c:pt>
                  <c:pt idx="9">
                    <c:v>8.0610173055279521E-3</c:v>
                  </c:pt>
                  <c:pt idx="10">
                    <c:v>5.5154328932522654E-3</c:v>
                  </c:pt>
                  <c:pt idx="11">
                    <c:v>7.7781745930489681E-3</c:v>
                  </c:pt>
                  <c:pt idx="12">
                    <c:v>3.8961583643380912E-2</c:v>
                  </c:pt>
                  <c:pt idx="13">
                    <c:v>4.242640687109397E-4</c:v>
                  </c:pt>
                  <c:pt idx="14">
                    <c:v>5.9114126907198285E-2</c:v>
                  </c:pt>
                  <c:pt idx="15">
                    <c:v>4.4194173824159223E-2</c:v>
                  </c:pt>
                  <c:pt idx="16">
                    <c:v>3.4294678887545504E-2</c:v>
                  </c:pt>
                  <c:pt idx="17">
                    <c:v>2.9557063453599142E-2</c:v>
                  </c:pt>
                  <c:pt idx="18">
                    <c:v>3.7123106012295154E-2</c:v>
                  </c:pt>
                  <c:pt idx="19">
                    <c:v>2.4819448019647753E-2</c:v>
                  </c:pt>
                  <c:pt idx="20">
                    <c:v>2.701147904132848E-2</c:v>
                  </c:pt>
                  <c:pt idx="21">
                    <c:v>2.9557063453599142E-2</c:v>
                  </c:pt>
                  <c:pt idx="22">
                    <c:v>1.2162236636405394E-2</c:v>
                  </c:pt>
                  <c:pt idx="23">
                    <c:v>7.3680526599642387E-2</c:v>
                  </c:pt>
                  <c:pt idx="24">
                    <c:v>4.7022600948903842E-2</c:v>
                  </c:pt>
                  <c:pt idx="25">
                    <c:v>6.4558849122329551E-2</c:v>
                  </c:pt>
                  <c:pt idx="26">
                    <c:v>2.9910616844194104E-2</c:v>
                  </c:pt>
                  <c:pt idx="27">
                    <c:v>7.9337380849131625E-2</c:v>
                  </c:pt>
                  <c:pt idx="28">
                    <c:v>6.1730421997584925E-2</c:v>
                  </c:pt>
                  <c:pt idx="29">
                    <c:v>1.2515790027000356E-2</c:v>
                  </c:pt>
                  <c:pt idx="30">
                    <c:v>3.9668690424565813E-2</c:v>
                  </c:pt>
                  <c:pt idx="31">
                    <c:v>2.9557063453599142E-2</c:v>
                  </c:pt>
                  <c:pt idx="32">
                    <c:v>3.7193816690411129E-2</c:v>
                  </c:pt>
                  <c:pt idx="33">
                    <c:v>1.2162236636405394E-2</c:v>
                  </c:pt>
                  <c:pt idx="34">
                    <c:v>3.9668690424565813E-2</c:v>
                  </c:pt>
                  <c:pt idx="35">
                    <c:v>7.3539105243380278E-3</c:v>
                  </c:pt>
                  <c:pt idx="36">
                    <c:v>3.9668690424565813E-2</c:v>
                  </c:pt>
                  <c:pt idx="37">
                    <c:v>3.2244069222106785E-2</c:v>
                  </c:pt>
                  <c:pt idx="38">
                    <c:v>7.6367532368150026E-2</c:v>
                  </c:pt>
                  <c:pt idx="39">
                    <c:v>9.8287842584927135E-3</c:v>
                  </c:pt>
                  <c:pt idx="40">
                    <c:v>2.7365032431918419E-2</c:v>
                  </c:pt>
                  <c:pt idx="41">
                    <c:v>1.7536248173425702E-2</c:v>
                  </c:pt>
                  <c:pt idx="42">
                    <c:v>2.7011479041323457E-2</c:v>
                  </c:pt>
                  <c:pt idx="43">
                    <c:v>2.6657925650733518E-2</c:v>
                  </c:pt>
                  <c:pt idx="44">
                    <c:v>1.5132085117392021E-2</c:v>
                  </c:pt>
                  <c:pt idx="45">
                    <c:v>1.5132085117392021E-2</c:v>
                  </c:pt>
                  <c:pt idx="46">
                    <c:v>1.5132085117392021E-2</c:v>
                  </c:pt>
                  <c:pt idx="47">
                    <c:v>1.5132085117392021E-2</c:v>
                  </c:pt>
                  <c:pt idx="48">
                    <c:v>2.4395183950936813E-2</c:v>
                  </c:pt>
                  <c:pt idx="49">
                    <c:v>5.0911688245413251E-3</c:v>
                  </c:pt>
                  <c:pt idx="50">
                    <c:v>4.7022600948903842E-2</c:v>
                  </c:pt>
                  <c:pt idx="51">
                    <c:v>4.1931432124362518E-2</c:v>
                  </c:pt>
                  <c:pt idx="52">
                    <c:v>2.2627416997967028E-3</c:v>
                  </c:pt>
                  <c:pt idx="53">
                    <c:v>5.9043416229077279E-2</c:v>
                  </c:pt>
                  <c:pt idx="54">
                    <c:v>0.14304770183403412</c:v>
                  </c:pt>
                  <c:pt idx="55">
                    <c:v>0.13534023791910615</c:v>
                  </c:pt>
                  <c:pt idx="56">
                    <c:v>5.3952247404530931E-2</c:v>
                  </c:pt>
                  <c:pt idx="57">
                    <c:v>4.6598336880192902E-2</c:v>
                  </c:pt>
                  <c:pt idx="58">
                    <c:v>0.12331942263893789</c:v>
                  </c:pt>
                  <c:pt idx="59">
                    <c:v>1.7606958851546707E-2</c:v>
                  </c:pt>
                  <c:pt idx="60">
                    <c:v>1.1667261889578477E-2</c:v>
                  </c:pt>
                  <c:pt idx="61">
                    <c:v>0.11822825381439155</c:v>
                  </c:pt>
                  <c:pt idx="62">
                    <c:v>1.5132085117392021E-2</c:v>
                  </c:pt>
                  <c:pt idx="63">
                    <c:v>0.10337901140947348</c:v>
                  </c:pt>
                  <c:pt idx="64">
                    <c:v>8.8388347648318447E-2</c:v>
                  </c:pt>
                  <c:pt idx="65">
                    <c:v>9.8429263941169132E-2</c:v>
                  </c:pt>
                  <c:pt idx="66">
                    <c:v>0.29132799384885655</c:v>
                  </c:pt>
                  <c:pt idx="67">
                    <c:v>0.24437610357807479</c:v>
                  </c:pt>
                  <c:pt idx="68">
                    <c:v>0.19735350262916532</c:v>
                  </c:pt>
                  <c:pt idx="69">
                    <c:v>0.10337901140947348</c:v>
                  </c:pt>
                  <c:pt idx="70">
                    <c:v>0.10847018023401481</c:v>
                  </c:pt>
                  <c:pt idx="71">
                    <c:v>5.6709963851159575E-2</c:v>
                  </c:pt>
                  <c:pt idx="72">
                    <c:v>0.11349063838044016</c:v>
                  </c:pt>
                  <c:pt idx="73">
                    <c:v>9.4045201897817732E-3</c:v>
                  </c:pt>
                  <c:pt idx="74">
                    <c:v>0.10337901140947348</c:v>
                  </c:pt>
                  <c:pt idx="75">
                    <c:v>5.6427121138685615E-2</c:v>
                  </c:pt>
                  <c:pt idx="76">
                    <c:v>5.6427121138685615E-2</c:v>
                  </c:pt>
                  <c:pt idx="77">
                    <c:v>0.15040161235837698</c:v>
                  </c:pt>
                  <c:pt idx="78">
                    <c:v>0.24975011511508949</c:v>
                  </c:pt>
                  <c:pt idx="79">
                    <c:v>0.25448773054904156</c:v>
                  </c:pt>
                  <c:pt idx="80">
                    <c:v>6.1518289963231963E-2</c:v>
                  </c:pt>
                  <c:pt idx="81">
                    <c:v>0.10373256480006844</c:v>
                  </c:pt>
                  <c:pt idx="82">
                    <c:v>4.9073210614347586E-2</c:v>
                  </c:pt>
                  <c:pt idx="83">
                    <c:v>4.6598336880192902E-2</c:v>
                  </c:pt>
                  <c:pt idx="84">
                    <c:v>5.6427121138685615E-2</c:v>
                  </c:pt>
                  <c:pt idx="85">
                    <c:v>9.4045201897817732E-3</c:v>
                  </c:pt>
                  <c:pt idx="86">
                    <c:v>6.399316369738163E-2</c:v>
                  </c:pt>
                  <c:pt idx="87">
                    <c:v>0.10592459582174414</c:v>
                  </c:pt>
                  <c:pt idx="88">
                    <c:v>0.24395183950935814</c:v>
                  </c:pt>
                  <c:pt idx="89">
                    <c:v>5.8901994872840299E-2</c:v>
                  </c:pt>
                  <c:pt idx="90">
                    <c:v>0.10337901140947348</c:v>
                  </c:pt>
                  <c:pt idx="91">
                    <c:v>0.43960828586367978</c:v>
                  </c:pt>
                  <c:pt idx="92">
                    <c:v>1.9516147160748447E-2</c:v>
                  </c:pt>
                  <c:pt idx="93">
                    <c:v>0.12049099551418824</c:v>
                  </c:pt>
                  <c:pt idx="94">
                    <c:v>1.4283556979970141E-2</c:v>
                  </c:pt>
                  <c:pt idx="95">
                    <c:v>5.6427121138685615E-2</c:v>
                  </c:pt>
                  <c:pt idx="96">
                    <c:v>0.10578317446550717</c:v>
                  </c:pt>
                  <c:pt idx="97">
                    <c:v>0.14750247455551205</c:v>
                  </c:pt>
                  <c:pt idx="98">
                    <c:v>0.28333768722144953</c:v>
                  </c:pt>
                  <c:pt idx="99">
                    <c:v>0.18978746007046904</c:v>
                  </c:pt>
                  <c:pt idx="100">
                    <c:v>0.13774440097513974</c:v>
                  </c:pt>
                  <c:pt idx="101">
                    <c:v>2.4041630560336829E-3</c:v>
                  </c:pt>
                  <c:pt idx="102">
                    <c:v>7.7781745930590167E-4</c:v>
                  </c:pt>
                  <c:pt idx="103">
                    <c:v>0.187029743623841</c:v>
                  </c:pt>
                  <c:pt idx="104">
                    <c:v>6.0104076400892313E-3</c:v>
                  </c:pt>
                  <c:pt idx="105">
                    <c:v>0.19431294347006267</c:v>
                  </c:pt>
                  <c:pt idx="106">
                    <c:v>0.10656099192481307</c:v>
                  </c:pt>
                  <c:pt idx="107">
                    <c:v>0.12763277400417333</c:v>
                  </c:pt>
                  <c:pt idx="108">
                    <c:v>0.12508718959190265</c:v>
                  </c:pt>
                  <c:pt idx="109">
                    <c:v>0.1253700323043716</c:v>
                  </c:pt>
                  <c:pt idx="110">
                    <c:v>0.27103402922880226</c:v>
                  </c:pt>
                  <c:pt idx="111">
                    <c:v>3.2102647865864781E-2</c:v>
                  </c:pt>
                  <c:pt idx="112">
                    <c:v>3.8749451609022934E-2</c:v>
                  </c:pt>
                  <c:pt idx="113">
                    <c:v>2.892066735053022E-2</c:v>
                  </c:pt>
                  <c:pt idx="114">
                    <c:v>0.21757675657109785</c:v>
                  </c:pt>
                  <c:pt idx="115">
                    <c:v>1.7041273426598787E-2</c:v>
                  </c:pt>
                  <c:pt idx="116">
                    <c:v>8.4357838995556975E-2</c:v>
                  </c:pt>
                  <c:pt idx="117">
                    <c:v>0.22478924573920506</c:v>
                  </c:pt>
                  <c:pt idx="118">
                    <c:v>0.19268659787333467</c:v>
                  </c:pt>
                  <c:pt idx="119">
                    <c:v>0.12346084399516985</c:v>
                  </c:pt>
                  <c:pt idx="120">
                    <c:v>0.18250426022424601</c:v>
                  </c:pt>
                  <c:pt idx="121">
                    <c:v>7.6013978977555061E-2</c:v>
                  </c:pt>
                  <c:pt idx="122">
                    <c:v>5.6427121138685615E-2</c:v>
                  </c:pt>
                  <c:pt idx="123">
                    <c:v>0.15047232303649835</c:v>
                  </c:pt>
                  <c:pt idx="124">
                    <c:v>9.6166522241367416E-2</c:v>
                  </c:pt>
                  <c:pt idx="125">
                    <c:v>1.2091525958289415E-2</c:v>
                  </c:pt>
                  <c:pt idx="126">
                    <c:v>0.1040154075125424</c:v>
                  </c:pt>
                  <c:pt idx="127">
                    <c:v>0.13307749621930456</c:v>
                  </c:pt>
                  <c:pt idx="128">
                    <c:v>7.1771338290435624E-2</c:v>
                  </c:pt>
                  <c:pt idx="129">
                    <c:v>1.7182694782835767E-2</c:v>
                  </c:pt>
                  <c:pt idx="130">
                    <c:v>6.1447579285110965E-2</c:v>
                  </c:pt>
                  <c:pt idx="131">
                    <c:v>0.24352757544064793</c:v>
                  </c:pt>
                  <c:pt idx="132">
                    <c:v>6.7457986925200192E-2</c:v>
                  </c:pt>
                  <c:pt idx="133">
                    <c:v>0.34407815972537564</c:v>
                  </c:pt>
                  <c:pt idx="134">
                    <c:v>8.8388347648318447E-2</c:v>
                  </c:pt>
                  <c:pt idx="135">
                    <c:v>5.2608744520282136E-2</c:v>
                  </c:pt>
                  <c:pt idx="136">
                    <c:v>3.9103004999617899E-2</c:v>
                  </c:pt>
                  <c:pt idx="137">
                    <c:v>0.10500535700620127</c:v>
                  </c:pt>
                  <c:pt idx="138">
                    <c:v>2.7435743110039421E-2</c:v>
                  </c:pt>
                  <c:pt idx="139">
                    <c:v>0.15952328983568514</c:v>
                  </c:pt>
                  <c:pt idx="140">
                    <c:v>0.30016682861369121</c:v>
                  </c:pt>
                  <c:pt idx="141">
                    <c:v>0.11822825381439155</c:v>
                  </c:pt>
                  <c:pt idx="142">
                    <c:v>3.6981684656058174E-2</c:v>
                  </c:pt>
                  <c:pt idx="143">
                    <c:v>0.22683985540464396</c:v>
                  </c:pt>
                  <c:pt idx="144">
                    <c:v>3.4860364312498449E-2</c:v>
                  </c:pt>
                  <c:pt idx="145">
                    <c:v>3.9739401102686818E-2</c:v>
                  </c:pt>
                  <c:pt idx="146">
                    <c:v>3.9597979746444814E-2</c:v>
                  </c:pt>
                  <c:pt idx="147">
                    <c:v>0.22698127676088095</c:v>
                  </c:pt>
                  <c:pt idx="148">
                    <c:v>0.18483771260216444</c:v>
                  </c:pt>
                  <c:pt idx="149">
                    <c:v>0.13774440097513999</c:v>
                  </c:pt>
                  <c:pt idx="150">
                    <c:v>0.28142849891224825</c:v>
                  </c:pt>
                  <c:pt idx="151">
                    <c:v>0.23164818151671637</c:v>
                  </c:pt>
                  <c:pt idx="152">
                    <c:v>0.18512055531463906</c:v>
                  </c:pt>
                  <c:pt idx="153">
                    <c:v>4.4264884502280222E-2</c:v>
                  </c:pt>
                  <c:pt idx="154">
                    <c:v>0.13802724368761898</c:v>
                  </c:pt>
                  <c:pt idx="155">
                    <c:v>0.13562308063158027</c:v>
                  </c:pt>
                  <c:pt idx="156">
                    <c:v>0.24791163748400374</c:v>
                  </c:pt>
                  <c:pt idx="157">
                    <c:v>0.34216897141616875</c:v>
                  </c:pt>
                  <c:pt idx="158">
                    <c:v>0.43324432483300029</c:v>
                  </c:pt>
                  <c:pt idx="159">
                    <c:v>0.29974256454497422</c:v>
                  </c:pt>
                  <c:pt idx="160">
                    <c:v>0.26106382361407271</c:v>
                  </c:pt>
                  <c:pt idx="161">
                    <c:v>0.23164818151671637</c:v>
                  </c:pt>
                  <c:pt idx="162">
                    <c:v>0.51795571721914702</c:v>
                  </c:pt>
                  <c:pt idx="163">
                    <c:v>0.11313708498984519</c:v>
                  </c:pt>
                  <c:pt idx="164">
                    <c:v>0.44180031688535509</c:v>
                  </c:pt>
                  <c:pt idx="165">
                    <c:v>0.28093352416541639</c:v>
                  </c:pt>
                  <c:pt idx="166">
                    <c:v>0.26063955954536167</c:v>
                  </c:pt>
                  <c:pt idx="167">
                    <c:v>0.32781470375808364</c:v>
                  </c:pt>
                  <c:pt idx="168">
                    <c:v>0.32477414459898063</c:v>
                  </c:pt>
                  <c:pt idx="169">
                    <c:v>0.57466568107030713</c:v>
                  </c:pt>
                  <c:pt idx="170">
                    <c:v>0.38692883066528161</c:v>
                  </c:pt>
                  <c:pt idx="171">
                    <c:v>0.5996972611243121</c:v>
                  </c:pt>
                  <c:pt idx="172">
                    <c:v>0.468953217282921</c:v>
                  </c:pt>
                  <c:pt idx="173">
                    <c:v>0.14014856403117368</c:v>
                  </c:pt>
                  <c:pt idx="174">
                    <c:v>0.28857027740222851</c:v>
                  </c:pt>
                  <c:pt idx="175">
                    <c:v>0.57791837226376719</c:v>
                  </c:pt>
                  <c:pt idx="176">
                    <c:v>0.58300954108830905</c:v>
                  </c:pt>
                  <c:pt idx="177">
                    <c:v>0.54100739828583011</c:v>
                  </c:pt>
                  <c:pt idx="178">
                    <c:v>0.62974929932474388</c:v>
                  </c:pt>
                  <c:pt idx="179">
                    <c:v>0.95827110986401154</c:v>
                  </c:pt>
                  <c:pt idx="180">
                    <c:v>1.1014602330542831</c:v>
                  </c:pt>
                  <c:pt idx="181">
                    <c:v>1.7607665958326204</c:v>
                  </c:pt>
                  <c:pt idx="182">
                    <c:v>2.1119865340479813</c:v>
                  </c:pt>
                  <c:pt idx="183">
                    <c:v>1.6495386991519774</c:v>
                  </c:pt>
                  <c:pt idx="184">
                    <c:v>1.7286639479667514</c:v>
                  </c:pt>
                  <c:pt idx="185">
                    <c:v>2.070974340739157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4'!$L$4:$L$211</c:f>
                <c:numCache>
                  <c:formatCode>General</c:formatCode>
                  <c:ptCount val="208"/>
                  <c:pt idx="0">
                    <c:v>0.15796765491707379</c:v>
                  </c:pt>
                  <c:pt idx="1">
                    <c:v>0.12324871196081187</c:v>
                  </c:pt>
                  <c:pt idx="2">
                    <c:v>0.14608826099313688</c:v>
                  </c:pt>
                  <c:pt idx="3">
                    <c:v>0.19551502499807813</c:v>
                  </c:pt>
                  <c:pt idx="4">
                    <c:v>9.9136370722354025E-2</c:v>
                  </c:pt>
                  <c:pt idx="5">
                    <c:v>5.7134227919870516E-2</c:v>
                  </c:pt>
                  <c:pt idx="6">
                    <c:v>3.9315137033975878E-2</c:v>
                  </c:pt>
                  <c:pt idx="7">
                    <c:v>3.9315137033975878E-2</c:v>
                  </c:pt>
                  <c:pt idx="8">
                    <c:v>0.1735240041031765</c:v>
                  </c:pt>
                  <c:pt idx="9">
                    <c:v>8.0610173055279521E-3</c:v>
                  </c:pt>
                  <c:pt idx="10">
                    <c:v>5.5154328932522654E-3</c:v>
                  </c:pt>
                  <c:pt idx="11">
                    <c:v>7.7781745930489681E-3</c:v>
                  </c:pt>
                  <c:pt idx="12">
                    <c:v>3.8961583643380912E-2</c:v>
                  </c:pt>
                  <c:pt idx="13">
                    <c:v>4.242640687109397E-4</c:v>
                  </c:pt>
                  <c:pt idx="14">
                    <c:v>5.9114126907198285E-2</c:v>
                  </c:pt>
                  <c:pt idx="15">
                    <c:v>4.4194173824159223E-2</c:v>
                  </c:pt>
                  <c:pt idx="16">
                    <c:v>3.4294678887545504E-2</c:v>
                  </c:pt>
                  <c:pt idx="17">
                    <c:v>2.9557063453599142E-2</c:v>
                  </c:pt>
                  <c:pt idx="18">
                    <c:v>3.7123106012295154E-2</c:v>
                  </c:pt>
                  <c:pt idx="19">
                    <c:v>2.4819448019647753E-2</c:v>
                  </c:pt>
                  <c:pt idx="20">
                    <c:v>2.701147904132848E-2</c:v>
                  </c:pt>
                  <c:pt idx="21">
                    <c:v>2.9557063453599142E-2</c:v>
                  </c:pt>
                  <c:pt idx="22">
                    <c:v>1.2162236636405394E-2</c:v>
                  </c:pt>
                  <c:pt idx="23">
                    <c:v>7.3680526599642387E-2</c:v>
                  </c:pt>
                  <c:pt idx="24">
                    <c:v>4.7022600948903842E-2</c:v>
                  </c:pt>
                  <c:pt idx="25">
                    <c:v>6.4558849122329551E-2</c:v>
                  </c:pt>
                  <c:pt idx="26">
                    <c:v>2.9910616844194104E-2</c:v>
                  </c:pt>
                  <c:pt idx="27">
                    <c:v>7.9337380849131625E-2</c:v>
                  </c:pt>
                  <c:pt idx="28">
                    <c:v>6.1730421997584925E-2</c:v>
                  </c:pt>
                  <c:pt idx="29">
                    <c:v>1.2515790027000356E-2</c:v>
                  </c:pt>
                  <c:pt idx="30">
                    <c:v>3.9668690424565813E-2</c:v>
                  </c:pt>
                  <c:pt idx="31">
                    <c:v>2.9557063453599142E-2</c:v>
                  </c:pt>
                  <c:pt idx="32">
                    <c:v>3.7193816690411129E-2</c:v>
                  </c:pt>
                  <c:pt idx="33">
                    <c:v>1.2162236636405394E-2</c:v>
                  </c:pt>
                  <c:pt idx="34">
                    <c:v>3.9668690424565813E-2</c:v>
                  </c:pt>
                  <c:pt idx="35">
                    <c:v>7.3539105243380278E-3</c:v>
                  </c:pt>
                  <c:pt idx="36">
                    <c:v>3.9668690424565813E-2</c:v>
                  </c:pt>
                  <c:pt idx="37">
                    <c:v>3.2244069222106785E-2</c:v>
                  </c:pt>
                  <c:pt idx="38">
                    <c:v>7.6367532368150026E-2</c:v>
                  </c:pt>
                  <c:pt idx="39">
                    <c:v>9.8287842584927135E-3</c:v>
                  </c:pt>
                  <c:pt idx="40">
                    <c:v>2.7365032431918419E-2</c:v>
                  </c:pt>
                  <c:pt idx="41">
                    <c:v>1.7536248173425702E-2</c:v>
                  </c:pt>
                  <c:pt idx="42">
                    <c:v>2.7011479041323457E-2</c:v>
                  </c:pt>
                  <c:pt idx="43">
                    <c:v>2.6657925650733518E-2</c:v>
                  </c:pt>
                  <c:pt idx="44">
                    <c:v>1.5132085117392021E-2</c:v>
                  </c:pt>
                  <c:pt idx="45">
                    <c:v>1.5132085117392021E-2</c:v>
                  </c:pt>
                  <c:pt idx="46">
                    <c:v>1.5132085117392021E-2</c:v>
                  </c:pt>
                  <c:pt idx="47">
                    <c:v>1.5132085117392021E-2</c:v>
                  </c:pt>
                  <c:pt idx="48">
                    <c:v>2.4395183950936813E-2</c:v>
                  </c:pt>
                  <c:pt idx="49">
                    <c:v>5.0911688245413251E-3</c:v>
                  </c:pt>
                  <c:pt idx="50">
                    <c:v>4.7022600948903842E-2</c:v>
                  </c:pt>
                  <c:pt idx="51">
                    <c:v>4.1931432124362518E-2</c:v>
                  </c:pt>
                  <c:pt idx="52">
                    <c:v>2.2627416997967028E-3</c:v>
                  </c:pt>
                  <c:pt idx="53">
                    <c:v>5.9043416229077279E-2</c:v>
                  </c:pt>
                  <c:pt idx="54">
                    <c:v>0.14304770183403412</c:v>
                  </c:pt>
                  <c:pt idx="55">
                    <c:v>0.13534023791910615</c:v>
                  </c:pt>
                  <c:pt idx="56">
                    <c:v>5.3952247404530931E-2</c:v>
                  </c:pt>
                  <c:pt idx="57">
                    <c:v>4.6598336880192902E-2</c:v>
                  </c:pt>
                  <c:pt idx="58">
                    <c:v>0.12331942263893789</c:v>
                  </c:pt>
                  <c:pt idx="59">
                    <c:v>1.7606958851546707E-2</c:v>
                  </c:pt>
                  <c:pt idx="60">
                    <c:v>1.1667261889578477E-2</c:v>
                  </c:pt>
                  <c:pt idx="61">
                    <c:v>0.11822825381439155</c:v>
                  </c:pt>
                  <c:pt idx="62">
                    <c:v>1.5132085117392021E-2</c:v>
                  </c:pt>
                  <c:pt idx="63">
                    <c:v>0.10337901140947348</c:v>
                  </c:pt>
                  <c:pt idx="64">
                    <c:v>8.8388347648318447E-2</c:v>
                  </c:pt>
                  <c:pt idx="65">
                    <c:v>9.8429263941169132E-2</c:v>
                  </c:pt>
                  <c:pt idx="66">
                    <c:v>0.29132799384885655</c:v>
                  </c:pt>
                  <c:pt idx="67">
                    <c:v>0.24437610357807479</c:v>
                  </c:pt>
                  <c:pt idx="68">
                    <c:v>0.19735350262916532</c:v>
                  </c:pt>
                  <c:pt idx="69">
                    <c:v>0.10337901140947348</c:v>
                  </c:pt>
                  <c:pt idx="70">
                    <c:v>0.10847018023401481</c:v>
                  </c:pt>
                  <c:pt idx="71">
                    <c:v>5.6709963851159575E-2</c:v>
                  </c:pt>
                  <c:pt idx="72">
                    <c:v>0.11349063838044016</c:v>
                  </c:pt>
                  <c:pt idx="73">
                    <c:v>9.4045201897817732E-3</c:v>
                  </c:pt>
                  <c:pt idx="74">
                    <c:v>0.10337901140947348</c:v>
                  </c:pt>
                  <c:pt idx="75">
                    <c:v>5.6427121138685615E-2</c:v>
                  </c:pt>
                  <c:pt idx="76">
                    <c:v>5.6427121138685615E-2</c:v>
                  </c:pt>
                  <c:pt idx="77">
                    <c:v>0.15040161235837698</c:v>
                  </c:pt>
                  <c:pt idx="78">
                    <c:v>0.24975011511508949</c:v>
                  </c:pt>
                  <c:pt idx="79">
                    <c:v>0.25448773054904156</c:v>
                  </c:pt>
                  <c:pt idx="80">
                    <c:v>6.1518289963231963E-2</c:v>
                  </c:pt>
                  <c:pt idx="81">
                    <c:v>0.10373256480006844</c:v>
                  </c:pt>
                  <c:pt idx="82">
                    <c:v>4.9073210614347586E-2</c:v>
                  </c:pt>
                  <c:pt idx="83">
                    <c:v>4.6598336880192902E-2</c:v>
                  </c:pt>
                  <c:pt idx="84">
                    <c:v>5.6427121138685615E-2</c:v>
                  </c:pt>
                  <c:pt idx="85">
                    <c:v>9.4045201897817732E-3</c:v>
                  </c:pt>
                  <c:pt idx="86">
                    <c:v>6.399316369738163E-2</c:v>
                  </c:pt>
                  <c:pt idx="87">
                    <c:v>0.10592459582174414</c:v>
                  </c:pt>
                  <c:pt idx="88">
                    <c:v>0.24395183950935814</c:v>
                  </c:pt>
                  <c:pt idx="89">
                    <c:v>5.8901994872840299E-2</c:v>
                  </c:pt>
                  <c:pt idx="90">
                    <c:v>0.10337901140947348</c:v>
                  </c:pt>
                  <c:pt idx="91">
                    <c:v>0.43960828586367978</c:v>
                  </c:pt>
                  <c:pt idx="92">
                    <c:v>1.9516147160748447E-2</c:v>
                  </c:pt>
                  <c:pt idx="93">
                    <c:v>0.12049099551418824</c:v>
                  </c:pt>
                  <c:pt idx="94">
                    <c:v>1.4283556979970141E-2</c:v>
                  </c:pt>
                  <c:pt idx="95">
                    <c:v>5.6427121138685615E-2</c:v>
                  </c:pt>
                  <c:pt idx="96">
                    <c:v>0.10578317446550717</c:v>
                  </c:pt>
                  <c:pt idx="97">
                    <c:v>0.14750247455551205</c:v>
                  </c:pt>
                  <c:pt idx="98">
                    <c:v>0.28333768722144953</c:v>
                  </c:pt>
                  <c:pt idx="99">
                    <c:v>0.18978746007046904</c:v>
                  </c:pt>
                  <c:pt idx="100">
                    <c:v>0.13774440097513974</c:v>
                  </c:pt>
                  <c:pt idx="101">
                    <c:v>2.4041630560336829E-3</c:v>
                  </c:pt>
                  <c:pt idx="102">
                    <c:v>7.7781745930590167E-4</c:v>
                  </c:pt>
                  <c:pt idx="103">
                    <c:v>0.187029743623841</c:v>
                  </c:pt>
                  <c:pt idx="104">
                    <c:v>6.0104076400892313E-3</c:v>
                  </c:pt>
                  <c:pt idx="105">
                    <c:v>0.19431294347006267</c:v>
                  </c:pt>
                  <c:pt idx="106">
                    <c:v>0.10656099192481307</c:v>
                  </c:pt>
                  <c:pt idx="107">
                    <c:v>0.12763277400417333</c:v>
                  </c:pt>
                  <c:pt idx="108">
                    <c:v>0.12508718959190265</c:v>
                  </c:pt>
                  <c:pt idx="109">
                    <c:v>0.1253700323043716</c:v>
                  </c:pt>
                  <c:pt idx="110">
                    <c:v>0.27103402922880226</c:v>
                  </c:pt>
                  <c:pt idx="111">
                    <c:v>3.2102647865864781E-2</c:v>
                  </c:pt>
                  <c:pt idx="112">
                    <c:v>3.8749451609022934E-2</c:v>
                  </c:pt>
                  <c:pt idx="113">
                    <c:v>2.892066735053022E-2</c:v>
                  </c:pt>
                  <c:pt idx="114">
                    <c:v>0.21757675657109785</c:v>
                  </c:pt>
                  <c:pt idx="115">
                    <c:v>1.7041273426598787E-2</c:v>
                  </c:pt>
                  <c:pt idx="116">
                    <c:v>8.4357838995556975E-2</c:v>
                  </c:pt>
                  <c:pt idx="117">
                    <c:v>0.22478924573920506</c:v>
                  </c:pt>
                  <c:pt idx="118">
                    <c:v>0.19268659787333467</c:v>
                  </c:pt>
                  <c:pt idx="119">
                    <c:v>0.12346084399516985</c:v>
                  </c:pt>
                  <c:pt idx="120">
                    <c:v>0.18250426022424601</c:v>
                  </c:pt>
                  <c:pt idx="121">
                    <c:v>7.6013978977555061E-2</c:v>
                  </c:pt>
                  <c:pt idx="122">
                    <c:v>5.6427121138685615E-2</c:v>
                  </c:pt>
                  <c:pt idx="123">
                    <c:v>0.15047232303649835</c:v>
                  </c:pt>
                  <c:pt idx="124">
                    <c:v>9.6166522241367416E-2</c:v>
                  </c:pt>
                  <c:pt idx="125">
                    <c:v>1.2091525958289415E-2</c:v>
                  </c:pt>
                  <c:pt idx="126">
                    <c:v>0.1040154075125424</c:v>
                  </c:pt>
                  <c:pt idx="127">
                    <c:v>0.13307749621930456</c:v>
                  </c:pt>
                  <c:pt idx="128">
                    <c:v>7.1771338290435624E-2</c:v>
                  </c:pt>
                  <c:pt idx="129">
                    <c:v>1.7182694782835767E-2</c:v>
                  </c:pt>
                  <c:pt idx="130">
                    <c:v>6.1447579285110965E-2</c:v>
                  </c:pt>
                  <c:pt idx="131">
                    <c:v>0.24352757544064793</c:v>
                  </c:pt>
                  <c:pt idx="132">
                    <c:v>6.7457986925200192E-2</c:v>
                  </c:pt>
                  <c:pt idx="133">
                    <c:v>0.34407815972537564</c:v>
                  </c:pt>
                  <c:pt idx="134">
                    <c:v>8.8388347648318447E-2</c:v>
                  </c:pt>
                  <c:pt idx="135">
                    <c:v>5.2608744520282136E-2</c:v>
                  </c:pt>
                  <c:pt idx="136">
                    <c:v>3.9103004999617899E-2</c:v>
                  </c:pt>
                  <c:pt idx="137">
                    <c:v>0.10500535700620127</c:v>
                  </c:pt>
                  <c:pt idx="138">
                    <c:v>2.7435743110039421E-2</c:v>
                  </c:pt>
                  <c:pt idx="139">
                    <c:v>0.15952328983568514</c:v>
                  </c:pt>
                  <c:pt idx="140">
                    <c:v>0.30016682861369121</c:v>
                  </c:pt>
                  <c:pt idx="141">
                    <c:v>0.11822825381439155</c:v>
                  </c:pt>
                  <c:pt idx="142">
                    <c:v>3.6981684656058174E-2</c:v>
                  </c:pt>
                  <c:pt idx="143">
                    <c:v>0.22683985540464396</c:v>
                  </c:pt>
                  <c:pt idx="144">
                    <c:v>3.4860364312498449E-2</c:v>
                  </c:pt>
                  <c:pt idx="145">
                    <c:v>3.9739401102686818E-2</c:v>
                  </c:pt>
                  <c:pt idx="146">
                    <c:v>3.9597979746444814E-2</c:v>
                  </c:pt>
                  <c:pt idx="147">
                    <c:v>0.22698127676088095</c:v>
                  </c:pt>
                  <c:pt idx="148">
                    <c:v>0.18483771260216444</c:v>
                  </c:pt>
                  <c:pt idx="149">
                    <c:v>0.13774440097513999</c:v>
                  </c:pt>
                  <c:pt idx="150">
                    <c:v>0.28142849891224825</c:v>
                  </c:pt>
                  <c:pt idx="151">
                    <c:v>0.23164818151671637</c:v>
                  </c:pt>
                  <c:pt idx="152">
                    <c:v>0.18512055531463906</c:v>
                  </c:pt>
                  <c:pt idx="153">
                    <c:v>4.4264884502280222E-2</c:v>
                  </c:pt>
                  <c:pt idx="154">
                    <c:v>0.13802724368761898</c:v>
                  </c:pt>
                  <c:pt idx="155">
                    <c:v>0.13562308063158027</c:v>
                  </c:pt>
                  <c:pt idx="156">
                    <c:v>0.24791163748400374</c:v>
                  </c:pt>
                  <c:pt idx="157">
                    <c:v>0.34216897141616875</c:v>
                  </c:pt>
                  <c:pt idx="158">
                    <c:v>0.43324432483300029</c:v>
                  </c:pt>
                  <c:pt idx="159">
                    <c:v>0.29974256454497422</c:v>
                  </c:pt>
                  <c:pt idx="160">
                    <c:v>0.26106382361407271</c:v>
                  </c:pt>
                  <c:pt idx="161">
                    <c:v>0.23164818151671637</c:v>
                  </c:pt>
                  <c:pt idx="162">
                    <c:v>0.51795571721914702</c:v>
                  </c:pt>
                  <c:pt idx="163">
                    <c:v>0.11313708498984519</c:v>
                  </c:pt>
                  <c:pt idx="164">
                    <c:v>0.44180031688535509</c:v>
                  </c:pt>
                  <c:pt idx="165">
                    <c:v>0.28093352416541639</c:v>
                  </c:pt>
                  <c:pt idx="166">
                    <c:v>0.26063955954536167</c:v>
                  </c:pt>
                  <c:pt idx="167">
                    <c:v>0.32781470375808364</c:v>
                  </c:pt>
                  <c:pt idx="168">
                    <c:v>0.32477414459898063</c:v>
                  </c:pt>
                  <c:pt idx="169">
                    <c:v>0.57466568107030713</c:v>
                  </c:pt>
                  <c:pt idx="170">
                    <c:v>0.38692883066528161</c:v>
                  </c:pt>
                  <c:pt idx="171">
                    <c:v>0.5996972611243121</c:v>
                  </c:pt>
                  <c:pt idx="172">
                    <c:v>0.468953217282921</c:v>
                  </c:pt>
                  <c:pt idx="173">
                    <c:v>0.14014856403117368</c:v>
                  </c:pt>
                  <c:pt idx="174">
                    <c:v>0.28857027740222851</c:v>
                  </c:pt>
                  <c:pt idx="175">
                    <c:v>0.57791837226376719</c:v>
                  </c:pt>
                  <c:pt idx="176">
                    <c:v>0.58300954108830905</c:v>
                  </c:pt>
                  <c:pt idx="177">
                    <c:v>0.54100739828583011</c:v>
                  </c:pt>
                  <c:pt idx="178">
                    <c:v>0.62974929932474388</c:v>
                  </c:pt>
                  <c:pt idx="179">
                    <c:v>0.95827110986401154</c:v>
                  </c:pt>
                  <c:pt idx="180">
                    <c:v>1.1014602330542831</c:v>
                  </c:pt>
                  <c:pt idx="181">
                    <c:v>1.7607665958326204</c:v>
                  </c:pt>
                  <c:pt idx="182">
                    <c:v>2.1119865340479813</c:v>
                  </c:pt>
                  <c:pt idx="183">
                    <c:v>1.6495386991519774</c:v>
                  </c:pt>
                  <c:pt idx="184">
                    <c:v>1.7286639479667514</c:v>
                  </c:pt>
                  <c:pt idx="185">
                    <c:v>2.070974340739157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4'!$J$4:$J$211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4'!$J$4:$J$211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4'!$D$4:$D$189</c:f>
              <c:numCache>
                <c:formatCode>General</c:formatCode>
                <c:ptCount val="186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  <c:pt idx="52">
                  <c:v>265</c:v>
                </c:pt>
                <c:pt idx="53">
                  <c:v>270</c:v>
                </c:pt>
                <c:pt idx="54">
                  <c:v>275</c:v>
                </c:pt>
                <c:pt idx="55">
                  <c:v>280</c:v>
                </c:pt>
                <c:pt idx="56">
                  <c:v>285</c:v>
                </c:pt>
                <c:pt idx="57">
                  <c:v>290</c:v>
                </c:pt>
                <c:pt idx="58">
                  <c:v>295</c:v>
                </c:pt>
                <c:pt idx="59">
                  <c:v>300</c:v>
                </c:pt>
                <c:pt idx="60">
                  <c:v>305</c:v>
                </c:pt>
                <c:pt idx="61">
                  <c:v>310</c:v>
                </c:pt>
                <c:pt idx="62">
                  <c:v>315</c:v>
                </c:pt>
                <c:pt idx="63">
                  <c:v>320</c:v>
                </c:pt>
                <c:pt idx="64">
                  <c:v>325</c:v>
                </c:pt>
                <c:pt idx="65">
                  <c:v>330</c:v>
                </c:pt>
                <c:pt idx="66">
                  <c:v>335</c:v>
                </c:pt>
                <c:pt idx="67">
                  <c:v>340</c:v>
                </c:pt>
                <c:pt idx="68">
                  <c:v>345</c:v>
                </c:pt>
                <c:pt idx="69">
                  <c:v>350</c:v>
                </c:pt>
                <c:pt idx="70">
                  <c:v>355</c:v>
                </c:pt>
                <c:pt idx="71">
                  <c:v>360</c:v>
                </c:pt>
                <c:pt idx="72">
                  <c:v>365</c:v>
                </c:pt>
                <c:pt idx="73">
                  <c:v>370</c:v>
                </c:pt>
                <c:pt idx="74">
                  <c:v>375</c:v>
                </c:pt>
                <c:pt idx="75">
                  <c:v>380</c:v>
                </c:pt>
                <c:pt idx="76">
                  <c:v>385</c:v>
                </c:pt>
                <c:pt idx="77">
                  <c:v>390</c:v>
                </c:pt>
                <c:pt idx="78">
                  <c:v>395</c:v>
                </c:pt>
                <c:pt idx="79">
                  <c:v>400</c:v>
                </c:pt>
                <c:pt idx="80">
                  <c:v>405</c:v>
                </c:pt>
                <c:pt idx="81">
                  <c:v>410</c:v>
                </c:pt>
                <c:pt idx="82">
                  <c:v>415</c:v>
                </c:pt>
                <c:pt idx="83">
                  <c:v>420</c:v>
                </c:pt>
                <c:pt idx="84">
                  <c:v>425</c:v>
                </c:pt>
                <c:pt idx="85">
                  <c:v>430</c:v>
                </c:pt>
                <c:pt idx="86">
                  <c:v>435</c:v>
                </c:pt>
                <c:pt idx="87">
                  <c:v>440</c:v>
                </c:pt>
                <c:pt idx="88">
                  <c:v>445</c:v>
                </c:pt>
                <c:pt idx="89">
                  <c:v>450</c:v>
                </c:pt>
                <c:pt idx="90">
                  <c:v>455</c:v>
                </c:pt>
                <c:pt idx="91">
                  <c:v>460</c:v>
                </c:pt>
                <c:pt idx="92">
                  <c:v>465</c:v>
                </c:pt>
                <c:pt idx="93">
                  <c:v>470</c:v>
                </c:pt>
                <c:pt idx="94">
                  <c:v>475</c:v>
                </c:pt>
                <c:pt idx="95">
                  <c:v>480</c:v>
                </c:pt>
                <c:pt idx="96">
                  <c:v>485</c:v>
                </c:pt>
                <c:pt idx="97">
                  <c:v>490</c:v>
                </c:pt>
                <c:pt idx="98">
                  <c:v>495</c:v>
                </c:pt>
                <c:pt idx="99">
                  <c:v>500</c:v>
                </c:pt>
                <c:pt idx="100">
                  <c:v>505</c:v>
                </c:pt>
                <c:pt idx="101">
                  <c:v>510</c:v>
                </c:pt>
                <c:pt idx="102">
                  <c:v>515</c:v>
                </c:pt>
                <c:pt idx="103">
                  <c:v>520</c:v>
                </c:pt>
                <c:pt idx="104">
                  <c:v>525</c:v>
                </c:pt>
                <c:pt idx="105">
                  <c:v>530</c:v>
                </c:pt>
                <c:pt idx="106">
                  <c:v>535</c:v>
                </c:pt>
                <c:pt idx="107">
                  <c:v>540</c:v>
                </c:pt>
                <c:pt idx="108">
                  <c:v>545</c:v>
                </c:pt>
                <c:pt idx="109">
                  <c:v>550</c:v>
                </c:pt>
                <c:pt idx="110">
                  <c:v>555</c:v>
                </c:pt>
                <c:pt idx="111">
                  <c:v>560</c:v>
                </c:pt>
                <c:pt idx="112">
                  <c:v>565</c:v>
                </c:pt>
                <c:pt idx="113">
                  <c:v>570</c:v>
                </c:pt>
                <c:pt idx="114">
                  <c:v>575</c:v>
                </c:pt>
                <c:pt idx="115">
                  <c:v>580</c:v>
                </c:pt>
                <c:pt idx="116">
                  <c:v>585</c:v>
                </c:pt>
                <c:pt idx="117">
                  <c:v>590</c:v>
                </c:pt>
                <c:pt idx="118">
                  <c:v>595</c:v>
                </c:pt>
                <c:pt idx="119">
                  <c:v>600</c:v>
                </c:pt>
                <c:pt idx="120">
                  <c:v>605</c:v>
                </c:pt>
                <c:pt idx="121">
                  <c:v>610</c:v>
                </c:pt>
                <c:pt idx="122">
                  <c:v>615</c:v>
                </c:pt>
                <c:pt idx="123">
                  <c:v>620</c:v>
                </c:pt>
                <c:pt idx="124">
                  <c:v>625</c:v>
                </c:pt>
                <c:pt idx="125">
                  <c:v>630</c:v>
                </c:pt>
                <c:pt idx="126">
                  <c:v>635</c:v>
                </c:pt>
                <c:pt idx="127">
                  <c:v>640</c:v>
                </c:pt>
                <c:pt idx="128">
                  <c:v>645</c:v>
                </c:pt>
                <c:pt idx="129">
                  <c:v>650</c:v>
                </c:pt>
                <c:pt idx="130">
                  <c:v>655</c:v>
                </c:pt>
                <c:pt idx="131">
                  <c:v>660</c:v>
                </c:pt>
                <c:pt idx="132">
                  <c:v>665</c:v>
                </c:pt>
                <c:pt idx="133">
                  <c:v>670</c:v>
                </c:pt>
                <c:pt idx="134">
                  <c:v>675</c:v>
                </c:pt>
                <c:pt idx="135">
                  <c:v>680</c:v>
                </c:pt>
                <c:pt idx="136">
                  <c:v>685</c:v>
                </c:pt>
                <c:pt idx="137">
                  <c:v>690</c:v>
                </c:pt>
                <c:pt idx="138">
                  <c:v>695</c:v>
                </c:pt>
                <c:pt idx="139">
                  <c:v>700</c:v>
                </c:pt>
                <c:pt idx="140">
                  <c:v>705</c:v>
                </c:pt>
                <c:pt idx="141">
                  <c:v>710</c:v>
                </c:pt>
                <c:pt idx="142">
                  <c:v>715</c:v>
                </c:pt>
                <c:pt idx="143">
                  <c:v>720</c:v>
                </c:pt>
                <c:pt idx="144">
                  <c:v>725</c:v>
                </c:pt>
                <c:pt idx="145">
                  <c:v>730</c:v>
                </c:pt>
                <c:pt idx="146">
                  <c:v>735</c:v>
                </c:pt>
                <c:pt idx="147">
                  <c:v>740</c:v>
                </c:pt>
                <c:pt idx="148">
                  <c:v>745</c:v>
                </c:pt>
                <c:pt idx="149">
                  <c:v>750</c:v>
                </c:pt>
                <c:pt idx="150">
                  <c:v>755</c:v>
                </c:pt>
                <c:pt idx="151">
                  <c:v>760</c:v>
                </c:pt>
                <c:pt idx="152">
                  <c:v>765</c:v>
                </c:pt>
                <c:pt idx="153">
                  <c:v>770</c:v>
                </c:pt>
                <c:pt idx="154">
                  <c:v>775</c:v>
                </c:pt>
                <c:pt idx="155">
                  <c:v>780</c:v>
                </c:pt>
                <c:pt idx="156">
                  <c:v>785</c:v>
                </c:pt>
                <c:pt idx="157">
                  <c:v>790</c:v>
                </c:pt>
                <c:pt idx="158">
                  <c:v>795</c:v>
                </c:pt>
                <c:pt idx="159">
                  <c:v>800</c:v>
                </c:pt>
                <c:pt idx="160">
                  <c:v>805</c:v>
                </c:pt>
                <c:pt idx="161">
                  <c:v>810</c:v>
                </c:pt>
                <c:pt idx="162">
                  <c:v>815</c:v>
                </c:pt>
                <c:pt idx="163">
                  <c:v>820</c:v>
                </c:pt>
                <c:pt idx="164">
                  <c:v>825</c:v>
                </c:pt>
                <c:pt idx="165">
                  <c:v>830</c:v>
                </c:pt>
                <c:pt idx="166">
                  <c:v>835</c:v>
                </c:pt>
                <c:pt idx="167">
                  <c:v>840</c:v>
                </c:pt>
                <c:pt idx="168">
                  <c:v>845</c:v>
                </c:pt>
                <c:pt idx="169">
                  <c:v>850</c:v>
                </c:pt>
                <c:pt idx="170">
                  <c:v>855</c:v>
                </c:pt>
                <c:pt idx="171">
                  <c:v>860</c:v>
                </c:pt>
                <c:pt idx="172">
                  <c:v>865</c:v>
                </c:pt>
                <c:pt idx="173">
                  <c:v>870</c:v>
                </c:pt>
                <c:pt idx="174">
                  <c:v>875</c:v>
                </c:pt>
                <c:pt idx="175">
                  <c:v>880</c:v>
                </c:pt>
                <c:pt idx="176">
                  <c:v>885</c:v>
                </c:pt>
                <c:pt idx="177">
                  <c:v>890</c:v>
                </c:pt>
                <c:pt idx="178">
                  <c:v>895</c:v>
                </c:pt>
                <c:pt idx="179">
                  <c:v>900</c:v>
                </c:pt>
                <c:pt idx="180">
                  <c:v>905</c:v>
                </c:pt>
                <c:pt idx="181">
                  <c:v>910</c:v>
                </c:pt>
                <c:pt idx="182">
                  <c:v>915</c:v>
                </c:pt>
                <c:pt idx="183">
                  <c:v>920</c:v>
                </c:pt>
                <c:pt idx="184">
                  <c:v>925</c:v>
                </c:pt>
                <c:pt idx="185">
                  <c:v>930</c:v>
                </c:pt>
              </c:numCache>
            </c:numRef>
          </c:xVal>
          <c:yVal>
            <c:numRef>
              <c:f>'Figure 4'!$F$4:$F$190</c:f>
              <c:numCache>
                <c:formatCode>General</c:formatCode>
                <c:ptCount val="187"/>
                <c:pt idx="0">
                  <c:v>0.99470000000000169</c:v>
                </c:pt>
                <c:pt idx="1">
                  <c:v>0.97740000000000293</c:v>
                </c:pt>
                <c:pt idx="2">
                  <c:v>0.97740000000000293</c:v>
                </c:pt>
                <c:pt idx="3">
                  <c:v>0.97390000000000043</c:v>
                </c:pt>
                <c:pt idx="4">
                  <c:v>0.98089999999999833</c:v>
                </c:pt>
                <c:pt idx="5">
                  <c:v>0.97390000000000043</c:v>
                </c:pt>
                <c:pt idx="6">
                  <c:v>0.97740000000000293</c:v>
                </c:pt>
                <c:pt idx="7">
                  <c:v>0.97740000000000293</c:v>
                </c:pt>
                <c:pt idx="8">
                  <c:v>0.89730000000000132</c:v>
                </c:pt>
                <c:pt idx="9">
                  <c:v>0.94610000000000127</c:v>
                </c:pt>
                <c:pt idx="10">
                  <c:v>0.94610000000000127</c:v>
                </c:pt>
                <c:pt idx="11">
                  <c:v>0.88000000000000256</c:v>
                </c:pt>
                <c:pt idx="12">
                  <c:v>0.94610000000000127</c:v>
                </c:pt>
                <c:pt idx="13">
                  <c:v>0.94610000000000127</c:v>
                </c:pt>
                <c:pt idx="14">
                  <c:v>0.94610000000000127</c:v>
                </c:pt>
                <c:pt idx="15">
                  <c:v>0.80349999999999966</c:v>
                </c:pt>
                <c:pt idx="16">
                  <c:v>0.92519999999999669</c:v>
                </c:pt>
                <c:pt idx="17">
                  <c:v>0.91140000000000043</c:v>
                </c:pt>
                <c:pt idx="18">
                  <c:v>0.91140000000000043</c:v>
                </c:pt>
                <c:pt idx="19">
                  <c:v>0.84879999999999711</c:v>
                </c:pt>
                <c:pt idx="20">
                  <c:v>0.91140000000000043</c:v>
                </c:pt>
                <c:pt idx="21">
                  <c:v>0.91140000000000043</c:v>
                </c:pt>
                <c:pt idx="22">
                  <c:v>0.84530000000000172</c:v>
                </c:pt>
                <c:pt idx="23">
                  <c:v>0.97740000000000293</c:v>
                </c:pt>
                <c:pt idx="24">
                  <c:v>0.92179999999999751</c:v>
                </c:pt>
                <c:pt idx="25">
                  <c:v>0.92519999999999669</c:v>
                </c:pt>
                <c:pt idx="26">
                  <c:v>0.93910000000000338</c:v>
                </c:pt>
                <c:pt idx="27">
                  <c:v>0.94610000000000127</c:v>
                </c:pt>
                <c:pt idx="28">
                  <c:v>0.94259999999999877</c:v>
                </c:pt>
                <c:pt idx="29">
                  <c:v>0.87299999999999756</c:v>
                </c:pt>
                <c:pt idx="30">
                  <c:v>0.91140000000000043</c:v>
                </c:pt>
                <c:pt idx="31">
                  <c:v>0.91140000000000043</c:v>
                </c:pt>
                <c:pt idx="32">
                  <c:v>0.90789999999999793</c:v>
                </c:pt>
                <c:pt idx="33">
                  <c:v>0.84530000000000172</c:v>
                </c:pt>
                <c:pt idx="34">
                  <c:v>0.91140000000000043</c:v>
                </c:pt>
                <c:pt idx="35">
                  <c:v>0.91140000000000043</c:v>
                </c:pt>
                <c:pt idx="36">
                  <c:v>0.91140000000000043</c:v>
                </c:pt>
                <c:pt idx="37">
                  <c:v>0.90090000000000003</c:v>
                </c:pt>
                <c:pt idx="38">
                  <c:v>0.96690000000000254</c:v>
                </c:pt>
                <c:pt idx="39">
                  <c:v>0.90789999999999793</c:v>
                </c:pt>
                <c:pt idx="40">
                  <c:v>0.89399999999999835</c:v>
                </c:pt>
                <c:pt idx="41">
                  <c:v>0.88009999999999877</c:v>
                </c:pt>
                <c:pt idx="42">
                  <c:v>0.88360000000000127</c:v>
                </c:pt>
                <c:pt idx="43">
                  <c:v>0.81759999999999877</c:v>
                </c:pt>
                <c:pt idx="44">
                  <c:v>0.87669999999999959</c:v>
                </c:pt>
                <c:pt idx="45">
                  <c:v>0.87669999999999959</c:v>
                </c:pt>
                <c:pt idx="46">
                  <c:v>0.87669999999999959</c:v>
                </c:pt>
                <c:pt idx="47">
                  <c:v>0.87669999999999959</c:v>
                </c:pt>
                <c:pt idx="48">
                  <c:v>0.83149999999999835</c:v>
                </c:pt>
                <c:pt idx="49">
                  <c:v>0.87669999999999959</c:v>
                </c:pt>
                <c:pt idx="50">
                  <c:v>0.87669999999999959</c:v>
                </c:pt>
                <c:pt idx="51">
                  <c:v>0.87319999999999709</c:v>
                </c:pt>
                <c:pt idx="52">
                  <c:v>0.86280000000000001</c:v>
                </c:pt>
                <c:pt idx="53">
                  <c:v>0.84899999999999665</c:v>
                </c:pt>
                <c:pt idx="54">
                  <c:v>0.85240000000000293</c:v>
                </c:pt>
                <c:pt idx="55">
                  <c:v>0.79679999999999751</c:v>
                </c:pt>
                <c:pt idx="56">
                  <c:v>0.84550000000000125</c:v>
                </c:pt>
                <c:pt idx="57">
                  <c:v>0.85589999999999833</c:v>
                </c:pt>
                <c:pt idx="58">
                  <c:v>0.87319999999999709</c:v>
                </c:pt>
                <c:pt idx="59">
                  <c:v>0.87669999999999959</c:v>
                </c:pt>
                <c:pt idx="60">
                  <c:v>0.87669999999999959</c:v>
                </c:pt>
                <c:pt idx="61">
                  <c:v>0.87669999999999959</c:v>
                </c:pt>
                <c:pt idx="62">
                  <c:v>0.87669999999999959</c:v>
                </c:pt>
                <c:pt idx="63">
                  <c:v>0.84199999999999875</c:v>
                </c:pt>
                <c:pt idx="64">
                  <c:v>0.84899999999999665</c:v>
                </c:pt>
                <c:pt idx="65">
                  <c:v>0.84899999999999665</c:v>
                </c:pt>
                <c:pt idx="66">
                  <c:v>0.84199999999999875</c:v>
                </c:pt>
                <c:pt idx="67">
                  <c:v>0.84199999999999875</c:v>
                </c:pt>
                <c:pt idx="68">
                  <c:v>0.84199999999999875</c:v>
                </c:pt>
                <c:pt idx="69">
                  <c:v>0.84199999999999875</c:v>
                </c:pt>
                <c:pt idx="70">
                  <c:v>0.84199999999999875</c:v>
                </c:pt>
                <c:pt idx="71">
                  <c:v>0.90800000000000125</c:v>
                </c:pt>
                <c:pt idx="72">
                  <c:v>0.84199999999999875</c:v>
                </c:pt>
                <c:pt idx="73">
                  <c:v>0.84199999999999875</c:v>
                </c:pt>
                <c:pt idx="74">
                  <c:v>0.84199999999999875</c:v>
                </c:pt>
                <c:pt idx="75">
                  <c:v>0.84199999999999875</c:v>
                </c:pt>
                <c:pt idx="76">
                  <c:v>0.84199999999999875</c:v>
                </c:pt>
                <c:pt idx="77">
                  <c:v>0.84199999999999875</c:v>
                </c:pt>
                <c:pt idx="78">
                  <c:v>0.90800000000000125</c:v>
                </c:pt>
                <c:pt idx="79">
                  <c:v>0.84199999999999875</c:v>
                </c:pt>
                <c:pt idx="80">
                  <c:v>0.84199999999999875</c:v>
                </c:pt>
                <c:pt idx="81">
                  <c:v>0.91149999999999665</c:v>
                </c:pt>
                <c:pt idx="82">
                  <c:v>0.85589999999999833</c:v>
                </c:pt>
                <c:pt idx="83">
                  <c:v>0.85589999999999833</c:v>
                </c:pt>
                <c:pt idx="84">
                  <c:v>0.84199999999999875</c:v>
                </c:pt>
                <c:pt idx="85">
                  <c:v>0.84199999999999875</c:v>
                </c:pt>
                <c:pt idx="86">
                  <c:v>0.84199999999999875</c:v>
                </c:pt>
                <c:pt idx="87">
                  <c:v>0.84199999999999875</c:v>
                </c:pt>
                <c:pt idx="88">
                  <c:v>0.77609999999999957</c:v>
                </c:pt>
                <c:pt idx="89">
                  <c:v>0.84199999999999875</c:v>
                </c:pt>
                <c:pt idx="90">
                  <c:v>0.84199999999999875</c:v>
                </c:pt>
                <c:pt idx="91">
                  <c:v>0.83169999999999789</c:v>
                </c:pt>
                <c:pt idx="92">
                  <c:v>0.89419999999999789</c:v>
                </c:pt>
                <c:pt idx="93">
                  <c:v>0.81779999999999831</c:v>
                </c:pt>
                <c:pt idx="94">
                  <c:v>0.83509999999999707</c:v>
                </c:pt>
                <c:pt idx="95">
                  <c:v>0.84199999999999875</c:v>
                </c:pt>
                <c:pt idx="96">
                  <c:v>0.83859999999999957</c:v>
                </c:pt>
                <c:pt idx="97">
                  <c:v>0.82820000000000249</c:v>
                </c:pt>
                <c:pt idx="98">
                  <c:v>0.83169999999999789</c:v>
                </c:pt>
                <c:pt idx="99">
                  <c:v>0.84199999999999875</c:v>
                </c:pt>
                <c:pt idx="100">
                  <c:v>0.84199999999999875</c:v>
                </c:pt>
                <c:pt idx="101">
                  <c:v>0.96699999999999875</c:v>
                </c:pt>
                <c:pt idx="102">
                  <c:v>0.88719999999999999</c:v>
                </c:pt>
                <c:pt idx="103">
                  <c:v>0.88719999999999999</c:v>
                </c:pt>
                <c:pt idx="104">
                  <c:v>0.82820000000000249</c:v>
                </c:pt>
                <c:pt idx="105">
                  <c:v>0.82130000000000081</c:v>
                </c:pt>
                <c:pt idx="106">
                  <c:v>0.97390000000000043</c:v>
                </c:pt>
                <c:pt idx="107">
                  <c:v>0.84199999999999875</c:v>
                </c:pt>
                <c:pt idx="108">
                  <c:v>0.84199999999999875</c:v>
                </c:pt>
                <c:pt idx="109">
                  <c:v>0.90800000000000125</c:v>
                </c:pt>
                <c:pt idx="110">
                  <c:v>0.84199999999999875</c:v>
                </c:pt>
                <c:pt idx="111">
                  <c:v>1.0399000000000029</c:v>
                </c:pt>
                <c:pt idx="112">
                  <c:v>0.84199999999999875</c:v>
                </c:pt>
                <c:pt idx="113">
                  <c:v>0.85240000000000293</c:v>
                </c:pt>
                <c:pt idx="114">
                  <c:v>0.94270000000000209</c:v>
                </c:pt>
                <c:pt idx="115">
                  <c:v>1.0052000000000021</c:v>
                </c:pt>
                <c:pt idx="116">
                  <c:v>0.94610000000000127</c:v>
                </c:pt>
                <c:pt idx="117">
                  <c:v>1.0330000000000013</c:v>
                </c:pt>
                <c:pt idx="118">
                  <c:v>0.90440000000000254</c:v>
                </c:pt>
                <c:pt idx="119">
                  <c:v>0.88009999999999877</c:v>
                </c:pt>
                <c:pt idx="120">
                  <c:v>0.90440000000000254</c:v>
                </c:pt>
                <c:pt idx="121">
                  <c:v>0.91140000000000043</c:v>
                </c:pt>
                <c:pt idx="122">
                  <c:v>0.93910000000000338</c:v>
                </c:pt>
                <c:pt idx="123">
                  <c:v>0.94610000000000127</c:v>
                </c:pt>
                <c:pt idx="124">
                  <c:v>1.0157000000000025</c:v>
                </c:pt>
                <c:pt idx="125">
                  <c:v>0.94610000000000127</c:v>
                </c:pt>
                <c:pt idx="126">
                  <c:v>0.97390000000000043</c:v>
                </c:pt>
                <c:pt idx="127">
                  <c:v>0.96350000000000335</c:v>
                </c:pt>
                <c:pt idx="128">
                  <c:v>0.94610000000000127</c:v>
                </c:pt>
                <c:pt idx="129">
                  <c:v>0.94610000000000127</c:v>
                </c:pt>
                <c:pt idx="130">
                  <c:v>1.0122</c:v>
                </c:pt>
                <c:pt idx="131">
                  <c:v>1.2139999999999986</c:v>
                </c:pt>
                <c:pt idx="132">
                  <c:v>1.0921999999999983</c:v>
                </c:pt>
                <c:pt idx="133">
                  <c:v>1.4784000000000006</c:v>
                </c:pt>
                <c:pt idx="134">
                  <c:v>1.1131999999999991</c:v>
                </c:pt>
                <c:pt idx="135">
                  <c:v>1.1131999999999991</c:v>
                </c:pt>
                <c:pt idx="136">
                  <c:v>1.0435000000000016</c:v>
                </c:pt>
                <c:pt idx="137">
                  <c:v>1.4474000000000018</c:v>
                </c:pt>
                <c:pt idx="138">
                  <c:v>1.1792999999999978</c:v>
                </c:pt>
                <c:pt idx="139">
                  <c:v>1.5101000000000013</c:v>
                </c:pt>
                <c:pt idx="140">
                  <c:v>1.5762</c:v>
                </c:pt>
                <c:pt idx="141">
                  <c:v>1.2524999999999977</c:v>
                </c:pt>
                <c:pt idx="142">
                  <c:v>1.2004000000000019</c:v>
                </c:pt>
                <c:pt idx="143">
                  <c:v>1.3397000000000006</c:v>
                </c:pt>
                <c:pt idx="144">
                  <c:v>1.0018000000000029</c:v>
                </c:pt>
                <c:pt idx="145">
                  <c:v>1.3466999999999985</c:v>
                </c:pt>
                <c:pt idx="146">
                  <c:v>1.0748999999999995</c:v>
                </c:pt>
                <c:pt idx="147">
                  <c:v>1.2734999999999985</c:v>
                </c:pt>
                <c:pt idx="148">
                  <c:v>1.3466999999999985</c:v>
                </c:pt>
                <c:pt idx="149">
                  <c:v>1.4129000000000005</c:v>
                </c:pt>
                <c:pt idx="150">
                  <c:v>1.2805000000000035</c:v>
                </c:pt>
                <c:pt idx="151">
                  <c:v>1.4129000000000005</c:v>
                </c:pt>
                <c:pt idx="152">
                  <c:v>1.2143000000000015</c:v>
                </c:pt>
                <c:pt idx="153">
                  <c:v>1.2143000000000015</c:v>
                </c:pt>
                <c:pt idx="154">
                  <c:v>1.2805000000000035</c:v>
                </c:pt>
                <c:pt idx="155">
                  <c:v>1.2143000000000015</c:v>
                </c:pt>
                <c:pt idx="156">
                  <c:v>1.5382000000000033</c:v>
                </c:pt>
                <c:pt idx="157">
                  <c:v>1.4720999999999975</c:v>
                </c:pt>
                <c:pt idx="158">
                  <c:v>1.6009000000000029</c:v>
                </c:pt>
                <c:pt idx="159">
                  <c:v>1.6114999999999995</c:v>
                </c:pt>
                <c:pt idx="160">
                  <c:v>1.3466999999999985</c:v>
                </c:pt>
                <c:pt idx="161">
                  <c:v>1.4129000000000005</c:v>
                </c:pt>
                <c:pt idx="162">
                  <c:v>1.6221000000000032</c:v>
                </c:pt>
                <c:pt idx="163">
                  <c:v>1.5108999999999995</c:v>
                </c:pt>
                <c:pt idx="164">
                  <c:v>1.5108999999999995</c:v>
                </c:pt>
                <c:pt idx="165">
                  <c:v>1.3783999999999992</c:v>
                </c:pt>
                <c:pt idx="166">
                  <c:v>1.4896999999999991</c:v>
                </c:pt>
                <c:pt idx="167">
                  <c:v>1.3853999999999971</c:v>
                </c:pt>
                <c:pt idx="168">
                  <c:v>1.6469000000000023</c:v>
                </c:pt>
                <c:pt idx="169">
                  <c:v>1.7308999999999983</c:v>
                </c:pt>
                <c:pt idx="170">
                  <c:v>1.6019000000000005</c:v>
                </c:pt>
                <c:pt idx="171">
                  <c:v>1.7698999999999998</c:v>
                </c:pt>
                <c:pt idx="172">
                  <c:v>1.5850000000000009</c:v>
                </c:pt>
                <c:pt idx="173">
                  <c:v>1.452300000000001</c:v>
                </c:pt>
                <c:pt idx="174">
                  <c:v>1.4699999999999989</c:v>
                </c:pt>
                <c:pt idx="175">
                  <c:v>1.6762000000000015</c:v>
                </c:pt>
                <c:pt idx="176">
                  <c:v>1.6655999999999977</c:v>
                </c:pt>
                <c:pt idx="177">
                  <c:v>1.6869000000000014</c:v>
                </c:pt>
                <c:pt idx="178">
                  <c:v>1.9453000000000031</c:v>
                </c:pt>
                <c:pt idx="179">
                  <c:v>2.277000000000001</c:v>
                </c:pt>
                <c:pt idx="180">
                  <c:v>2.8117999999999981</c:v>
                </c:pt>
                <c:pt idx="181">
                  <c:v>3.5484000000000009</c:v>
                </c:pt>
                <c:pt idx="182">
                  <c:v>3.9857000000000014</c:v>
                </c:pt>
                <c:pt idx="183">
                  <c:v>3.4538999999999973</c:v>
                </c:pt>
                <c:pt idx="184">
                  <c:v>3.4650999999999996</c:v>
                </c:pt>
                <c:pt idx="185">
                  <c:v>3.8862999999999985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3-4EBC-A84E-4A46543D2DAE}"/>
            </c:ext>
          </c:extLst>
        </c:ser>
        <c:ser>
          <c:idx val="1"/>
          <c:order val="1"/>
          <c:tx>
            <c:v>3HF</c:v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4'!$X$4:$X$78</c:f>
                <c:numCache>
                  <c:formatCode>General</c:formatCode>
                  <c:ptCount val="75"/>
                  <c:pt idx="0">
                    <c:v>7.6084689655674803E-2</c:v>
                  </c:pt>
                  <c:pt idx="1">
                    <c:v>7.8771695424181193E-2</c:v>
                  </c:pt>
                  <c:pt idx="2">
                    <c:v>0.1835649203960287</c:v>
                  </c:pt>
                  <c:pt idx="3">
                    <c:v>0.10755094141847443</c:v>
                  </c:pt>
                  <c:pt idx="4">
                    <c:v>0.15139156185204122</c:v>
                  </c:pt>
                  <c:pt idx="5">
                    <c:v>0.10352043276571046</c:v>
                  </c:pt>
                  <c:pt idx="6">
                    <c:v>0.10995510447450937</c:v>
                  </c:pt>
                  <c:pt idx="7">
                    <c:v>0.11547053736776541</c:v>
                  </c:pt>
                  <c:pt idx="8">
                    <c:v>0.1063488598904576</c:v>
                  </c:pt>
                  <c:pt idx="9">
                    <c:v>0.11589480143647761</c:v>
                  </c:pt>
                  <c:pt idx="10">
                    <c:v>0.11688475093013395</c:v>
                  </c:pt>
                  <c:pt idx="11">
                    <c:v>0.11822825381438903</c:v>
                  </c:pt>
                  <c:pt idx="12">
                    <c:v>0.11554124804588013</c:v>
                  </c:pt>
                  <c:pt idx="13">
                    <c:v>8.8529769004557932E-2</c:v>
                  </c:pt>
                  <c:pt idx="14">
                    <c:v>4.1507168055649066E-2</c:v>
                  </c:pt>
                  <c:pt idx="15">
                    <c:v>9.8146421228691411E-2</c:v>
                  </c:pt>
                  <c:pt idx="16">
                    <c:v>0.10684383463728954</c:v>
                  </c:pt>
                  <c:pt idx="17">
                    <c:v>0.10684383463728954</c:v>
                  </c:pt>
                  <c:pt idx="18">
                    <c:v>0.15117942981768448</c:v>
                  </c:pt>
                  <c:pt idx="19">
                    <c:v>0.12155165568596936</c:v>
                  </c:pt>
                  <c:pt idx="20">
                    <c:v>0.1677257284974463</c:v>
                  </c:pt>
                  <c:pt idx="21">
                    <c:v>0.1677257284974463</c:v>
                  </c:pt>
                  <c:pt idx="22">
                    <c:v>0.17691811665287477</c:v>
                  </c:pt>
                  <c:pt idx="23">
                    <c:v>0.17691811665287477</c:v>
                  </c:pt>
                  <c:pt idx="24">
                    <c:v>8.7327687476537325E-2</c:v>
                  </c:pt>
                  <c:pt idx="25">
                    <c:v>8.7327687476537325E-2</c:v>
                  </c:pt>
                  <c:pt idx="26">
                    <c:v>0.13675445148147611</c:v>
                  </c:pt>
                  <c:pt idx="27">
                    <c:v>4.4830569927226886E-2</c:v>
                  </c:pt>
                  <c:pt idx="28">
                    <c:v>0.15287648609253074</c:v>
                  </c:pt>
                  <c:pt idx="29">
                    <c:v>5.8053466735414651E-2</c:v>
                  </c:pt>
                  <c:pt idx="30">
                    <c:v>2.8425692603697022E-2</c:v>
                  </c:pt>
                  <c:pt idx="31">
                    <c:v>0.16631151493507776</c:v>
                  </c:pt>
                  <c:pt idx="32">
                    <c:v>7.8276720677353015E-2</c:v>
                  </c:pt>
                  <c:pt idx="33">
                    <c:v>0.14559328624631129</c:v>
                  </c:pt>
                  <c:pt idx="34">
                    <c:v>3.88908729652574E-3</c:v>
                  </c:pt>
                  <c:pt idx="35">
                    <c:v>5.1123820279787562E-2</c:v>
                  </c:pt>
                  <c:pt idx="36">
                    <c:v>3.4648232278122883E-3</c:v>
                  </c:pt>
                  <c:pt idx="37">
                    <c:v>9.0509667991876916E-2</c:v>
                  </c:pt>
                  <c:pt idx="38">
                    <c:v>9.1853170876130721E-2</c:v>
                  </c:pt>
                  <c:pt idx="39">
                    <c:v>4.8648946545635396E-2</c:v>
                  </c:pt>
                  <c:pt idx="40">
                    <c:v>5.6073567748093169E-2</c:v>
                  </c:pt>
                  <c:pt idx="41">
                    <c:v>0.15047232303649982</c:v>
                  </c:pt>
                  <c:pt idx="42">
                    <c:v>5.6922095885516305E-2</c:v>
                  </c:pt>
                  <c:pt idx="43">
                    <c:v>8.8671190360791144E-2</c:v>
                  </c:pt>
                  <c:pt idx="44">
                    <c:v>0.18144360005246599</c:v>
                  </c:pt>
                  <c:pt idx="45">
                    <c:v>7.9125248814772384E-2</c:v>
                  </c:pt>
                  <c:pt idx="46">
                    <c:v>2.2698127676086775E-2</c:v>
                  </c:pt>
                  <c:pt idx="47">
                    <c:v>0.11624835482706754</c:v>
                  </c:pt>
                  <c:pt idx="48">
                    <c:v>8.9519718498214274E-2</c:v>
                  </c:pt>
                  <c:pt idx="49">
                    <c:v>6.901362184380698E-2</c:v>
                  </c:pt>
                  <c:pt idx="50">
                    <c:v>0.21100066350606603</c:v>
                  </c:pt>
                  <c:pt idx="51">
                    <c:v>0.16602867222259937</c:v>
                  </c:pt>
                  <c:pt idx="52">
                    <c:v>6.2083975388177372E-2</c:v>
                  </c:pt>
                  <c:pt idx="53">
                    <c:v>0.19685852788233682</c:v>
                  </c:pt>
                  <c:pt idx="54">
                    <c:v>0.19643426381362264</c:v>
                  </c:pt>
                  <c:pt idx="55">
                    <c:v>0.10083342699720282</c:v>
                  </c:pt>
                  <c:pt idx="56">
                    <c:v>0.29422713165172432</c:v>
                  </c:pt>
                  <c:pt idx="57">
                    <c:v>0.34054262581944172</c:v>
                  </c:pt>
                  <c:pt idx="58">
                    <c:v>0.39088862863992424</c:v>
                  </c:pt>
                  <c:pt idx="59">
                    <c:v>0.15216937931134644</c:v>
                  </c:pt>
                  <c:pt idx="60">
                    <c:v>0.37823141725668313</c:v>
                  </c:pt>
                  <c:pt idx="61">
                    <c:v>0.51731932111607726</c:v>
                  </c:pt>
                  <c:pt idx="62">
                    <c:v>0.43642630534833676</c:v>
                  </c:pt>
                  <c:pt idx="63">
                    <c:v>1.5175218631044474</c:v>
                  </c:pt>
                  <c:pt idx="64">
                    <c:v>0.70604612101476594</c:v>
                  </c:pt>
                  <c:pt idx="65">
                    <c:v>0.56356410460567585</c:v>
                  </c:pt>
                  <c:pt idx="66">
                    <c:v>0.66255905397179315</c:v>
                  </c:pt>
                  <c:pt idx="67">
                    <c:v>0.42391051532133328</c:v>
                  </c:pt>
                  <c:pt idx="68">
                    <c:v>0.83855793180912575</c:v>
                  </c:pt>
                  <c:pt idx="69">
                    <c:v>0.81041508191790235</c:v>
                  </c:pt>
                  <c:pt idx="70">
                    <c:v>5.6214989104328893E-2</c:v>
                  </c:pt>
                  <c:pt idx="71">
                    <c:v>0.98040355211514774</c:v>
                  </c:pt>
                  <c:pt idx="72">
                    <c:v>1.1554124804588199</c:v>
                  </c:pt>
                  <c:pt idx="73">
                    <c:v>1.5690699474529499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4'!$X$4:$X$78</c:f>
                <c:numCache>
                  <c:formatCode>General</c:formatCode>
                  <c:ptCount val="75"/>
                  <c:pt idx="0">
                    <c:v>7.6084689655674803E-2</c:v>
                  </c:pt>
                  <c:pt idx="1">
                    <c:v>7.8771695424181193E-2</c:v>
                  </c:pt>
                  <c:pt idx="2">
                    <c:v>0.1835649203960287</c:v>
                  </c:pt>
                  <c:pt idx="3">
                    <c:v>0.10755094141847443</c:v>
                  </c:pt>
                  <c:pt idx="4">
                    <c:v>0.15139156185204122</c:v>
                  </c:pt>
                  <c:pt idx="5">
                    <c:v>0.10352043276571046</c:v>
                  </c:pt>
                  <c:pt idx="6">
                    <c:v>0.10995510447450937</c:v>
                  </c:pt>
                  <c:pt idx="7">
                    <c:v>0.11547053736776541</c:v>
                  </c:pt>
                  <c:pt idx="8">
                    <c:v>0.1063488598904576</c:v>
                  </c:pt>
                  <c:pt idx="9">
                    <c:v>0.11589480143647761</c:v>
                  </c:pt>
                  <c:pt idx="10">
                    <c:v>0.11688475093013395</c:v>
                  </c:pt>
                  <c:pt idx="11">
                    <c:v>0.11822825381438903</c:v>
                  </c:pt>
                  <c:pt idx="12">
                    <c:v>0.11554124804588013</c:v>
                  </c:pt>
                  <c:pt idx="13">
                    <c:v>8.8529769004557932E-2</c:v>
                  </c:pt>
                  <c:pt idx="14">
                    <c:v>4.1507168055649066E-2</c:v>
                  </c:pt>
                  <c:pt idx="15">
                    <c:v>9.8146421228691411E-2</c:v>
                  </c:pt>
                  <c:pt idx="16">
                    <c:v>0.10684383463728954</c:v>
                  </c:pt>
                  <c:pt idx="17">
                    <c:v>0.10684383463728954</c:v>
                  </c:pt>
                  <c:pt idx="18">
                    <c:v>0.15117942981768448</c:v>
                  </c:pt>
                  <c:pt idx="19">
                    <c:v>0.12155165568596936</c:v>
                  </c:pt>
                  <c:pt idx="20">
                    <c:v>0.1677257284974463</c:v>
                  </c:pt>
                  <c:pt idx="21">
                    <c:v>0.1677257284974463</c:v>
                  </c:pt>
                  <c:pt idx="22">
                    <c:v>0.17691811665287477</c:v>
                  </c:pt>
                  <c:pt idx="23">
                    <c:v>0.17691811665287477</c:v>
                  </c:pt>
                  <c:pt idx="24">
                    <c:v>8.7327687476537325E-2</c:v>
                  </c:pt>
                  <c:pt idx="25">
                    <c:v>8.7327687476537325E-2</c:v>
                  </c:pt>
                  <c:pt idx="26">
                    <c:v>0.13675445148147611</c:v>
                  </c:pt>
                  <c:pt idx="27">
                    <c:v>4.4830569927226886E-2</c:v>
                  </c:pt>
                  <c:pt idx="28">
                    <c:v>0.15287648609253074</c:v>
                  </c:pt>
                  <c:pt idx="29">
                    <c:v>5.8053466735414651E-2</c:v>
                  </c:pt>
                  <c:pt idx="30">
                    <c:v>2.8425692603697022E-2</c:v>
                  </c:pt>
                  <c:pt idx="31">
                    <c:v>0.16631151493507776</c:v>
                  </c:pt>
                  <c:pt idx="32">
                    <c:v>7.8276720677353015E-2</c:v>
                  </c:pt>
                  <c:pt idx="33">
                    <c:v>0.14559328624631129</c:v>
                  </c:pt>
                  <c:pt idx="34">
                    <c:v>3.88908729652574E-3</c:v>
                  </c:pt>
                  <c:pt idx="35">
                    <c:v>5.1123820279787562E-2</c:v>
                  </c:pt>
                  <c:pt idx="36">
                    <c:v>3.4648232278122883E-3</c:v>
                  </c:pt>
                  <c:pt idx="37">
                    <c:v>9.0509667991876916E-2</c:v>
                  </c:pt>
                  <c:pt idx="38">
                    <c:v>9.1853170876130721E-2</c:v>
                  </c:pt>
                  <c:pt idx="39">
                    <c:v>4.8648946545635396E-2</c:v>
                  </c:pt>
                  <c:pt idx="40">
                    <c:v>5.6073567748093169E-2</c:v>
                  </c:pt>
                  <c:pt idx="41">
                    <c:v>0.15047232303649982</c:v>
                  </c:pt>
                  <c:pt idx="42">
                    <c:v>5.6922095885516305E-2</c:v>
                  </c:pt>
                  <c:pt idx="43">
                    <c:v>8.8671190360791144E-2</c:v>
                  </c:pt>
                  <c:pt idx="44">
                    <c:v>0.18144360005246599</c:v>
                  </c:pt>
                  <c:pt idx="45">
                    <c:v>7.9125248814772384E-2</c:v>
                  </c:pt>
                  <c:pt idx="46">
                    <c:v>2.2698127676086775E-2</c:v>
                  </c:pt>
                  <c:pt idx="47">
                    <c:v>0.11624835482706754</c:v>
                  </c:pt>
                  <c:pt idx="48">
                    <c:v>8.9519718498214274E-2</c:v>
                  </c:pt>
                  <c:pt idx="49">
                    <c:v>6.901362184380698E-2</c:v>
                  </c:pt>
                  <c:pt idx="50">
                    <c:v>0.21100066350606603</c:v>
                  </c:pt>
                  <c:pt idx="51">
                    <c:v>0.16602867222259937</c:v>
                  </c:pt>
                  <c:pt idx="52">
                    <c:v>6.2083975388177372E-2</c:v>
                  </c:pt>
                  <c:pt idx="53">
                    <c:v>0.19685852788233682</c:v>
                  </c:pt>
                  <c:pt idx="54">
                    <c:v>0.19643426381362264</c:v>
                  </c:pt>
                  <c:pt idx="55">
                    <c:v>0.10083342699720282</c:v>
                  </c:pt>
                  <c:pt idx="56">
                    <c:v>0.29422713165172432</c:v>
                  </c:pt>
                  <c:pt idx="57">
                    <c:v>0.34054262581944172</c:v>
                  </c:pt>
                  <c:pt idx="58">
                    <c:v>0.39088862863992424</c:v>
                  </c:pt>
                  <c:pt idx="59">
                    <c:v>0.15216937931134644</c:v>
                  </c:pt>
                  <c:pt idx="60">
                    <c:v>0.37823141725668313</c:v>
                  </c:pt>
                  <c:pt idx="61">
                    <c:v>0.51731932111607726</c:v>
                  </c:pt>
                  <c:pt idx="62">
                    <c:v>0.43642630534833676</c:v>
                  </c:pt>
                  <c:pt idx="63">
                    <c:v>1.5175218631044474</c:v>
                  </c:pt>
                  <c:pt idx="64">
                    <c:v>0.70604612101476594</c:v>
                  </c:pt>
                  <c:pt idx="65">
                    <c:v>0.56356410460567585</c:v>
                  </c:pt>
                  <c:pt idx="66">
                    <c:v>0.66255905397179315</c:v>
                  </c:pt>
                  <c:pt idx="67">
                    <c:v>0.42391051532133328</c:v>
                  </c:pt>
                  <c:pt idx="68">
                    <c:v>0.83855793180912575</c:v>
                  </c:pt>
                  <c:pt idx="69">
                    <c:v>0.81041508191790235</c:v>
                  </c:pt>
                  <c:pt idx="70">
                    <c:v>5.6214989104328893E-2</c:v>
                  </c:pt>
                  <c:pt idx="71">
                    <c:v>0.98040355211514774</c:v>
                  </c:pt>
                  <c:pt idx="72">
                    <c:v>1.1554124804588199</c:v>
                  </c:pt>
                  <c:pt idx="73">
                    <c:v>1.5690699474529499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4'!$V$4:$V$78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4'!$V$4:$V$78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4'!$S$4:$S$78</c:f>
              <c:numCache>
                <c:formatCode>General</c:formatCode>
                <c:ptCount val="75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  <c:pt idx="52">
                  <c:v>265</c:v>
                </c:pt>
                <c:pt idx="53">
                  <c:v>270</c:v>
                </c:pt>
                <c:pt idx="54">
                  <c:v>275</c:v>
                </c:pt>
                <c:pt idx="55">
                  <c:v>280</c:v>
                </c:pt>
                <c:pt idx="56">
                  <c:v>285</c:v>
                </c:pt>
                <c:pt idx="57">
                  <c:v>290</c:v>
                </c:pt>
                <c:pt idx="58">
                  <c:v>295</c:v>
                </c:pt>
                <c:pt idx="59">
                  <c:v>300</c:v>
                </c:pt>
                <c:pt idx="60">
                  <c:v>305</c:v>
                </c:pt>
                <c:pt idx="61">
                  <c:v>310</c:v>
                </c:pt>
                <c:pt idx="62">
                  <c:v>315</c:v>
                </c:pt>
                <c:pt idx="63">
                  <c:v>320</c:v>
                </c:pt>
                <c:pt idx="64">
                  <c:v>325</c:v>
                </c:pt>
                <c:pt idx="65">
                  <c:v>330</c:v>
                </c:pt>
                <c:pt idx="66">
                  <c:v>335</c:v>
                </c:pt>
                <c:pt idx="67">
                  <c:v>340</c:v>
                </c:pt>
                <c:pt idx="68">
                  <c:v>345</c:v>
                </c:pt>
                <c:pt idx="69">
                  <c:v>350</c:v>
                </c:pt>
                <c:pt idx="70">
                  <c:v>355</c:v>
                </c:pt>
                <c:pt idx="71">
                  <c:v>360</c:v>
                </c:pt>
                <c:pt idx="72">
                  <c:v>365</c:v>
                </c:pt>
                <c:pt idx="73">
                  <c:v>370</c:v>
                </c:pt>
                <c:pt idx="74">
                  <c:v>375</c:v>
                </c:pt>
              </c:numCache>
            </c:numRef>
          </c:xVal>
          <c:yVal>
            <c:numRef>
              <c:f>'Figure 4'!$U$4:$U$78</c:f>
              <c:numCache>
                <c:formatCode>General</c:formatCode>
                <c:ptCount val="75"/>
                <c:pt idx="0">
                  <c:v>1.0974000000000013</c:v>
                </c:pt>
                <c:pt idx="1">
                  <c:v>1.1057000000000006</c:v>
                </c:pt>
                <c:pt idx="2">
                  <c:v>1.179800000000002</c:v>
                </c:pt>
                <c:pt idx="3">
                  <c:v>1.1266499999999997</c:v>
                </c:pt>
                <c:pt idx="4">
                  <c:v>1.1620500000000007</c:v>
                </c:pt>
                <c:pt idx="5">
                  <c:v>1.1295000000000002</c:v>
                </c:pt>
                <c:pt idx="6">
                  <c:v>1.1352500000000001</c:v>
                </c:pt>
                <c:pt idx="7">
                  <c:v>1.1442500000000013</c:v>
                </c:pt>
                <c:pt idx="8">
                  <c:v>1.1378000000000004</c:v>
                </c:pt>
                <c:pt idx="9">
                  <c:v>1.1439500000000011</c:v>
                </c:pt>
                <c:pt idx="10">
                  <c:v>1.1458499999999985</c:v>
                </c:pt>
                <c:pt idx="11">
                  <c:v>1.1474999999999991</c:v>
                </c:pt>
                <c:pt idx="12">
                  <c:v>1.146799999999998</c:v>
                </c:pt>
                <c:pt idx="13">
                  <c:v>1.1252000000000013</c:v>
                </c:pt>
                <c:pt idx="14">
                  <c:v>1.0919499999999989</c:v>
                </c:pt>
                <c:pt idx="15">
                  <c:v>1.1338999999999997</c:v>
                </c:pt>
                <c:pt idx="16">
                  <c:v>1.1381500000000013</c:v>
                </c:pt>
                <c:pt idx="17">
                  <c:v>1.1381500000000013</c:v>
                </c:pt>
                <c:pt idx="18">
                  <c:v>1.1733000000000002</c:v>
                </c:pt>
                <c:pt idx="19">
                  <c:v>1.1536500000000016</c:v>
                </c:pt>
                <c:pt idx="20">
                  <c:v>1.1875999999999989</c:v>
                </c:pt>
                <c:pt idx="21">
                  <c:v>1.1875999999999989</c:v>
                </c:pt>
                <c:pt idx="22">
                  <c:v>1.1941000000000015</c:v>
                </c:pt>
                <c:pt idx="23">
                  <c:v>1.1941000000000015</c:v>
                </c:pt>
                <c:pt idx="24">
                  <c:v>1.1370499999999995</c:v>
                </c:pt>
                <c:pt idx="25">
                  <c:v>1.1370499999999995</c:v>
                </c:pt>
                <c:pt idx="26">
                  <c:v>1.1713999999999984</c:v>
                </c:pt>
                <c:pt idx="27">
                  <c:v>1.1056999999999997</c:v>
                </c:pt>
                <c:pt idx="28">
                  <c:v>1.1833999999999998</c:v>
                </c:pt>
                <c:pt idx="29">
                  <c:v>1.1862500000000002</c:v>
                </c:pt>
                <c:pt idx="30">
                  <c:v>1.062800000000002</c:v>
                </c:pt>
                <c:pt idx="31">
                  <c:v>1.1999000000000013</c:v>
                </c:pt>
                <c:pt idx="32">
                  <c:v>1.1414500000000016</c:v>
                </c:pt>
                <c:pt idx="33">
                  <c:v>0.9787499999999989</c:v>
                </c:pt>
                <c:pt idx="34">
                  <c:v>1.0789499999999999</c:v>
                </c:pt>
                <c:pt idx="35">
                  <c:v>1.0455499999999995</c:v>
                </c:pt>
                <c:pt idx="36">
                  <c:v>1.0841499999999984</c:v>
                </c:pt>
                <c:pt idx="37">
                  <c:v>1.0221000000000009</c:v>
                </c:pt>
                <c:pt idx="38">
                  <c:v>1.0230500000000005</c:v>
                </c:pt>
                <c:pt idx="39">
                  <c:v>1.1235999999999988</c:v>
                </c:pt>
                <c:pt idx="40">
                  <c:v>1.0490499999999994</c:v>
                </c:pt>
                <c:pt idx="41">
                  <c:v>1.0489999999999995</c:v>
                </c:pt>
                <c:pt idx="42">
                  <c:v>1.0522499999999999</c:v>
                </c:pt>
                <c:pt idx="43">
                  <c:v>1.0311000000000012</c:v>
                </c:pt>
                <c:pt idx="44">
                  <c:v>0.96550000000000136</c:v>
                </c:pt>
                <c:pt idx="45">
                  <c:v>1.0320500000000008</c:v>
                </c:pt>
                <c:pt idx="46">
                  <c:v>1.0719500000000002</c:v>
                </c:pt>
                <c:pt idx="47">
                  <c:v>1.0789999999999997</c:v>
                </c:pt>
                <c:pt idx="48">
                  <c:v>1.1576999999999984</c:v>
                </c:pt>
                <c:pt idx="49">
                  <c:v>1.0456000000000003</c:v>
                </c:pt>
                <c:pt idx="50">
                  <c:v>0.94519999999999982</c:v>
                </c:pt>
                <c:pt idx="51">
                  <c:v>0.97770000000000135</c:v>
                </c:pt>
                <c:pt idx="52">
                  <c:v>1.1180000000000003</c:v>
                </c:pt>
                <c:pt idx="53">
                  <c:v>1.0226999999999986</c:v>
                </c:pt>
                <c:pt idx="54">
                  <c:v>0.95550000000000068</c:v>
                </c:pt>
                <c:pt idx="55">
                  <c:v>1.0244</c:v>
                </c:pt>
                <c:pt idx="56">
                  <c:v>1.0271499999999998</c:v>
                </c:pt>
                <c:pt idx="57">
                  <c:v>1.0625</c:v>
                </c:pt>
                <c:pt idx="58">
                  <c:v>1.2294999999999998</c:v>
                </c:pt>
                <c:pt idx="59">
                  <c:v>1.0606999999999998</c:v>
                </c:pt>
                <c:pt idx="60">
                  <c:v>1.1020500000000011</c:v>
                </c:pt>
                <c:pt idx="61">
                  <c:v>1.275100000000001</c:v>
                </c:pt>
                <c:pt idx="62">
                  <c:v>1.1973000000000003</c:v>
                </c:pt>
                <c:pt idx="63">
                  <c:v>1.9179500000000012</c:v>
                </c:pt>
                <c:pt idx="64">
                  <c:v>1.3441500000000017</c:v>
                </c:pt>
                <c:pt idx="65">
                  <c:v>1.3774000000000015</c:v>
                </c:pt>
                <c:pt idx="66">
                  <c:v>1.3804000000000016</c:v>
                </c:pt>
                <c:pt idx="67">
                  <c:v>1.4768500000000016</c:v>
                </c:pt>
                <c:pt idx="68">
                  <c:v>1.3207500000000012</c:v>
                </c:pt>
                <c:pt idx="69">
                  <c:v>1.4728499999999993</c:v>
                </c:pt>
                <c:pt idx="70">
                  <c:v>1.735450000000001</c:v>
                </c:pt>
                <c:pt idx="71">
                  <c:v>2.4691499999999991</c:v>
                </c:pt>
                <c:pt idx="72">
                  <c:v>3.0037000000000011</c:v>
                </c:pt>
                <c:pt idx="73">
                  <c:v>3.0950000000000015</c:v>
                </c:pt>
                <c:pt idx="74">
                  <c:v>2.1874000000000002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3-4EBC-A84E-4A46543D2DAE}"/>
            </c:ext>
          </c:extLst>
        </c:ser>
        <c:ser>
          <c:idx val="2"/>
          <c:order val="2"/>
          <c:tx>
            <c:v>7HF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4'!$AJ$4:$AJ$208</c:f>
                <c:numCache>
                  <c:formatCode>General</c:formatCode>
                  <c:ptCount val="205"/>
                  <c:pt idx="0">
                    <c:v>0.5134302338195541</c:v>
                  </c:pt>
                  <c:pt idx="1">
                    <c:v>0.16602867222260129</c:v>
                  </c:pt>
                  <c:pt idx="2">
                    <c:v>6.5478087937872423E-2</c:v>
                  </c:pt>
                  <c:pt idx="3">
                    <c:v>3.3587572106360604E-2</c:v>
                  </c:pt>
                  <c:pt idx="4">
                    <c:v>0.27662017280018086</c:v>
                  </c:pt>
                  <c:pt idx="5">
                    <c:v>6.3639610306791689E-3</c:v>
                  </c:pt>
                  <c:pt idx="6">
                    <c:v>0.18165573208682523</c:v>
                  </c:pt>
                  <c:pt idx="7">
                    <c:v>0.23221386694166271</c:v>
                  </c:pt>
                  <c:pt idx="8">
                    <c:v>0.28857027740222851</c:v>
                  </c:pt>
                  <c:pt idx="9">
                    <c:v>0.28984306960836653</c:v>
                  </c:pt>
                  <c:pt idx="10">
                    <c:v>0.40955624766324772</c:v>
                  </c:pt>
                  <c:pt idx="11">
                    <c:v>0.32222856018671014</c:v>
                  </c:pt>
                  <c:pt idx="12">
                    <c:v>0.42334482989638667</c:v>
                  </c:pt>
                  <c:pt idx="13">
                    <c:v>0.32371348442720083</c:v>
                  </c:pt>
                  <c:pt idx="14">
                    <c:v>0.50911688245431319</c:v>
                  </c:pt>
                  <c:pt idx="15">
                    <c:v>0.55529095526579475</c:v>
                  </c:pt>
                  <c:pt idx="16">
                    <c:v>0.20873792180626971</c:v>
                  </c:pt>
                  <c:pt idx="17">
                    <c:v>0.54072455557335142</c:v>
                  </c:pt>
                  <c:pt idx="18">
                    <c:v>0.54277516523879021</c:v>
                  </c:pt>
                  <c:pt idx="19">
                    <c:v>0.35298770516832562</c:v>
                  </c:pt>
                  <c:pt idx="20">
                    <c:v>0.4476693031692025</c:v>
                  </c:pt>
                  <c:pt idx="21">
                    <c:v>0.58689862838483309</c:v>
                  </c:pt>
                  <c:pt idx="22">
                    <c:v>0.54037100218275735</c:v>
                  </c:pt>
                  <c:pt idx="23">
                    <c:v>0.4033337079888068</c:v>
                  </c:pt>
                  <c:pt idx="24">
                    <c:v>0.25943747801734512</c:v>
                  </c:pt>
                  <c:pt idx="25">
                    <c:v>0.16221029560419278</c:v>
                  </c:pt>
                  <c:pt idx="26">
                    <c:v>0.40114167696712516</c:v>
                  </c:pt>
                  <c:pt idx="27">
                    <c:v>0.35249273042149365</c:v>
                  </c:pt>
                  <c:pt idx="28">
                    <c:v>0.20626304807211501</c:v>
                  </c:pt>
                  <c:pt idx="29">
                    <c:v>0.30525799743823628</c:v>
                  </c:pt>
                  <c:pt idx="30">
                    <c:v>0.16008897526063809</c:v>
                  </c:pt>
                  <c:pt idx="31">
                    <c:v>0.21269771978091559</c:v>
                  </c:pt>
                  <c:pt idx="32">
                    <c:v>2.8001428534987337E-2</c:v>
                  </c:pt>
                  <c:pt idx="33">
                    <c:v>0.2529320956304299</c:v>
                  </c:pt>
                  <c:pt idx="34">
                    <c:v>0.21078853147170842</c:v>
                  </c:pt>
                  <c:pt idx="35">
                    <c:v>0.21503117215883319</c:v>
                  </c:pt>
                  <c:pt idx="36">
                    <c:v>0.212909851815272</c:v>
                  </c:pt>
                  <c:pt idx="37">
                    <c:v>0.25667976157071615</c:v>
                  </c:pt>
                  <c:pt idx="38">
                    <c:v>0.38622172388409204</c:v>
                  </c:pt>
                  <c:pt idx="39">
                    <c:v>5.1618795026623279E-3</c:v>
                  </c:pt>
                  <c:pt idx="40">
                    <c:v>0.29288362876746887</c:v>
                  </c:pt>
                  <c:pt idx="41">
                    <c:v>0.28291342315273976</c:v>
                  </c:pt>
                  <c:pt idx="42">
                    <c:v>0.46329636303342653</c:v>
                  </c:pt>
                  <c:pt idx="43">
                    <c:v>0.62281965286911167</c:v>
                  </c:pt>
                  <c:pt idx="44">
                    <c:v>0.66941798974930455</c:v>
                  </c:pt>
                  <c:pt idx="45">
                    <c:v>0.71820835765117819</c:v>
                  </c:pt>
                  <c:pt idx="46">
                    <c:v>0.76692801487492546</c:v>
                  </c:pt>
                  <c:pt idx="47">
                    <c:v>0.70385408999309207</c:v>
                  </c:pt>
                  <c:pt idx="48">
                    <c:v>0.74790684246100925</c:v>
                  </c:pt>
                  <c:pt idx="49">
                    <c:v>0.78983827458537137</c:v>
                  </c:pt>
                  <c:pt idx="50">
                    <c:v>0.7829086281297446</c:v>
                  </c:pt>
                  <c:pt idx="51">
                    <c:v>0.59913157569935949</c:v>
                  </c:pt>
                  <c:pt idx="52">
                    <c:v>0.64763910088875953</c:v>
                  </c:pt>
                  <c:pt idx="53">
                    <c:v>0.72428947596938309</c:v>
                  </c:pt>
                  <c:pt idx="54">
                    <c:v>0.7333404427685648</c:v>
                  </c:pt>
                  <c:pt idx="55">
                    <c:v>0.16270527035102472</c:v>
                  </c:pt>
                  <c:pt idx="56">
                    <c:v>0.35107851685911917</c:v>
                  </c:pt>
                  <c:pt idx="57">
                    <c:v>0.45785164081829005</c:v>
                  </c:pt>
                  <c:pt idx="58">
                    <c:v>0.41132401461621249</c:v>
                  </c:pt>
                  <c:pt idx="59">
                    <c:v>0.40439436816058577</c:v>
                  </c:pt>
                  <c:pt idx="60">
                    <c:v>1.0207793493208974</c:v>
                  </c:pt>
                  <c:pt idx="61">
                    <c:v>0.81430416921442961</c:v>
                  </c:pt>
                  <c:pt idx="62">
                    <c:v>0.77463547878985861</c:v>
                  </c:pt>
                  <c:pt idx="63">
                    <c:v>0.7766860884553024</c:v>
                  </c:pt>
                  <c:pt idx="64">
                    <c:v>0.85305362082345237</c:v>
                  </c:pt>
                  <c:pt idx="65">
                    <c:v>0.51116749211975709</c:v>
                  </c:pt>
                  <c:pt idx="66">
                    <c:v>0.46237712421788352</c:v>
                  </c:pt>
                  <c:pt idx="67">
                    <c:v>0.22733483015147501</c:v>
                  </c:pt>
                  <c:pt idx="68">
                    <c:v>0.3949191372926884</c:v>
                  </c:pt>
                  <c:pt idx="69">
                    <c:v>5.713422791987554E-2</c:v>
                  </c:pt>
                  <c:pt idx="70">
                    <c:v>0.20357604230360754</c:v>
                  </c:pt>
                  <c:pt idx="71">
                    <c:v>0.34563379464398253</c:v>
                  </c:pt>
                  <c:pt idx="72">
                    <c:v>0.44795214588167576</c:v>
                  </c:pt>
                  <c:pt idx="73">
                    <c:v>0.31056129829713081</c:v>
                  </c:pt>
                  <c:pt idx="74">
                    <c:v>0.55019978644124912</c:v>
                  </c:pt>
                  <c:pt idx="75">
                    <c:v>0.49992449429888963</c:v>
                  </c:pt>
                  <c:pt idx="76">
                    <c:v>0.46265996693035688</c:v>
                  </c:pt>
                  <c:pt idx="77">
                    <c:v>0.57021090834883426</c:v>
                  </c:pt>
                  <c:pt idx="78">
                    <c:v>0.51922850942528531</c:v>
                  </c:pt>
                  <c:pt idx="79">
                    <c:v>0.43069874042072415</c:v>
                  </c:pt>
                  <c:pt idx="80">
                    <c:v>0.43303219279863708</c:v>
                  </c:pt>
                  <c:pt idx="81">
                    <c:v>0.33050170952659597</c:v>
                  </c:pt>
                  <c:pt idx="82">
                    <c:v>0.38629243456220747</c:v>
                  </c:pt>
                  <c:pt idx="83">
                    <c:v>0.50247007871116012</c:v>
                  </c:pt>
                  <c:pt idx="84">
                    <c:v>0.44887138469722465</c:v>
                  </c:pt>
                  <c:pt idx="85">
                    <c:v>0.26283159056703803</c:v>
                  </c:pt>
                  <c:pt idx="86">
                    <c:v>0.17486750698743514</c:v>
                  </c:pt>
                  <c:pt idx="87">
                    <c:v>0.30935921676911454</c:v>
                  </c:pt>
                  <c:pt idx="88">
                    <c:v>0.27753941161571832</c:v>
                  </c:pt>
                  <c:pt idx="89">
                    <c:v>0.41924361056550435</c:v>
                  </c:pt>
                  <c:pt idx="90">
                    <c:v>0.31678383797157328</c:v>
                  </c:pt>
                  <c:pt idx="91">
                    <c:v>0.33135023766401805</c:v>
                  </c:pt>
                  <c:pt idx="92">
                    <c:v>0.33389582207628887</c:v>
                  </c:pt>
                  <c:pt idx="93">
                    <c:v>0.3384920161540026</c:v>
                  </c:pt>
                  <c:pt idx="94">
                    <c:v>0.35072496346852378</c:v>
                  </c:pt>
                  <c:pt idx="95">
                    <c:v>0.40248517985138482</c:v>
                  </c:pt>
                  <c:pt idx="96">
                    <c:v>0.35864455941781465</c:v>
                  </c:pt>
                  <c:pt idx="97">
                    <c:v>0.25823539648932814</c:v>
                  </c:pt>
                  <c:pt idx="98">
                    <c:v>0.44915422740969285</c:v>
                  </c:pt>
                  <c:pt idx="99">
                    <c:v>0.40262660120762145</c:v>
                  </c:pt>
                  <c:pt idx="100">
                    <c:v>0.25823539648932814</c:v>
                  </c:pt>
                  <c:pt idx="101">
                    <c:v>0.35616968568366497</c:v>
                  </c:pt>
                  <c:pt idx="102">
                    <c:v>0.35616968568366497</c:v>
                  </c:pt>
                  <c:pt idx="103">
                    <c:v>0.2264155913359327</c:v>
                  </c:pt>
                  <c:pt idx="104">
                    <c:v>0.37137248147917806</c:v>
                  </c:pt>
                  <c:pt idx="105">
                    <c:v>0.27803438636255101</c:v>
                  </c:pt>
                  <c:pt idx="106">
                    <c:v>0.35899811280841026</c:v>
                  </c:pt>
                  <c:pt idx="107">
                    <c:v>0.35383623330574765</c:v>
                  </c:pt>
                  <c:pt idx="108">
                    <c:v>0.25173001410240758</c:v>
                  </c:pt>
                  <c:pt idx="109">
                    <c:v>0.34471455582843974</c:v>
                  </c:pt>
                  <c:pt idx="110">
                    <c:v>0.4377698082325886</c:v>
                  </c:pt>
                  <c:pt idx="111">
                    <c:v>0.38226192590944547</c:v>
                  </c:pt>
                  <c:pt idx="112">
                    <c:v>0.3889087296526047</c:v>
                  </c:pt>
                  <c:pt idx="113">
                    <c:v>0.54814917677580977</c:v>
                  </c:pt>
                  <c:pt idx="114">
                    <c:v>0.39612121882070567</c:v>
                  </c:pt>
                  <c:pt idx="115">
                    <c:v>0.56045283476845775</c:v>
                  </c:pt>
                  <c:pt idx="116">
                    <c:v>0.60280853096153664</c:v>
                  </c:pt>
                  <c:pt idx="117">
                    <c:v>0.51830927060974252</c:v>
                  </c:pt>
                  <c:pt idx="118">
                    <c:v>0.51852140264409585</c:v>
                  </c:pt>
                  <c:pt idx="119">
                    <c:v>0.56957451224576583</c:v>
                  </c:pt>
                  <c:pt idx="120">
                    <c:v>0.65364950852884374</c:v>
                  </c:pt>
                  <c:pt idx="121">
                    <c:v>0.40701066325097818</c:v>
                  </c:pt>
                  <c:pt idx="122">
                    <c:v>0.51123820279787824</c:v>
                  </c:pt>
                  <c:pt idx="123">
                    <c:v>0.26912484091960115</c:v>
                  </c:pt>
                  <c:pt idx="124">
                    <c:v>0.3157938884779149</c:v>
                  </c:pt>
                  <c:pt idx="125">
                    <c:v>0.27598377669711199</c:v>
                  </c:pt>
                  <c:pt idx="126">
                    <c:v>0.14092638149047956</c:v>
                  </c:pt>
                  <c:pt idx="127">
                    <c:v>8.2377940008234229E-2</c:v>
                  </c:pt>
                  <c:pt idx="128">
                    <c:v>2.347594513539393E-2</c:v>
                  </c:pt>
                  <c:pt idx="129">
                    <c:v>0.35418978669634232</c:v>
                  </c:pt>
                  <c:pt idx="130">
                    <c:v>0.23921422407541179</c:v>
                  </c:pt>
                  <c:pt idx="131">
                    <c:v>0.14559328624630996</c:v>
                  </c:pt>
                  <c:pt idx="132">
                    <c:v>0.13838079707820891</c:v>
                  </c:pt>
                  <c:pt idx="133">
                    <c:v>0.17507963902178811</c:v>
                  </c:pt>
                  <c:pt idx="134">
                    <c:v>0.40234375849514786</c:v>
                  </c:pt>
                  <c:pt idx="135">
                    <c:v>0.15768481220459937</c:v>
                  </c:pt>
                  <c:pt idx="136">
                    <c:v>0.32873394257362587</c:v>
                  </c:pt>
                  <c:pt idx="137">
                    <c:v>0.12339013331705387</c:v>
                  </c:pt>
                  <c:pt idx="138">
                    <c:v>0.16015968593875404</c:v>
                  </c:pt>
                  <c:pt idx="139">
                    <c:v>0.38707025202151318</c:v>
                  </c:pt>
                  <c:pt idx="140">
                    <c:v>0.18674690091136614</c:v>
                  </c:pt>
                  <c:pt idx="141">
                    <c:v>0.27018550109138073</c:v>
                  </c:pt>
                  <c:pt idx="142">
                    <c:v>0.11129860735876446</c:v>
                  </c:pt>
                  <c:pt idx="143">
                    <c:v>0.13795653300949798</c:v>
                  </c:pt>
                  <c:pt idx="144">
                    <c:v>0.25979103140793991</c:v>
                  </c:pt>
                  <c:pt idx="145">
                    <c:v>0.27746870093759729</c:v>
                  </c:pt>
                  <c:pt idx="146">
                    <c:v>0.11886464991746046</c:v>
                  </c:pt>
                  <c:pt idx="147">
                    <c:v>0.35418978669634299</c:v>
                  </c:pt>
                  <c:pt idx="148">
                    <c:v>0.1820799961555363</c:v>
                  </c:pt>
                  <c:pt idx="149">
                    <c:v>0.34817937905625329</c:v>
                  </c:pt>
                  <c:pt idx="150">
                    <c:v>0.15775552288272038</c:v>
                  </c:pt>
                  <c:pt idx="151">
                    <c:v>0.27951931060304641</c:v>
                  </c:pt>
                  <c:pt idx="152">
                    <c:v>0.13265323215059865</c:v>
                  </c:pt>
                  <c:pt idx="153">
                    <c:v>0.19516147160748401</c:v>
                  </c:pt>
                  <c:pt idx="154">
                    <c:v>0.22627416997969552</c:v>
                  </c:pt>
                  <c:pt idx="155">
                    <c:v>0.32526911934581237</c:v>
                  </c:pt>
                  <c:pt idx="156">
                    <c:v>0.3542604973744638</c:v>
                  </c:pt>
                  <c:pt idx="157">
                    <c:v>0.28963093757400848</c:v>
                  </c:pt>
                  <c:pt idx="158">
                    <c:v>0.37575654352252963</c:v>
                  </c:pt>
                  <c:pt idx="159">
                    <c:v>0.33432008614499964</c:v>
                  </c:pt>
                  <c:pt idx="160">
                    <c:v>0.40630355646979294</c:v>
                  </c:pt>
                  <c:pt idx="161">
                    <c:v>0.35100780618100269</c:v>
                  </c:pt>
                  <c:pt idx="162">
                    <c:v>0.50296505345799225</c:v>
                  </c:pt>
                  <c:pt idx="163">
                    <c:v>0.53004724317743701</c:v>
                  </c:pt>
                  <c:pt idx="164">
                    <c:v>0.4811861645974474</c:v>
                  </c:pt>
                  <c:pt idx="165">
                    <c:v>0.60351563774271599</c:v>
                  </c:pt>
                  <c:pt idx="166">
                    <c:v>0.50133870786125956</c:v>
                  </c:pt>
                  <c:pt idx="167">
                    <c:v>0.44335595180396181</c:v>
                  </c:pt>
                  <c:pt idx="168">
                    <c:v>0.44088107806981264</c:v>
                  </c:pt>
                  <c:pt idx="169">
                    <c:v>0.2329916844009699</c:v>
                  </c:pt>
                  <c:pt idx="170">
                    <c:v>0.79973776952198583</c:v>
                  </c:pt>
                  <c:pt idx="171">
                    <c:v>0.99108086451106059</c:v>
                  </c:pt>
                  <c:pt idx="172">
                    <c:v>1.6170117872173961</c:v>
                  </c:pt>
                  <c:pt idx="173">
                    <c:v>1.9295529845018498</c:v>
                  </c:pt>
                  <c:pt idx="174">
                    <c:v>2.0023142722859508</c:v>
                  </c:pt>
                  <c:pt idx="175">
                    <c:v>2.525644001042112</c:v>
                  </c:pt>
                  <c:pt idx="176">
                    <c:v>2.9052896318611672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4'!$AJ$4:$AJ$208</c:f>
                <c:numCache>
                  <c:formatCode>General</c:formatCode>
                  <c:ptCount val="205"/>
                  <c:pt idx="0">
                    <c:v>0.5134302338195541</c:v>
                  </c:pt>
                  <c:pt idx="1">
                    <c:v>0.16602867222260129</c:v>
                  </c:pt>
                  <c:pt idx="2">
                    <c:v>6.5478087937872423E-2</c:v>
                  </c:pt>
                  <c:pt idx="3">
                    <c:v>3.3587572106360604E-2</c:v>
                  </c:pt>
                  <c:pt idx="4">
                    <c:v>0.27662017280018086</c:v>
                  </c:pt>
                  <c:pt idx="5">
                    <c:v>6.3639610306791689E-3</c:v>
                  </c:pt>
                  <c:pt idx="6">
                    <c:v>0.18165573208682523</c:v>
                  </c:pt>
                  <c:pt idx="7">
                    <c:v>0.23221386694166271</c:v>
                  </c:pt>
                  <c:pt idx="8">
                    <c:v>0.28857027740222851</c:v>
                  </c:pt>
                  <c:pt idx="9">
                    <c:v>0.28984306960836653</c:v>
                  </c:pt>
                  <c:pt idx="10">
                    <c:v>0.40955624766324772</c:v>
                  </c:pt>
                  <c:pt idx="11">
                    <c:v>0.32222856018671014</c:v>
                  </c:pt>
                  <c:pt idx="12">
                    <c:v>0.42334482989638667</c:v>
                  </c:pt>
                  <c:pt idx="13">
                    <c:v>0.32371348442720083</c:v>
                  </c:pt>
                  <c:pt idx="14">
                    <c:v>0.50911688245431319</c:v>
                  </c:pt>
                  <c:pt idx="15">
                    <c:v>0.55529095526579475</c:v>
                  </c:pt>
                  <c:pt idx="16">
                    <c:v>0.20873792180626971</c:v>
                  </c:pt>
                  <c:pt idx="17">
                    <c:v>0.54072455557335142</c:v>
                  </c:pt>
                  <c:pt idx="18">
                    <c:v>0.54277516523879021</c:v>
                  </c:pt>
                  <c:pt idx="19">
                    <c:v>0.35298770516832562</c:v>
                  </c:pt>
                  <c:pt idx="20">
                    <c:v>0.4476693031692025</c:v>
                  </c:pt>
                  <c:pt idx="21">
                    <c:v>0.58689862838483309</c:v>
                  </c:pt>
                  <c:pt idx="22">
                    <c:v>0.54037100218275735</c:v>
                  </c:pt>
                  <c:pt idx="23">
                    <c:v>0.4033337079888068</c:v>
                  </c:pt>
                  <c:pt idx="24">
                    <c:v>0.25943747801734512</c:v>
                  </c:pt>
                  <c:pt idx="25">
                    <c:v>0.16221029560419278</c:v>
                  </c:pt>
                  <c:pt idx="26">
                    <c:v>0.40114167696712516</c:v>
                  </c:pt>
                  <c:pt idx="27">
                    <c:v>0.35249273042149365</c:v>
                  </c:pt>
                  <c:pt idx="28">
                    <c:v>0.20626304807211501</c:v>
                  </c:pt>
                  <c:pt idx="29">
                    <c:v>0.30525799743823628</c:v>
                  </c:pt>
                  <c:pt idx="30">
                    <c:v>0.16008897526063809</c:v>
                  </c:pt>
                  <c:pt idx="31">
                    <c:v>0.21269771978091559</c:v>
                  </c:pt>
                  <c:pt idx="32">
                    <c:v>2.8001428534987337E-2</c:v>
                  </c:pt>
                  <c:pt idx="33">
                    <c:v>0.2529320956304299</c:v>
                  </c:pt>
                  <c:pt idx="34">
                    <c:v>0.21078853147170842</c:v>
                  </c:pt>
                  <c:pt idx="35">
                    <c:v>0.21503117215883319</c:v>
                  </c:pt>
                  <c:pt idx="36">
                    <c:v>0.212909851815272</c:v>
                  </c:pt>
                  <c:pt idx="37">
                    <c:v>0.25667976157071615</c:v>
                  </c:pt>
                  <c:pt idx="38">
                    <c:v>0.38622172388409204</c:v>
                  </c:pt>
                  <c:pt idx="39">
                    <c:v>5.1618795026623279E-3</c:v>
                  </c:pt>
                  <c:pt idx="40">
                    <c:v>0.29288362876746887</c:v>
                  </c:pt>
                  <c:pt idx="41">
                    <c:v>0.28291342315273976</c:v>
                  </c:pt>
                  <c:pt idx="42">
                    <c:v>0.46329636303342653</c:v>
                  </c:pt>
                  <c:pt idx="43">
                    <c:v>0.62281965286911167</c:v>
                  </c:pt>
                  <c:pt idx="44">
                    <c:v>0.66941798974930455</c:v>
                  </c:pt>
                  <c:pt idx="45">
                    <c:v>0.71820835765117819</c:v>
                  </c:pt>
                  <c:pt idx="46">
                    <c:v>0.76692801487492546</c:v>
                  </c:pt>
                  <c:pt idx="47">
                    <c:v>0.70385408999309207</c:v>
                  </c:pt>
                  <c:pt idx="48">
                    <c:v>0.74790684246100925</c:v>
                  </c:pt>
                  <c:pt idx="49">
                    <c:v>0.78983827458537137</c:v>
                  </c:pt>
                  <c:pt idx="50">
                    <c:v>0.7829086281297446</c:v>
                  </c:pt>
                  <c:pt idx="51">
                    <c:v>0.59913157569935949</c:v>
                  </c:pt>
                  <c:pt idx="52">
                    <c:v>0.64763910088875953</c:v>
                  </c:pt>
                  <c:pt idx="53">
                    <c:v>0.72428947596938309</c:v>
                  </c:pt>
                  <c:pt idx="54">
                    <c:v>0.7333404427685648</c:v>
                  </c:pt>
                  <c:pt idx="55">
                    <c:v>0.16270527035102472</c:v>
                  </c:pt>
                  <c:pt idx="56">
                    <c:v>0.35107851685911917</c:v>
                  </c:pt>
                  <c:pt idx="57">
                    <c:v>0.45785164081829005</c:v>
                  </c:pt>
                  <c:pt idx="58">
                    <c:v>0.41132401461621249</c:v>
                  </c:pt>
                  <c:pt idx="59">
                    <c:v>0.40439436816058577</c:v>
                  </c:pt>
                  <c:pt idx="60">
                    <c:v>1.0207793493208974</c:v>
                  </c:pt>
                  <c:pt idx="61">
                    <c:v>0.81430416921442961</c:v>
                  </c:pt>
                  <c:pt idx="62">
                    <c:v>0.77463547878985861</c:v>
                  </c:pt>
                  <c:pt idx="63">
                    <c:v>0.7766860884553024</c:v>
                  </c:pt>
                  <c:pt idx="64">
                    <c:v>0.85305362082345237</c:v>
                  </c:pt>
                  <c:pt idx="65">
                    <c:v>0.51116749211975709</c:v>
                  </c:pt>
                  <c:pt idx="66">
                    <c:v>0.46237712421788352</c:v>
                  </c:pt>
                  <c:pt idx="67">
                    <c:v>0.22733483015147501</c:v>
                  </c:pt>
                  <c:pt idx="68">
                    <c:v>0.3949191372926884</c:v>
                  </c:pt>
                  <c:pt idx="69">
                    <c:v>5.713422791987554E-2</c:v>
                  </c:pt>
                  <c:pt idx="70">
                    <c:v>0.20357604230360754</c:v>
                  </c:pt>
                  <c:pt idx="71">
                    <c:v>0.34563379464398253</c:v>
                  </c:pt>
                  <c:pt idx="72">
                    <c:v>0.44795214588167576</c:v>
                  </c:pt>
                  <c:pt idx="73">
                    <c:v>0.31056129829713081</c:v>
                  </c:pt>
                  <c:pt idx="74">
                    <c:v>0.55019978644124912</c:v>
                  </c:pt>
                  <c:pt idx="75">
                    <c:v>0.49992449429888963</c:v>
                  </c:pt>
                  <c:pt idx="76">
                    <c:v>0.46265996693035688</c:v>
                  </c:pt>
                  <c:pt idx="77">
                    <c:v>0.57021090834883426</c:v>
                  </c:pt>
                  <c:pt idx="78">
                    <c:v>0.51922850942528531</c:v>
                  </c:pt>
                  <c:pt idx="79">
                    <c:v>0.43069874042072415</c:v>
                  </c:pt>
                  <c:pt idx="80">
                    <c:v>0.43303219279863708</c:v>
                  </c:pt>
                  <c:pt idx="81">
                    <c:v>0.33050170952659597</c:v>
                  </c:pt>
                  <c:pt idx="82">
                    <c:v>0.38629243456220747</c:v>
                  </c:pt>
                  <c:pt idx="83">
                    <c:v>0.50247007871116012</c:v>
                  </c:pt>
                  <c:pt idx="84">
                    <c:v>0.44887138469722465</c:v>
                  </c:pt>
                  <c:pt idx="85">
                    <c:v>0.26283159056703803</c:v>
                  </c:pt>
                  <c:pt idx="86">
                    <c:v>0.17486750698743514</c:v>
                  </c:pt>
                  <c:pt idx="87">
                    <c:v>0.30935921676911454</c:v>
                  </c:pt>
                  <c:pt idx="88">
                    <c:v>0.27753941161571832</c:v>
                  </c:pt>
                  <c:pt idx="89">
                    <c:v>0.41924361056550435</c:v>
                  </c:pt>
                  <c:pt idx="90">
                    <c:v>0.31678383797157328</c:v>
                  </c:pt>
                  <c:pt idx="91">
                    <c:v>0.33135023766401805</c:v>
                  </c:pt>
                  <c:pt idx="92">
                    <c:v>0.33389582207628887</c:v>
                  </c:pt>
                  <c:pt idx="93">
                    <c:v>0.3384920161540026</c:v>
                  </c:pt>
                  <c:pt idx="94">
                    <c:v>0.35072496346852378</c:v>
                  </c:pt>
                  <c:pt idx="95">
                    <c:v>0.40248517985138482</c:v>
                  </c:pt>
                  <c:pt idx="96">
                    <c:v>0.35864455941781465</c:v>
                  </c:pt>
                  <c:pt idx="97">
                    <c:v>0.25823539648932814</c:v>
                  </c:pt>
                  <c:pt idx="98">
                    <c:v>0.44915422740969285</c:v>
                  </c:pt>
                  <c:pt idx="99">
                    <c:v>0.40262660120762145</c:v>
                  </c:pt>
                  <c:pt idx="100">
                    <c:v>0.25823539648932814</c:v>
                  </c:pt>
                  <c:pt idx="101">
                    <c:v>0.35616968568366497</c:v>
                  </c:pt>
                  <c:pt idx="102">
                    <c:v>0.35616968568366497</c:v>
                  </c:pt>
                  <c:pt idx="103">
                    <c:v>0.2264155913359327</c:v>
                  </c:pt>
                  <c:pt idx="104">
                    <c:v>0.37137248147917806</c:v>
                  </c:pt>
                  <c:pt idx="105">
                    <c:v>0.27803438636255101</c:v>
                  </c:pt>
                  <c:pt idx="106">
                    <c:v>0.35899811280841026</c:v>
                  </c:pt>
                  <c:pt idx="107">
                    <c:v>0.35383623330574765</c:v>
                  </c:pt>
                  <c:pt idx="108">
                    <c:v>0.25173001410240758</c:v>
                  </c:pt>
                  <c:pt idx="109">
                    <c:v>0.34471455582843974</c:v>
                  </c:pt>
                  <c:pt idx="110">
                    <c:v>0.4377698082325886</c:v>
                  </c:pt>
                  <c:pt idx="111">
                    <c:v>0.38226192590944547</c:v>
                  </c:pt>
                  <c:pt idx="112">
                    <c:v>0.3889087296526047</c:v>
                  </c:pt>
                  <c:pt idx="113">
                    <c:v>0.54814917677580977</c:v>
                  </c:pt>
                  <c:pt idx="114">
                    <c:v>0.39612121882070567</c:v>
                  </c:pt>
                  <c:pt idx="115">
                    <c:v>0.56045283476845775</c:v>
                  </c:pt>
                  <c:pt idx="116">
                    <c:v>0.60280853096153664</c:v>
                  </c:pt>
                  <c:pt idx="117">
                    <c:v>0.51830927060974252</c:v>
                  </c:pt>
                  <c:pt idx="118">
                    <c:v>0.51852140264409585</c:v>
                  </c:pt>
                  <c:pt idx="119">
                    <c:v>0.56957451224576583</c:v>
                  </c:pt>
                  <c:pt idx="120">
                    <c:v>0.65364950852884374</c:v>
                  </c:pt>
                  <c:pt idx="121">
                    <c:v>0.40701066325097818</c:v>
                  </c:pt>
                  <c:pt idx="122">
                    <c:v>0.51123820279787824</c:v>
                  </c:pt>
                  <c:pt idx="123">
                    <c:v>0.26912484091960115</c:v>
                  </c:pt>
                  <c:pt idx="124">
                    <c:v>0.3157938884779149</c:v>
                  </c:pt>
                  <c:pt idx="125">
                    <c:v>0.27598377669711199</c:v>
                  </c:pt>
                  <c:pt idx="126">
                    <c:v>0.14092638149047956</c:v>
                  </c:pt>
                  <c:pt idx="127">
                    <c:v>8.2377940008234229E-2</c:v>
                  </c:pt>
                  <c:pt idx="128">
                    <c:v>2.347594513539393E-2</c:v>
                  </c:pt>
                  <c:pt idx="129">
                    <c:v>0.35418978669634232</c:v>
                  </c:pt>
                  <c:pt idx="130">
                    <c:v>0.23921422407541179</c:v>
                  </c:pt>
                  <c:pt idx="131">
                    <c:v>0.14559328624630996</c:v>
                  </c:pt>
                  <c:pt idx="132">
                    <c:v>0.13838079707820891</c:v>
                  </c:pt>
                  <c:pt idx="133">
                    <c:v>0.17507963902178811</c:v>
                  </c:pt>
                  <c:pt idx="134">
                    <c:v>0.40234375849514786</c:v>
                  </c:pt>
                  <c:pt idx="135">
                    <c:v>0.15768481220459937</c:v>
                  </c:pt>
                  <c:pt idx="136">
                    <c:v>0.32873394257362587</c:v>
                  </c:pt>
                  <c:pt idx="137">
                    <c:v>0.12339013331705387</c:v>
                  </c:pt>
                  <c:pt idx="138">
                    <c:v>0.16015968593875404</c:v>
                  </c:pt>
                  <c:pt idx="139">
                    <c:v>0.38707025202151318</c:v>
                  </c:pt>
                  <c:pt idx="140">
                    <c:v>0.18674690091136614</c:v>
                  </c:pt>
                  <c:pt idx="141">
                    <c:v>0.27018550109138073</c:v>
                  </c:pt>
                  <c:pt idx="142">
                    <c:v>0.11129860735876446</c:v>
                  </c:pt>
                  <c:pt idx="143">
                    <c:v>0.13795653300949798</c:v>
                  </c:pt>
                  <c:pt idx="144">
                    <c:v>0.25979103140793991</c:v>
                  </c:pt>
                  <c:pt idx="145">
                    <c:v>0.27746870093759729</c:v>
                  </c:pt>
                  <c:pt idx="146">
                    <c:v>0.11886464991746046</c:v>
                  </c:pt>
                  <c:pt idx="147">
                    <c:v>0.35418978669634299</c:v>
                  </c:pt>
                  <c:pt idx="148">
                    <c:v>0.1820799961555363</c:v>
                  </c:pt>
                  <c:pt idx="149">
                    <c:v>0.34817937905625329</c:v>
                  </c:pt>
                  <c:pt idx="150">
                    <c:v>0.15775552288272038</c:v>
                  </c:pt>
                  <c:pt idx="151">
                    <c:v>0.27951931060304641</c:v>
                  </c:pt>
                  <c:pt idx="152">
                    <c:v>0.13265323215059865</c:v>
                  </c:pt>
                  <c:pt idx="153">
                    <c:v>0.19516147160748401</c:v>
                  </c:pt>
                  <c:pt idx="154">
                    <c:v>0.22627416997969552</c:v>
                  </c:pt>
                  <c:pt idx="155">
                    <c:v>0.32526911934581237</c:v>
                  </c:pt>
                  <c:pt idx="156">
                    <c:v>0.3542604973744638</c:v>
                  </c:pt>
                  <c:pt idx="157">
                    <c:v>0.28963093757400848</c:v>
                  </c:pt>
                  <c:pt idx="158">
                    <c:v>0.37575654352252963</c:v>
                  </c:pt>
                  <c:pt idx="159">
                    <c:v>0.33432008614499964</c:v>
                  </c:pt>
                  <c:pt idx="160">
                    <c:v>0.40630355646979294</c:v>
                  </c:pt>
                  <c:pt idx="161">
                    <c:v>0.35100780618100269</c:v>
                  </c:pt>
                  <c:pt idx="162">
                    <c:v>0.50296505345799225</c:v>
                  </c:pt>
                  <c:pt idx="163">
                    <c:v>0.53004724317743701</c:v>
                  </c:pt>
                  <c:pt idx="164">
                    <c:v>0.4811861645974474</c:v>
                  </c:pt>
                  <c:pt idx="165">
                    <c:v>0.60351563774271599</c:v>
                  </c:pt>
                  <c:pt idx="166">
                    <c:v>0.50133870786125956</c:v>
                  </c:pt>
                  <c:pt idx="167">
                    <c:v>0.44335595180396181</c:v>
                  </c:pt>
                  <c:pt idx="168">
                    <c:v>0.44088107806981264</c:v>
                  </c:pt>
                  <c:pt idx="169">
                    <c:v>0.2329916844009699</c:v>
                  </c:pt>
                  <c:pt idx="170">
                    <c:v>0.79973776952198583</c:v>
                  </c:pt>
                  <c:pt idx="171">
                    <c:v>0.99108086451106059</c:v>
                  </c:pt>
                  <c:pt idx="172">
                    <c:v>1.6170117872173961</c:v>
                  </c:pt>
                  <c:pt idx="173">
                    <c:v>1.9295529845018498</c:v>
                  </c:pt>
                  <c:pt idx="174">
                    <c:v>2.0023142722859508</c:v>
                  </c:pt>
                  <c:pt idx="175">
                    <c:v>2.525644001042112</c:v>
                  </c:pt>
                  <c:pt idx="176">
                    <c:v>2.9052896318611672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4'!$AH$4:$AH$208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4'!$AH$4:$AH$208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4'!$AE$4:$AE$180</c:f>
              <c:numCache>
                <c:formatCode>General</c:formatCode>
                <c:ptCount val="1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</c:numCache>
            </c:numRef>
          </c:xVal>
          <c:yVal>
            <c:numRef>
              <c:f>'Figure 4'!$AG$4:$AG$180</c:f>
              <c:numCache>
                <c:formatCode>General</c:formatCode>
                <c:ptCount val="177"/>
                <c:pt idx="0">
                  <c:v>2.094850000000001</c:v>
                </c:pt>
                <c:pt idx="1">
                  <c:v>1.8491999999999997</c:v>
                </c:pt>
                <c:pt idx="2">
                  <c:v>1.8103999999999978</c:v>
                </c:pt>
                <c:pt idx="3">
                  <c:v>1.773850000000003</c:v>
                </c:pt>
                <c:pt idx="4">
                  <c:v>1.6677</c:v>
                </c:pt>
                <c:pt idx="5">
                  <c:v>1.6049000000000007</c:v>
                </c:pt>
                <c:pt idx="6">
                  <c:v>1.6691500000000019</c:v>
                </c:pt>
                <c:pt idx="7">
                  <c:v>1.5675999999999988</c:v>
                </c:pt>
                <c:pt idx="8">
                  <c:v>1.7447499999999998</c:v>
                </c:pt>
                <c:pt idx="9">
                  <c:v>1.5466500000000032</c:v>
                </c:pt>
                <c:pt idx="10">
                  <c:v>1.5900999999999996</c:v>
                </c:pt>
                <c:pt idx="11">
                  <c:v>1.7275499999999973</c:v>
                </c:pt>
                <c:pt idx="12">
                  <c:v>1.5311500000000002</c:v>
                </c:pt>
                <c:pt idx="13">
                  <c:v>1.6016000000000012</c:v>
                </c:pt>
                <c:pt idx="14">
                  <c:v>1.6021000000000001</c:v>
                </c:pt>
                <c:pt idx="15">
                  <c:v>1.5694499999999998</c:v>
                </c:pt>
                <c:pt idx="16">
                  <c:v>1.5513000000000012</c:v>
                </c:pt>
                <c:pt idx="17">
                  <c:v>1.5797500000000007</c:v>
                </c:pt>
                <c:pt idx="18">
                  <c:v>1.5124999999999993</c:v>
                </c:pt>
                <c:pt idx="19">
                  <c:v>1.6533000000000015</c:v>
                </c:pt>
                <c:pt idx="20">
                  <c:v>1.5139500000000012</c:v>
                </c:pt>
                <c:pt idx="21">
                  <c:v>1.5471000000000004</c:v>
                </c:pt>
                <c:pt idx="22">
                  <c:v>1.5141999999999989</c:v>
                </c:pt>
                <c:pt idx="23">
                  <c:v>1.4860999999999969</c:v>
                </c:pt>
                <c:pt idx="24">
                  <c:v>1.4496499999999983</c:v>
                </c:pt>
                <c:pt idx="25">
                  <c:v>1.5183999999999997</c:v>
                </c:pt>
                <c:pt idx="26">
                  <c:v>1.4810499999999998</c:v>
                </c:pt>
                <c:pt idx="27">
                  <c:v>1.5154499999999977</c:v>
                </c:pt>
                <c:pt idx="28">
                  <c:v>1.5530500000000025</c:v>
                </c:pt>
                <c:pt idx="29">
                  <c:v>1.3514499999999998</c:v>
                </c:pt>
                <c:pt idx="30">
                  <c:v>1.5856999999999992</c:v>
                </c:pt>
                <c:pt idx="31">
                  <c:v>1.3478999999999992</c:v>
                </c:pt>
                <c:pt idx="32">
                  <c:v>1.5214000000000034</c:v>
                </c:pt>
                <c:pt idx="33">
                  <c:v>1.5825500000000012</c:v>
                </c:pt>
                <c:pt idx="34">
                  <c:v>1.4840499999999999</c:v>
                </c:pt>
                <c:pt idx="35">
                  <c:v>1.3495500000000007</c:v>
                </c:pt>
                <c:pt idx="36">
                  <c:v>1.4167500000000004</c:v>
                </c:pt>
                <c:pt idx="37">
                  <c:v>1.3858000000000033</c:v>
                </c:pt>
                <c:pt idx="38">
                  <c:v>1.4258000000000024</c:v>
                </c:pt>
                <c:pt idx="39">
                  <c:v>1.36965</c:v>
                </c:pt>
                <c:pt idx="40">
                  <c:v>1.3700999999999972</c:v>
                </c:pt>
                <c:pt idx="41">
                  <c:v>1.2357499999999995</c:v>
                </c:pt>
                <c:pt idx="42">
                  <c:v>1.1772999999999989</c:v>
                </c:pt>
                <c:pt idx="43">
                  <c:v>0.94909999999999783</c:v>
                </c:pt>
                <c:pt idx="44">
                  <c:v>0.98204999999999742</c:v>
                </c:pt>
                <c:pt idx="45">
                  <c:v>1.0165499999999987</c:v>
                </c:pt>
                <c:pt idx="46">
                  <c:v>1.0578000000000003</c:v>
                </c:pt>
                <c:pt idx="47">
                  <c:v>1.0268000000000015</c:v>
                </c:pt>
                <c:pt idx="48">
                  <c:v>1.0680499999999995</c:v>
                </c:pt>
                <c:pt idx="49">
                  <c:v>1.1699999999999982</c:v>
                </c:pt>
                <c:pt idx="50">
                  <c:v>1.1650999999999989</c:v>
                </c:pt>
                <c:pt idx="51">
                  <c:v>1.1764499999999991</c:v>
                </c:pt>
                <c:pt idx="52">
                  <c:v>1.0039499999999997</c:v>
                </c:pt>
                <c:pt idx="53">
                  <c:v>1.0683499999999988</c:v>
                </c:pt>
                <c:pt idx="54">
                  <c:v>1.08155</c:v>
                </c:pt>
                <c:pt idx="55">
                  <c:v>1.2777500000000011</c:v>
                </c:pt>
                <c:pt idx="56">
                  <c:v>1.2729500000000016</c:v>
                </c:pt>
                <c:pt idx="57">
                  <c:v>1.2105500000000013</c:v>
                </c:pt>
                <c:pt idx="58">
                  <c:v>1.1776499999999999</c:v>
                </c:pt>
                <c:pt idx="59">
                  <c:v>1.1727500000000006</c:v>
                </c:pt>
                <c:pt idx="60">
                  <c:v>0.67749999999999844</c:v>
                </c:pt>
                <c:pt idx="61">
                  <c:v>0.94539999999999935</c:v>
                </c:pt>
                <c:pt idx="62">
                  <c:v>0.84834999999999994</c:v>
                </c:pt>
                <c:pt idx="63">
                  <c:v>0.78759999999999764</c:v>
                </c:pt>
                <c:pt idx="64">
                  <c:v>0.65140000000000242</c:v>
                </c:pt>
                <c:pt idx="65">
                  <c:v>0.83394999999999797</c:v>
                </c:pt>
                <c:pt idx="66">
                  <c:v>0.93745000000000189</c:v>
                </c:pt>
                <c:pt idx="67">
                  <c:v>1.0809500000000014</c:v>
                </c:pt>
                <c:pt idx="68">
                  <c:v>0.89655000000000129</c:v>
                </c:pt>
                <c:pt idx="69">
                  <c:v>1.3642000000000003</c:v>
                </c:pt>
                <c:pt idx="70">
                  <c:v>1.395349999999997</c:v>
                </c:pt>
                <c:pt idx="71">
                  <c:v>1.5056000000000012</c:v>
                </c:pt>
                <c:pt idx="72">
                  <c:v>1.5714499999999987</c:v>
                </c:pt>
                <c:pt idx="73">
                  <c:v>1.4613000000000014</c:v>
                </c:pt>
                <c:pt idx="74">
                  <c:v>1.4991500000000002</c:v>
                </c:pt>
                <c:pt idx="75">
                  <c:v>1.6179000000000023</c:v>
                </c:pt>
                <c:pt idx="76">
                  <c:v>1.440450000000002</c:v>
                </c:pt>
                <c:pt idx="77">
                  <c:v>1.4475000000000016</c:v>
                </c:pt>
                <c:pt idx="78">
                  <c:v>1.4869500000000002</c:v>
                </c:pt>
                <c:pt idx="79">
                  <c:v>1.4113499999999988</c:v>
                </c:pt>
                <c:pt idx="80">
                  <c:v>1.4787999999999997</c:v>
                </c:pt>
                <c:pt idx="81">
                  <c:v>1.2746999999999993</c:v>
                </c:pt>
                <c:pt idx="82">
                  <c:v>1.3044499999999992</c:v>
                </c:pt>
                <c:pt idx="83">
                  <c:v>1.4296999999999969</c:v>
                </c:pt>
                <c:pt idx="84">
                  <c:v>1.3292999999999999</c:v>
                </c:pt>
                <c:pt idx="85">
                  <c:v>1.3260499999999986</c:v>
                </c:pt>
                <c:pt idx="86">
                  <c:v>1.3295500000000011</c:v>
                </c:pt>
                <c:pt idx="87">
                  <c:v>1.2931499999999971</c:v>
                </c:pt>
                <c:pt idx="88">
                  <c:v>1.3364499999999992</c:v>
                </c:pt>
                <c:pt idx="89">
                  <c:v>1.4333499999999972</c:v>
                </c:pt>
                <c:pt idx="90">
                  <c:v>1.2983999999999973</c:v>
                </c:pt>
                <c:pt idx="91">
                  <c:v>1.3054999999999986</c:v>
                </c:pt>
                <c:pt idx="92">
                  <c:v>1.3763000000000005</c:v>
                </c:pt>
                <c:pt idx="93">
                  <c:v>1.3730499999999992</c:v>
                </c:pt>
                <c:pt idx="94">
                  <c:v>1.3126999999999995</c:v>
                </c:pt>
                <c:pt idx="95">
                  <c:v>1.3557999999999986</c:v>
                </c:pt>
                <c:pt idx="96">
                  <c:v>1.3937999999999988</c:v>
                </c:pt>
                <c:pt idx="97">
                  <c:v>1.2569999999999979</c:v>
                </c:pt>
                <c:pt idx="98">
                  <c:v>1.2605000000000004</c:v>
                </c:pt>
                <c:pt idx="99">
                  <c:v>1.2933999999999983</c:v>
                </c:pt>
                <c:pt idx="100">
                  <c:v>1.2569999999999979</c:v>
                </c:pt>
                <c:pt idx="101">
                  <c:v>1.3262499999999982</c:v>
                </c:pt>
                <c:pt idx="102">
                  <c:v>1.3262499999999982</c:v>
                </c:pt>
                <c:pt idx="103">
                  <c:v>1.3100000000000023</c:v>
                </c:pt>
                <c:pt idx="104">
                  <c:v>1.2776999999999994</c:v>
                </c:pt>
                <c:pt idx="105">
                  <c:v>1.4024999999999999</c:v>
                </c:pt>
                <c:pt idx="106">
                  <c:v>1.3347499999999997</c:v>
                </c:pt>
                <c:pt idx="107">
                  <c:v>1.3278999999999996</c:v>
                </c:pt>
                <c:pt idx="108">
                  <c:v>1.2685999999999993</c:v>
                </c:pt>
                <c:pt idx="109">
                  <c:v>1.3343500000000006</c:v>
                </c:pt>
                <c:pt idx="110">
                  <c:v>1.2685500000000012</c:v>
                </c:pt>
                <c:pt idx="111">
                  <c:v>1.3770999999999987</c:v>
                </c:pt>
                <c:pt idx="112">
                  <c:v>1.2373000000000012</c:v>
                </c:pt>
                <c:pt idx="113">
                  <c:v>1.4782000000000011</c:v>
                </c:pt>
                <c:pt idx="114">
                  <c:v>1.2392000000000003</c:v>
                </c:pt>
                <c:pt idx="115">
                  <c:v>1.4869000000000021</c:v>
                </c:pt>
                <c:pt idx="116">
                  <c:v>1.4640500000000003</c:v>
                </c:pt>
                <c:pt idx="117">
                  <c:v>1.3158999999999992</c:v>
                </c:pt>
                <c:pt idx="118">
                  <c:v>1.3850499999999997</c:v>
                </c:pt>
                <c:pt idx="119">
                  <c:v>1.3489499999999985</c:v>
                </c:pt>
                <c:pt idx="120">
                  <c:v>1.3587999999999987</c:v>
                </c:pt>
                <c:pt idx="121">
                  <c:v>1.3946000000000005</c:v>
                </c:pt>
                <c:pt idx="122">
                  <c:v>1.2515999999999998</c:v>
                </c:pt>
                <c:pt idx="123">
                  <c:v>1.2841000000000022</c:v>
                </c:pt>
                <c:pt idx="124">
                  <c:v>1.3203999999999994</c:v>
                </c:pt>
                <c:pt idx="125">
                  <c:v>1.2792500000000011</c:v>
                </c:pt>
                <c:pt idx="126">
                  <c:v>1.3712499999999999</c:v>
                </c:pt>
                <c:pt idx="127">
                  <c:v>1.4646499999999989</c:v>
                </c:pt>
                <c:pt idx="128">
                  <c:v>1.4229999999999983</c:v>
                </c:pt>
                <c:pt idx="129">
                  <c:v>1.466149999999999</c:v>
                </c:pt>
                <c:pt idx="130">
                  <c:v>1.3223500000000001</c:v>
                </c:pt>
                <c:pt idx="131">
                  <c:v>1.3088499999999996</c:v>
                </c:pt>
                <c:pt idx="132">
                  <c:v>1.3069500000000005</c:v>
                </c:pt>
                <c:pt idx="133">
                  <c:v>1.267199999999999</c:v>
                </c:pt>
                <c:pt idx="134">
                  <c:v>1.3622000000000014</c:v>
                </c:pt>
                <c:pt idx="135">
                  <c:v>1.2516999999999996</c:v>
                </c:pt>
                <c:pt idx="136">
                  <c:v>1.2411499999999975</c:v>
                </c:pt>
                <c:pt idx="137">
                  <c:v>1.227450000000001</c:v>
                </c:pt>
                <c:pt idx="138">
                  <c:v>1.1876499999999979</c:v>
                </c:pt>
                <c:pt idx="139">
                  <c:v>1.2134</c:v>
                </c:pt>
                <c:pt idx="140">
                  <c:v>1.2722499999999997</c:v>
                </c:pt>
                <c:pt idx="141">
                  <c:v>1.1339500000000022</c:v>
                </c:pt>
                <c:pt idx="142">
                  <c:v>1.1530999999999985</c:v>
                </c:pt>
                <c:pt idx="143">
                  <c:v>1.1687499999999993</c:v>
                </c:pt>
                <c:pt idx="144">
                  <c:v>1.2580999999999989</c:v>
                </c:pt>
                <c:pt idx="145">
                  <c:v>1.0733999999999995</c:v>
                </c:pt>
                <c:pt idx="146">
                  <c:v>1.0927499999999988</c:v>
                </c:pt>
                <c:pt idx="147">
                  <c:v>1.3248499999999979</c:v>
                </c:pt>
                <c:pt idx="148">
                  <c:v>1.1374499999999976</c:v>
                </c:pt>
                <c:pt idx="149">
                  <c:v>1.0577000000000005</c:v>
                </c:pt>
                <c:pt idx="150">
                  <c:v>1.1202499999999986</c:v>
                </c:pt>
                <c:pt idx="151">
                  <c:v>1.1438500000000005</c:v>
                </c:pt>
                <c:pt idx="152">
                  <c:v>1.1722999999999999</c:v>
                </c:pt>
                <c:pt idx="153">
                  <c:v>1.0938000000000017</c:v>
                </c:pt>
                <c:pt idx="154">
                  <c:v>1.1093999999999973</c:v>
                </c:pt>
                <c:pt idx="155">
                  <c:v>1.1729000000000021</c:v>
                </c:pt>
                <c:pt idx="156">
                  <c:v>1.1966999999999999</c:v>
                </c:pt>
                <c:pt idx="157">
                  <c:v>1.1638000000000019</c:v>
                </c:pt>
                <c:pt idx="158">
                  <c:v>1.1029000000000018</c:v>
                </c:pt>
                <c:pt idx="159">
                  <c:v>1.2482999999999969</c:v>
                </c:pt>
                <c:pt idx="160">
                  <c:v>1.1871000000000009</c:v>
                </c:pt>
                <c:pt idx="161">
                  <c:v>1.154399999999999</c:v>
                </c:pt>
                <c:pt idx="162">
                  <c:v>1.176750000000002</c:v>
                </c:pt>
                <c:pt idx="163">
                  <c:v>1.1300999999999988</c:v>
                </c:pt>
                <c:pt idx="164">
                  <c:v>1.1646499999999982</c:v>
                </c:pt>
                <c:pt idx="165">
                  <c:v>1.129249999999999</c:v>
                </c:pt>
                <c:pt idx="166">
                  <c:v>1.1194999999999986</c:v>
                </c:pt>
                <c:pt idx="167">
                  <c:v>1.1570999999999998</c:v>
                </c:pt>
                <c:pt idx="168">
                  <c:v>1.1553500000000021</c:v>
                </c:pt>
                <c:pt idx="169">
                  <c:v>1.2715500000000013</c:v>
                </c:pt>
                <c:pt idx="170">
                  <c:v>2.0018000000000029</c:v>
                </c:pt>
                <c:pt idx="171">
                  <c:v>2.1234000000000002</c:v>
                </c:pt>
                <c:pt idx="172">
                  <c:v>2.559199999999997</c:v>
                </c:pt>
                <c:pt idx="173">
                  <c:v>2.8345999999999982</c:v>
                </c:pt>
                <c:pt idx="174">
                  <c:v>2.8179499999999997</c:v>
                </c:pt>
                <c:pt idx="175">
                  <c:v>3.1845999999999997</c:v>
                </c:pt>
                <c:pt idx="176">
                  <c:v>3.4393499999999975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3-4EBC-A84E-4A46543D2DAE}"/>
            </c:ext>
          </c:extLst>
        </c:ser>
        <c:ser>
          <c:idx val="3"/>
          <c:order val="3"/>
          <c:tx>
            <c:v>19HF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4'!$AV$4:$AV$98</c:f>
                <c:numCache>
                  <c:formatCode>General</c:formatCode>
                  <c:ptCount val="95"/>
                  <c:pt idx="0">
                    <c:v>0.28567113959936774</c:v>
                  </c:pt>
                  <c:pt idx="1">
                    <c:v>0.28567113959936774</c:v>
                  </c:pt>
                  <c:pt idx="2">
                    <c:v>0.28567113959936774</c:v>
                  </c:pt>
                  <c:pt idx="3">
                    <c:v>0.33531003563866346</c:v>
                  </c:pt>
                  <c:pt idx="4">
                    <c:v>0.47468078221053106</c:v>
                  </c:pt>
                  <c:pt idx="5">
                    <c:v>0.23829498525986934</c:v>
                  </c:pt>
                  <c:pt idx="6">
                    <c:v>0.19120167363284402</c:v>
                  </c:pt>
                  <c:pt idx="7">
                    <c:v>0.19120167363284402</c:v>
                  </c:pt>
                  <c:pt idx="8">
                    <c:v>4.9073210614347586E-2</c:v>
                  </c:pt>
                  <c:pt idx="9">
                    <c:v>0.19120167363284402</c:v>
                  </c:pt>
                  <c:pt idx="10">
                    <c:v>0.24084056967214032</c:v>
                  </c:pt>
                  <c:pt idx="11">
                    <c:v>0.19586857838867439</c:v>
                  </c:pt>
                  <c:pt idx="12">
                    <c:v>0.19120167363284402</c:v>
                  </c:pt>
                  <c:pt idx="13">
                    <c:v>0.18391847378662196</c:v>
                  </c:pt>
                  <c:pt idx="14">
                    <c:v>0.18879751057681032</c:v>
                  </c:pt>
                  <c:pt idx="15">
                    <c:v>0.19120167363284402</c:v>
                  </c:pt>
                  <c:pt idx="16">
                    <c:v>0.19120167363284402</c:v>
                  </c:pt>
                  <c:pt idx="17">
                    <c:v>0.26679138854168877</c:v>
                  </c:pt>
                  <c:pt idx="18">
                    <c:v>0.1675135964630971</c:v>
                  </c:pt>
                  <c:pt idx="19">
                    <c:v>0.2431033113719355</c:v>
                  </c:pt>
                  <c:pt idx="20">
                    <c:v>0.1269256672229834</c:v>
                  </c:pt>
                  <c:pt idx="21">
                    <c:v>0.16249313831667175</c:v>
                  </c:pt>
                  <c:pt idx="22">
                    <c:v>0.1576848122046044</c:v>
                  </c:pt>
                  <c:pt idx="23">
                    <c:v>0.11518769465528894</c:v>
                  </c:pt>
                  <c:pt idx="24">
                    <c:v>0.11278353159925525</c:v>
                  </c:pt>
                  <c:pt idx="25">
                    <c:v>0.11518769465528894</c:v>
                  </c:pt>
                  <c:pt idx="26">
                    <c:v>0.15768481220459937</c:v>
                  </c:pt>
                  <c:pt idx="27">
                    <c:v>0.11752114703320664</c:v>
                  </c:pt>
                  <c:pt idx="28">
                    <c:v>0.1269256672229834</c:v>
                  </c:pt>
                  <c:pt idx="29">
                    <c:v>0.16942278477229886</c:v>
                  </c:pt>
                  <c:pt idx="30">
                    <c:v>0.17175623715021152</c:v>
                  </c:pt>
                  <c:pt idx="31">
                    <c:v>0.37752431047550034</c:v>
                  </c:pt>
                  <c:pt idx="32">
                    <c:v>0.41026335444443784</c:v>
                  </c:pt>
                  <c:pt idx="33">
                    <c:v>0.26120524497031444</c:v>
                  </c:pt>
                  <c:pt idx="34">
                    <c:v>0.29889403640755302</c:v>
                  </c:pt>
                  <c:pt idx="35">
                    <c:v>0.2422547832345136</c:v>
                  </c:pt>
                  <c:pt idx="36">
                    <c:v>0.51873353467845384</c:v>
                  </c:pt>
                  <c:pt idx="37">
                    <c:v>0.55415958441590019</c:v>
                  </c:pt>
                  <c:pt idx="38">
                    <c:v>9.5105862069592567E-2</c:v>
                  </c:pt>
                  <c:pt idx="39">
                    <c:v>0.30101535675111279</c:v>
                  </c:pt>
                  <c:pt idx="40">
                    <c:v>0.49009571004039665</c:v>
                  </c:pt>
                  <c:pt idx="41">
                    <c:v>0.49744962056473463</c:v>
                  </c:pt>
                  <c:pt idx="42">
                    <c:v>0.44774001384732337</c:v>
                  </c:pt>
                  <c:pt idx="43">
                    <c:v>0.30101535675111279</c:v>
                  </c:pt>
                  <c:pt idx="44">
                    <c:v>0.39315137033971848</c:v>
                  </c:pt>
                  <c:pt idx="45">
                    <c:v>0.49497474683058518</c:v>
                  </c:pt>
                  <c:pt idx="46">
                    <c:v>0.30589439354130227</c:v>
                  </c:pt>
                  <c:pt idx="47">
                    <c:v>0.21375837995269506</c:v>
                  </c:pt>
                  <c:pt idx="48">
                    <c:v>0.45021488758147332</c:v>
                  </c:pt>
                  <c:pt idx="49">
                    <c:v>0.45014417690335673</c:v>
                  </c:pt>
                  <c:pt idx="50">
                    <c:v>0.40283873324197506</c:v>
                  </c:pt>
                  <c:pt idx="51">
                    <c:v>0.49744962056473463</c:v>
                  </c:pt>
                  <c:pt idx="52">
                    <c:v>0.50232865735492316</c:v>
                  </c:pt>
                  <c:pt idx="53">
                    <c:v>0.46230641353976287</c:v>
                  </c:pt>
                  <c:pt idx="54">
                    <c:v>0.51647079297865195</c:v>
                  </c:pt>
                  <c:pt idx="55">
                    <c:v>0.33693638123539243</c:v>
                  </c:pt>
                  <c:pt idx="56">
                    <c:v>0.38897944033072007</c:v>
                  </c:pt>
                  <c:pt idx="57">
                    <c:v>0.49334840123385704</c:v>
                  </c:pt>
                  <c:pt idx="58">
                    <c:v>0.45092199436266267</c:v>
                  </c:pt>
                  <c:pt idx="59">
                    <c:v>0.5456035923635395</c:v>
                  </c:pt>
                  <c:pt idx="60">
                    <c:v>0.50317718549234602</c:v>
                  </c:pt>
                  <c:pt idx="61">
                    <c:v>0.43508280246408165</c:v>
                  </c:pt>
                  <c:pt idx="62">
                    <c:v>0.51258170568212691</c:v>
                  </c:pt>
                  <c:pt idx="63">
                    <c:v>0.61659711319466881</c:v>
                  </c:pt>
                  <c:pt idx="64">
                    <c:v>0.62168828201921611</c:v>
                  </c:pt>
                  <c:pt idx="65">
                    <c:v>0.61907198692882381</c:v>
                  </c:pt>
                  <c:pt idx="66">
                    <c:v>0.61419295013863051</c:v>
                  </c:pt>
                  <c:pt idx="67">
                    <c:v>0.56214989104330082</c:v>
                  </c:pt>
                  <c:pt idx="68">
                    <c:v>0.59969726112431243</c:v>
                  </c:pt>
                  <c:pt idx="69">
                    <c:v>0.50049017972384213</c:v>
                  </c:pt>
                  <c:pt idx="70">
                    <c:v>0.4738322540731093</c:v>
                  </c:pt>
                  <c:pt idx="71">
                    <c:v>0.57565563056397051</c:v>
                  </c:pt>
                  <c:pt idx="72">
                    <c:v>0.57827192565435803</c:v>
                  </c:pt>
                  <c:pt idx="73">
                    <c:v>0.58315096244454523</c:v>
                  </c:pt>
                  <c:pt idx="74">
                    <c:v>0.5856258361787009</c:v>
                  </c:pt>
                  <c:pt idx="75">
                    <c:v>0.57827192565435803</c:v>
                  </c:pt>
                  <c:pt idx="76">
                    <c:v>0.5807467993885117</c:v>
                  </c:pt>
                  <c:pt idx="77">
                    <c:v>9.3550227150980769E-2</c:v>
                  </c:pt>
                  <c:pt idx="78">
                    <c:v>0.37264527368531108</c:v>
                  </c:pt>
                  <c:pt idx="79">
                    <c:v>0.3109855623658479</c:v>
                  </c:pt>
                  <c:pt idx="80">
                    <c:v>0.11257139956489727</c:v>
                  </c:pt>
                  <c:pt idx="81">
                    <c:v>1.0141325455777441</c:v>
                  </c:pt>
                  <c:pt idx="82">
                    <c:v>2.1353917685052548</c:v>
                  </c:pt>
                  <c:pt idx="83">
                    <c:v>1.8292145322514799</c:v>
                  </c:pt>
                  <c:pt idx="84">
                    <c:v>1.2042028483606912</c:v>
                  </c:pt>
                  <c:pt idx="85">
                    <c:v>0.4372748334857568</c:v>
                  </c:pt>
                  <c:pt idx="86">
                    <c:v>0.13746155826266604</c:v>
                  </c:pt>
                  <c:pt idx="87">
                    <c:v>0.47899413357576637</c:v>
                  </c:pt>
                  <c:pt idx="88">
                    <c:v>1.1772620799974833</c:v>
                  </c:pt>
                  <c:pt idx="89">
                    <c:v>1.0195065571147635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4'!$AV$4:$AV$98</c:f>
                <c:numCache>
                  <c:formatCode>General</c:formatCode>
                  <c:ptCount val="95"/>
                  <c:pt idx="0">
                    <c:v>0.28567113959936774</c:v>
                  </c:pt>
                  <c:pt idx="1">
                    <c:v>0.28567113959936774</c:v>
                  </c:pt>
                  <c:pt idx="2">
                    <c:v>0.28567113959936774</c:v>
                  </c:pt>
                  <c:pt idx="3">
                    <c:v>0.33531003563866346</c:v>
                  </c:pt>
                  <c:pt idx="4">
                    <c:v>0.47468078221053106</c:v>
                  </c:pt>
                  <c:pt idx="5">
                    <c:v>0.23829498525986934</c:v>
                  </c:pt>
                  <c:pt idx="6">
                    <c:v>0.19120167363284402</c:v>
                  </c:pt>
                  <c:pt idx="7">
                    <c:v>0.19120167363284402</c:v>
                  </c:pt>
                  <c:pt idx="8">
                    <c:v>4.9073210614347586E-2</c:v>
                  </c:pt>
                  <c:pt idx="9">
                    <c:v>0.19120167363284402</c:v>
                  </c:pt>
                  <c:pt idx="10">
                    <c:v>0.24084056967214032</c:v>
                  </c:pt>
                  <c:pt idx="11">
                    <c:v>0.19586857838867439</c:v>
                  </c:pt>
                  <c:pt idx="12">
                    <c:v>0.19120167363284402</c:v>
                  </c:pt>
                  <c:pt idx="13">
                    <c:v>0.18391847378662196</c:v>
                  </c:pt>
                  <c:pt idx="14">
                    <c:v>0.18879751057681032</c:v>
                  </c:pt>
                  <c:pt idx="15">
                    <c:v>0.19120167363284402</c:v>
                  </c:pt>
                  <c:pt idx="16">
                    <c:v>0.19120167363284402</c:v>
                  </c:pt>
                  <c:pt idx="17">
                    <c:v>0.26679138854168877</c:v>
                  </c:pt>
                  <c:pt idx="18">
                    <c:v>0.1675135964630971</c:v>
                  </c:pt>
                  <c:pt idx="19">
                    <c:v>0.2431033113719355</c:v>
                  </c:pt>
                  <c:pt idx="20">
                    <c:v>0.1269256672229834</c:v>
                  </c:pt>
                  <c:pt idx="21">
                    <c:v>0.16249313831667175</c:v>
                  </c:pt>
                  <c:pt idx="22">
                    <c:v>0.1576848122046044</c:v>
                  </c:pt>
                  <c:pt idx="23">
                    <c:v>0.11518769465528894</c:v>
                  </c:pt>
                  <c:pt idx="24">
                    <c:v>0.11278353159925525</c:v>
                  </c:pt>
                  <c:pt idx="25">
                    <c:v>0.11518769465528894</c:v>
                  </c:pt>
                  <c:pt idx="26">
                    <c:v>0.15768481220459937</c:v>
                  </c:pt>
                  <c:pt idx="27">
                    <c:v>0.11752114703320664</c:v>
                  </c:pt>
                  <c:pt idx="28">
                    <c:v>0.1269256672229834</c:v>
                  </c:pt>
                  <c:pt idx="29">
                    <c:v>0.16942278477229886</c:v>
                  </c:pt>
                  <c:pt idx="30">
                    <c:v>0.17175623715021152</c:v>
                  </c:pt>
                  <c:pt idx="31">
                    <c:v>0.37752431047550034</c:v>
                  </c:pt>
                  <c:pt idx="32">
                    <c:v>0.41026335444443784</c:v>
                  </c:pt>
                  <c:pt idx="33">
                    <c:v>0.26120524497031444</c:v>
                  </c:pt>
                  <c:pt idx="34">
                    <c:v>0.29889403640755302</c:v>
                  </c:pt>
                  <c:pt idx="35">
                    <c:v>0.2422547832345136</c:v>
                  </c:pt>
                  <c:pt idx="36">
                    <c:v>0.51873353467845384</c:v>
                  </c:pt>
                  <c:pt idx="37">
                    <c:v>0.55415958441590019</c:v>
                  </c:pt>
                  <c:pt idx="38">
                    <c:v>9.5105862069592567E-2</c:v>
                  </c:pt>
                  <c:pt idx="39">
                    <c:v>0.30101535675111279</c:v>
                  </c:pt>
                  <c:pt idx="40">
                    <c:v>0.49009571004039665</c:v>
                  </c:pt>
                  <c:pt idx="41">
                    <c:v>0.49744962056473463</c:v>
                  </c:pt>
                  <c:pt idx="42">
                    <c:v>0.44774001384732337</c:v>
                  </c:pt>
                  <c:pt idx="43">
                    <c:v>0.30101535675111279</c:v>
                  </c:pt>
                  <c:pt idx="44">
                    <c:v>0.39315137033971848</c:v>
                  </c:pt>
                  <c:pt idx="45">
                    <c:v>0.49497474683058518</c:v>
                  </c:pt>
                  <c:pt idx="46">
                    <c:v>0.30589439354130227</c:v>
                  </c:pt>
                  <c:pt idx="47">
                    <c:v>0.21375837995269506</c:v>
                  </c:pt>
                  <c:pt idx="48">
                    <c:v>0.45021488758147332</c:v>
                  </c:pt>
                  <c:pt idx="49">
                    <c:v>0.45014417690335673</c:v>
                  </c:pt>
                  <c:pt idx="50">
                    <c:v>0.40283873324197506</c:v>
                  </c:pt>
                  <c:pt idx="51">
                    <c:v>0.49744962056473463</c:v>
                  </c:pt>
                  <c:pt idx="52">
                    <c:v>0.50232865735492316</c:v>
                  </c:pt>
                  <c:pt idx="53">
                    <c:v>0.46230641353976287</c:v>
                  </c:pt>
                  <c:pt idx="54">
                    <c:v>0.51647079297865195</c:v>
                  </c:pt>
                  <c:pt idx="55">
                    <c:v>0.33693638123539243</c:v>
                  </c:pt>
                  <c:pt idx="56">
                    <c:v>0.38897944033072007</c:v>
                  </c:pt>
                  <c:pt idx="57">
                    <c:v>0.49334840123385704</c:v>
                  </c:pt>
                  <c:pt idx="58">
                    <c:v>0.45092199436266267</c:v>
                  </c:pt>
                  <c:pt idx="59">
                    <c:v>0.5456035923635395</c:v>
                  </c:pt>
                  <c:pt idx="60">
                    <c:v>0.50317718549234602</c:v>
                  </c:pt>
                  <c:pt idx="61">
                    <c:v>0.43508280246408165</c:v>
                  </c:pt>
                  <c:pt idx="62">
                    <c:v>0.51258170568212691</c:v>
                  </c:pt>
                  <c:pt idx="63">
                    <c:v>0.61659711319466881</c:v>
                  </c:pt>
                  <c:pt idx="64">
                    <c:v>0.62168828201921611</c:v>
                  </c:pt>
                  <c:pt idx="65">
                    <c:v>0.61907198692882381</c:v>
                  </c:pt>
                  <c:pt idx="66">
                    <c:v>0.61419295013863051</c:v>
                  </c:pt>
                  <c:pt idx="67">
                    <c:v>0.56214989104330082</c:v>
                  </c:pt>
                  <c:pt idx="68">
                    <c:v>0.59969726112431243</c:v>
                  </c:pt>
                  <c:pt idx="69">
                    <c:v>0.50049017972384213</c:v>
                  </c:pt>
                  <c:pt idx="70">
                    <c:v>0.4738322540731093</c:v>
                  </c:pt>
                  <c:pt idx="71">
                    <c:v>0.57565563056397051</c:v>
                  </c:pt>
                  <c:pt idx="72">
                    <c:v>0.57827192565435803</c:v>
                  </c:pt>
                  <c:pt idx="73">
                    <c:v>0.58315096244454523</c:v>
                  </c:pt>
                  <c:pt idx="74">
                    <c:v>0.5856258361787009</c:v>
                  </c:pt>
                  <c:pt idx="75">
                    <c:v>0.57827192565435803</c:v>
                  </c:pt>
                  <c:pt idx="76">
                    <c:v>0.5807467993885117</c:v>
                  </c:pt>
                  <c:pt idx="77">
                    <c:v>9.3550227150980769E-2</c:v>
                  </c:pt>
                  <c:pt idx="78">
                    <c:v>0.37264527368531108</c:v>
                  </c:pt>
                  <c:pt idx="79">
                    <c:v>0.3109855623658479</c:v>
                  </c:pt>
                  <c:pt idx="80">
                    <c:v>0.11257139956489727</c:v>
                  </c:pt>
                  <c:pt idx="81">
                    <c:v>1.0141325455777441</c:v>
                  </c:pt>
                  <c:pt idx="82">
                    <c:v>2.1353917685052548</c:v>
                  </c:pt>
                  <c:pt idx="83">
                    <c:v>1.8292145322514799</c:v>
                  </c:pt>
                  <c:pt idx="84">
                    <c:v>1.2042028483606912</c:v>
                  </c:pt>
                  <c:pt idx="85">
                    <c:v>0.4372748334857568</c:v>
                  </c:pt>
                  <c:pt idx="86">
                    <c:v>0.13746155826266604</c:v>
                  </c:pt>
                  <c:pt idx="87">
                    <c:v>0.47899413357576637</c:v>
                  </c:pt>
                  <c:pt idx="88">
                    <c:v>1.1772620799974833</c:v>
                  </c:pt>
                  <c:pt idx="89">
                    <c:v>1.0195065571147635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4'!$AT$4:$AT$98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4'!$AT$4:$AT$98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4'!$AQ$4:$AQ$98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'Figure 4'!$AS$4:$AS$98</c:f>
              <c:numCache>
                <c:formatCode>General</c:formatCode>
                <c:ptCount val="95"/>
                <c:pt idx="0">
                  <c:v>1.3336000000000006</c:v>
                </c:pt>
                <c:pt idx="1">
                  <c:v>1.3336000000000006</c:v>
                </c:pt>
                <c:pt idx="2">
                  <c:v>1.3336000000000006</c:v>
                </c:pt>
                <c:pt idx="3">
                  <c:v>1.2985000000000007</c:v>
                </c:pt>
                <c:pt idx="4">
                  <c:v>1.1999500000000012</c:v>
                </c:pt>
                <c:pt idx="5">
                  <c:v>1.3001000000000005</c:v>
                </c:pt>
                <c:pt idx="6">
                  <c:v>1.4004000000000012</c:v>
                </c:pt>
                <c:pt idx="7">
                  <c:v>1.4004000000000012</c:v>
                </c:pt>
                <c:pt idx="8">
                  <c:v>1.2999000000000009</c:v>
                </c:pt>
                <c:pt idx="9">
                  <c:v>1.4004000000000012</c:v>
                </c:pt>
                <c:pt idx="10">
                  <c:v>1.3687000000000005</c:v>
                </c:pt>
                <c:pt idx="11">
                  <c:v>1.3971000000000018</c:v>
                </c:pt>
                <c:pt idx="12">
                  <c:v>1.4004000000000012</c:v>
                </c:pt>
                <c:pt idx="13">
                  <c:v>1.3952500000000008</c:v>
                </c:pt>
                <c:pt idx="14">
                  <c:v>1.3987000000000016</c:v>
                </c:pt>
                <c:pt idx="15">
                  <c:v>1.4004000000000012</c:v>
                </c:pt>
                <c:pt idx="16">
                  <c:v>1.4004000000000012</c:v>
                </c:pt>
                <c:pt idx="17">
                  <c:v>1.3469499999999996</c:v>
                </c:pt>
                <c:pt idx="18">
                  <c:v>1.4171499999999995</c:v>
                </c:pt>
                <c:pt idx="19">
                  <c:v>1.4238</c:v>
                </c:pt>
                <c:pt idx="20">
                  <c:v>1.4219499999999989</c:v>
                </c:pt>
                <c:pt idx="21">
                  <c:v>1.4036000000000008</c:v>
                </c:pt>
                <c:pt idx="22">
                  <c:v>1.407</c:v>
                </c:pt>
                <c:pt idx="23">
                  <c:v>1.4472500000000004</c:v>
                </c:pt>
                <c:pt idx="24">
                  <c:v>1.4455500000000008</c:v>
                </c:pt>
                <c:pt idx="25">
                  <c:v>1.4472500000000004</c:v>
                </c:pt>
                <c:pt idx="26">
                  <c:v>1.4772999999999996</c:v>
                </c:pt>
                <c:pt idx="27">
                  <c:v>1.4388000000000005</c:v>
                </c:pt>
                <c:pt idx="28">
                  <c:v>1.4219499999999989</c:v>
                </c:pt>
                <c:pt idx="29">
                  <c:v>1.4520000000000017</c:v>
                </c:pt>
                <c:pt idx="30">
                  <c:v>1.4469499999999975</c:v>
                </c:pt>
                <c:pt idx="31">
                  <c:v>1.565649999999998</c:v>
                </c:pt>
                <c:pt idx="32">
                  <c:v>1.5887999999999991</c:v>
                </c:pt>
                <c:pt idx="33">
                  <c:v>1.4833999999999996</c:v>
                </c:pt>
                <c:pt idx="34">
                  <c:v>1.5201499999999974</c:v>
                </c:pt>
                <c:pt idx="35">
                  <c:v>1.4968000000000004</c:v>
                </c:pt>
                <c:pt idx="36">
                  <c:v>1.6990000000000016</c:v>
                </c:pt>
                <c:pt idx="37">
                  <c:v>1.7408499999999982</c:v>
                </c:pt>
                <c:pt idx="38">
                  <c:v>1.4330500000000015</c:v>
                </c:pt>
                <c:pt idx="39">
                  <c:v>1.5786499999999997</c:v>
                </c:pt>
                <c:pt idx="40">
                  <c:v>1.7123500000000007</c:v>
                </c:pt>
                <c:pt idx="41">
                  <c:v>1.7175499999999992</c:v>
                </c:pt>
                <c:pt idx="42">
                  <c:v>1.6824000000000012</c:v>
                </c:pt>
                <c:pt idx="43">
                  <c:v>1.5786499999999997</c:v>
                </c:pt>
                <c:pt idx="44">
                  <c:v>1.6437999999999988</c:v>
                </c:pt>
                <c:pt idx="45">
                  <c:v>1.7158000000000015</c:v>
                </c:pt>
                <c:pt idx="46">
                  <c:v>1.5854999999999997</c:v>
                </c:pt>
                <c:pt idx="47">
                  <c:v>1.5169500000000014</c:v>
                </c:pt>
                <c:pt idx="48">
                  <c:v>1.6171499999999988</c:v>
                </c:pt>
                <c:pt idx="49">
                  <c:v>1.6841000000000008</c:v>
                </c:pt>
                <c:pt idx="50">
                  <c:v>1.6506499999999988</c:v>
                </c:pt>
                <c:pt idx="51">
                  <c:v>1.7175499999999992</c:v>
                </c:pt>
                <c:pt idx="52">
                  <c:v>1.7210000000000001</c:v>
                </c:pt>
                <c:pt idx="53">
                  <c:v>1.6892999999999994</c:v>
                </c:pt>
                <c:pt idx="54">
                  <c:v>1.7074999999999996</c:v>
                </c:pt>
                <c:pt idx="55">
                  <c:v>1.570450000000001</c:v>
                </c:pt>
                <c:pt idx="56">
                  <c:v>1.6072500000000005</c:v>
                </c:pt>
                <c:pt idx="57">
                  <c:v>1.8149499999999996</c:v>
                </c:pt>
                <c:pt idx="58">
                  <c:v>1.6510500000000015</c:v>
                </c:pt>
                <c:pt idx="59">
                  <c:v>1.7848999999999968</c:v>
                </c:pt>
                <c:pt idx="60">
                  <c:v>1.6879999999999988</c:v>
                </c:pt>
                <c:pt idx="61">
                  <c:v>1.6933499999999988</c:v>
                </c:pt>
                <c:pt idx="62">
                  <c:v>1.6812500000000021</c:v>
                </c:pt>
                <c:pt idx="63">
                  <c:v>1.7346999999999966</c:v>
                </c:pt>
                <c:pt idx="64">
                  <c:v>1.7484000000000002</c:v>
                </c:pt>
                <c:pt idx="65">
                  <c:v>1.7364499999999978</c:v>
                </c:pt>
                <c:pt idx="66">
                  <c:v>1.7363999999999997</c:v>
                </c:pt>
                <c:pt idx="67">
                  <c:v>1.7731999999999992</c:v>
                </c:pt>
                <c:pt idx="68">
                  <c:v>1.7328499999999991</c:v>
                </c:pt>
                <c:pt idx="69">
                  <c:v>1.8064999999999998</c:v>
                </c:pt>
                <c:pt idx="70">
                  <c:v>1.8011499999999998</c:v>
                </c:pt>
                <c:pt idx="71">
                  <c:v>1.7325499999999998</c:v>
                </c:pt>
                <c:pt idx="72">
                  <c:v>1.7410999999999994</c:v>
                </c:pt>
                <c:pt idx="73">
                  <c:v>1.7445500000000003</c:v>
                </c:pt>
                <c:pt idx="74">
                  <c:v>1.7463000000000015</c:v>
                </c:pt>
                <c:pt idx="75">
                  <c:v>1.7410999999999994</c:v>
                </c:pt>
                <c:pt idx="76">
                  <c:v>1.7462499999999999</c:v>
                </c:pt>
                <c:pt idx="77">
                  <c:v>1.4319500000000005</c:v>
                </c:pt>
                <c:pt idx="78">
                  <c:v>1.1625999999999976</c:v>
                </c:pt>
                <c:pt idx="79">
                  <c:v>1.1189999999999998</c:v>
                </c:pt>
                <c:pt idx="80">
                  <c:v>1.4219000000000008</c:v>
                </c:pt>
                <c:pt idx="81">
                  <c:v>1.3867000000000012</c:v>
                </c:pt>
                <c:pt idx="82">
                  <c:v>1.8580500000000022</c:v>
                </c:pt>
                <c:pt idx="83">
                  <c:v>2.3745499999999993</c:v>
                </c:pt>
                <c:pt idx="84">
                  <c:v>3.1910999999999987</c:v>
                </c:pt>
                <c:pt idx="85">
                  <c:v>3.6631</c:v>
                </c:pt>
                <c:pt idx="86">
                  <c:v>4.0716000000000037</c:v>
                </c:pt>
                <c:pt idx="87">
                  <c:v>4.4432999999999971</c:v>
                </c:pt>
                <c:pt idx="88">
                  <c:v>4.9300500000000014</c:v>
                </c:pt>
                <c:pt idx="89">
                  <c:v>5.0863000000000014</c:v>
                </c:pt>
                <c:pt idx="90">
                  <c:v>4.3128000000000029</c:v>
                </c:pt>
                <c:pt idx="91">
                  <c:v>3.9074000000000026</c:v>
                </c:pt>
                <c:pt idx="92">
                  <c:v>4.4468000000000032</c:v>
                </c:pt>
                <c:pt idx="93">
                  <c:v>4.041400000000003</c:v>
                </c:pt>
                <c:pt idx="94">
                  <c:v>3.9037999999999968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D3-4EBC-A84E-4A46543D2DAE}"/>
            </c:ext>
          </c:extLst>
        </c:ser>
        <c:ser>
          <c:idx val="4"/>
          <c:order val="4"/>
          <c:tx>
            <c:v>25HF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4'!$BH$4:$BH$69</c:f>
                <c:numCache>
                  <c:formatCode>General</c:formatCode>
                  <c:ptCount val="66"/>
                  <c:pt idx="0">
                    <c:v>6.6963012178363229E-2</c:v>
                  </c:pt>
                  <c:pt idx="1">
                    <c:v>6.6963012178363229E-2</c:v>
                  </c:pt>
                  <c:pt idx="2">
                    <c:v>0.11377348109291412</c:v>
                  </c:pt>
                  <c:pt idx="3">
                    <c:v>6.6963012178363229E-2</c:v>
                  </c:pt>
                  <c:pt idx="4">
                    <c:v>0.11377348109291412</c:v>
                  </c:pt>
                  <c:pt idx="5">
                    <c:v>0.11377348109291412</c:v>
                  </c:pt>
                  <c:pt idx="6">
                    <c:v>6.6963012178363229E-2</c:v>
                  </c:pt>
                  <c:pt idx="7">
                    <c:v>6.9437885912517913E-2</c:v>
                  </c:pt>
                  <c:pt idx="8">
                    <c:v>6.6963012178363229E-2</c:v>
                  </c:pt>
                  <c:pt idx="9">
                    <c:v>6.9437885912517913E-2</c:v>
                  </c:pt>
                  <c:pt idx="10">
                    <c:v>2.2627416997967029E-2</c:v>
                  </c:pt>
                  <c:pt idx="11">
                    <c:v>6.9437885912517913E-2</c:v>
                  </c:pt>
                  <c:pt idx="12">
                    <c:v>6.9437885912517913E-2</c:v>
                  </c:pt>
                  <c:pt idx="13">
                    <c:v>7.926667017101062E-2</c:v>
                  </c:pt>
                  <c:pt idx="14">
                    <c:v>6.6963012178363229E-2</c:v>
                  </c:pt>
                  <c:pt idx="15">
                    <c:v>6.6963012178363229E-2</c:v>
                  </c:pt>
                  <c:pt idx="16">
                    <c:v>1.760695885154168E-2</c:v>
                  </c:pt>
                  <c:pt idx="17">
                    <c:v>6.4488138444213569E-2</c:v>
                  </c:pt>
                  <c:pt idx="18">
                    <c:v>5.7063517241754541E-2</c:v>
                  </c:pt>
                  <c:pt idx="19">
                    <c:v>5.458864350759985E-2</c:v>
                  </c:pt>
                  <c:pt idx="20">
                    <c:v>6.6963012178363229E-2</c:v>
                  </c:pt>
                  <c:pt idx="21">
                    <c:v>2.0152543263817369E-2</c:v>
                  </c:pt>
                  <c:pt idx="22">
                    <c:v>6.6963012178363229E-2</c:v>
                  </c:pt>
                  <c:pt idx="23">
                    <c:v>2.6657925650733518E-2</c:v>
                  </c:pt>
                  <c:pt idx="24">
                    <c:v>2.0152543263817369E-2</c:v>
                  </c:pt>
                  <c:pt idx="25">
                    <c:v>6.6963012178363229E-2</c:v>
                  </c:pt>
                  <c:pt idx="26">
                    <c:v>0.12027886347983528</c:v>
                  </c:pt>
                  <c:pt idx="27">
                    <c:v>3.4153257531313548E-2</c:v>
                  </c:pt>
                  <c:pt idx="28">
                    <c:v>2.0152543263817369E-2</c:v>
                  </c:pt>
                  <c:pt idx="29">
                    <c:v>1.5202795795507998E-2</c:v>
                  </c:pt>
                  <c:pt idx="30">
                    <c:v>4.1507168055651578E-2</c:v>
                  </c:pt>
                  <c:pt idx="31">
                    <c:v>5.2113769773445166E-2</c:v>
                  </c:pt>
                  <c:pt idx="32">
                    <c:v>0.37936278810658519</c:v>
                  </c:pt>
                  <c:pt idx="33">
                    <c:v>0.23878996000669556</c:v>
                  </c:pt>
                  <c:pt idx="34">
                    <c:v>0.23631508627254585</c:v>
                  </c:pt>
                  <c:pt idx="35">
                    <c:v>0.14262343776532835</c:v>
                  </c:pt>
                  <c:pt idx="36">
                    <c:v>0.14014856403117368</c:v>
                  </c:pt>
                  <c:pt idx="37">
                    <c:v>0.33248160851391312</c:v>
                  </c:pt>
                  <c:pt idx="38">
                    <c:v>0.37936278810658519</c:v>
                  </c:pt>
                  <c:pt idx="39">
                    <c:v>0.19197949109214857</c:v>
                  </c:pt>
                  <c:pt idx="40">
                    <c:v>0.33248160851391312</c:v>
                  </c:pt>
                  <c:pt idx="41">
                    <c:v>0.28567113959936774</c:v>
                  </c:pt>
                  <c:pt idx="42">
                    <c:v>0.28567113959936774</c:v>
                  </c:pt>
                  <c:pt idx="43">
                    <c:v>0.24373970747500429</c:v>
                  </c:pt>
                  <c:pt idx="44">
                    <c:v>0.23878996000669556</c:v>
                  </c:pt>
                  <c:pt idx="45">
                    <c:v>0.39435345186773951</c:v>
                  </c:pt>
                  <c:pt idx="46">
                    <c:v>0.28814601333351775</c:v>
                  </c:pt>
                  <c:pt idx="47">
                    <c:v>0.37936278810658519</c:v>
                  </c:pt>
                  <c:pt idx="48">
                    <c:v>0.37936278810658519</c:v>
                  </c:pt>
                  <c:pt idx="49">
                    <c:v>0.42617325702113029</c:v>
                  </c:pt>
                  <c:pt idx="50">
                    <c:v>0.42617325702113029</c:v>
                  </c:pt>
                  <c:pt idx="51">
                    <c:v>0.42617325702113029</c:v>
                  </c:pt>
                  <c:pt idx="52">
                    <c:v>0.42617325702113029</c:v>
                  </c:pt>
                  <c:pt idx="53">
                    <c:v>0.42617325702113029</c:v>
                  </c:pt>
                  <c:pt idx="54">
                    <c:v>0.42617325702113029</c:v>
                  </c:pt>
                  <c:pt idx="55">
                    <c:v>0.42617325702113029</c:v>
                  </c:pt>
                  <c:pt idx="56">
                    <c:v>7.9337380849126601E-2</c:v>
                  </c:pt>
                  <c:pt idx="57">
                    <c:v>9.899494936588594E-4</c:v>
                  </c:pt>
                  <c:pt idx="58">
                    <c:v>0.64834620766994422</c:v>
                  </c:pt>
                  <c:pt idx="59">
                    <c:v>1.0457402186967824</c:v>
                  </c:pt>
                  <c:pt idx="60">
                    <c:v>3.2990773983039601</c:v>
                  </c:pt>
                  <c:pt idx="61">
                    <c:v>5.4989573052534206</c:v>
                  </c:pt>
                  <c:pt idx="62">
                    <c:v>8.019085873402279</c:v>
                  </c:pt>
                  <c:pt idx="63">
                    <c:v>9.3204451934980064</c:v>
                  </c:pt>
                  <c:pt idx="64">
                    <c:v>9.3249706768976015</c:v>
                  </c:pt>
                  <c:pt idx="65">
                    <c:v>7.2994633021887392</c:v>
                  </c:pt>
                </c:numCache>
              </c:numRef>
            </c:plus>
            <c:minus>
              <c:numRef>
                <c:f>'Figure 4'!$BH$4:$BH$69</c:f>
                <c:numCache>
                  <c:formatCode>General</c:formatCode>
                  <c:ptCount val="66"/>
                  <c:pt idx="0">
                    <c:v>6.6963012178363229E-2</c:v>
                  </c:pt>
                  <c:pt idx="1">
                    <c:v>6.6963012178363229E-2</c:v>
                  </c:pt>
                  <c:pt idx="2">
                    <c:v>0.11377348109291412</c:v>
                  </c:pt>
                  <c:pt idx="3">
                    <c:v>6.6963012178363229E-2</c:v>
                  </c:pt>
                  <c:pt idx="4">
                    <c:v>0.11377348109291412</c:v>
                  </c:pt>
                  <c:pt idx="5">
                    <c:v>0.11377348109291412</c:v>
                  </c:pt>
                  <c:pt idx="6">
                    <c:v>6.6963012178363229E-2</c:v>
                  </c:pt>
                  <c:pt idx="7">
                    <c:v>6.9437885912517913E-2</c:v>
                  </c:pt>
                  <c:pt idx="8">
                    <c:v>6.6963012178363229E-2</c:v>
                  </c:pt>
                  <c:pt idx="9">
                    <c:v>6.9437885912517913E-2</c:v>
                  </c:pt>
                  <c:pt idx="10">
                    <c:v>2.2627416997967029E-2</c:v>
                  </c:pt>
                  <c:pt idx="11">
                    <c:v>6.9437885912517913E-2</c:v>
                  </c:pt>
                  <c:pt idx="12">
                    <c:v>6.9437885912517913E-2</c:v>
                  </c:pt>
                  <c:pt idx="13">
                    <c:v>7.926667017101062E-2</c:v>
                  </c:pt>
                  <c:pt idx="14">
                    <c:v>6.6963012178363229E-2</c:v>
                  </c:pt>
                  <c:pt idx="15">
                    <c:v>6.6963012178363229E-2</c:v>
                  </c:pt>
                  <c:pt idx="16">
                    <c:v>1.760695885154168E-2</c:v>
                  </c:pt>
                  <c:pt idx="17">
                    <c:v>6.4488138444213569E-2</c:v>
                  </c:pt>
                  <c:pt idx="18">
                    <c:v>5.7063517241754541E-2</c:v>
                  </c:pt>
                  <c:pt idx="19">
                    <c:v>5.458864350759985E-2</c:v>
                  </c:pt>
                  <c:pt idx="20">
                    <c:v>6.6963012178363229E-2</c:v>
                  </c:pt>
                  <c:pt idx="21">
                    <c:v>2.0152543263817369E-2</c:v>
                  </c:pt>
                  <c:pt idx="22">
                    <c:v>6.6963012178363229E-2</c:v>
                  </c:pt>
                  <c:pt idx="23">
                    <c:v>2.6657925650733518E-2</c:v>
                  </c:pt>
                  <c:pt idx="24">
                    <c:v>2.0152543263817369E-2</c:v>
                  </c:pt>
                  <c:pt idx="25">
                    <c:v>6.6963012178363229E-2</c:v>
                  </c:pt>
                  <c:pt idx="26">
                    <c:v>0.12027886347983528</c:v>
                  </c:pt>
                  <c:pt idx="27">
                    <c:v>3.4153257531313548E-2</c:v>
                  </c:pt>
                  <c:pt idx="28">
                    <c:v>2.0152543263817369E-2</c:v>
                  </c:pt>
                  <c:pt idx="29">
                    <c:v>1.5202795795507998E-2</c:v>
                  </c:pt>
                  <c:pt idx="30">
                    <c:v>4.1507168055651578E-2</c:v>
                  </c:pt>
                  <c:pt idx="31">
                    <c:v>5.2113769773445166E-2</c:v>
                  </c:pt>
                  <c:pt idx="32">
                    <c:v>0.37936278810658519</c:v>
                  </c:pt>
                  <c:pt idx="33">
                    <c:v>0.23878996000669556</c:v>
                  </c:pt>
                  <c:pt idx="34">
                    <c:v>0.23631508627254585</c:v>
                  </c:pt>
                  <c:pt idx="35">
                    <c:v>0.14262343776532835</c:v>
                  </c:pt>
                  <c:pt idx="36">
                    <c:v>0.14014856403117368</c:v>
                  </c:pt>
                  <c:pt idx="37">
                    <c:v>0.33248160851391312</c:v>
                  </c:pt>
                  <c:pt idx="38">
                    <c:v>0.37936278810658519</c:v>
                  </c:pt>
                  <c:pt idx="39">
                    <c:v>0.19197949109214857</c:v>
                  </c:pt>
                  <c:pt idx="40">
                    <c:v>0.33248160851391312</c:v>
                  </c:pt>
                  <c:pt idx="41">
                    <c:v>0.28567113959936774</c:v>
                  </c:pt>
                  <c:pt idx="42">
                    <c:v>0.28567113959936774</c:v>
                  </c:pt>
                  <c:pt idx="43">
                    <c:v>0.24373970747500429</c:v>
                  </c:pt>
                  <c:pt idx="44">
                    <c:v>0.23878996000669556</c:v>
                  </c:pt>
                  <c:pt idx="45">
                    <c:v>0.39435345186773951</c:v>
                  </c:pt>
                  <c:pt idx="46">
                    <c:v>0.28814601333351775</c:v>
                  </c:pt>
                  <c:pt idx="47">
                    <c:v>0.37936278810658519</c:v>
                  </c:pt>
                  <c:pt idx="48">
                    <c:v>0.37936278810658519</c:v>
                  </c:pt>
                  <c:pt idx="49">
                    <c:v>0.42617325702113029</c:v>
                  </c:pt>
                  <c:pt idx="50">
                    <c:v>0.42617325702113029</c:v>
                  </c:pt>
                  <c:pt idx="51">
                    <c:v>0.42617325702113029</c:v>
                  </c:pt>
                  <c:pt idx="52">
                    <c:v>0.42617325702113029</c:v>
                  </c:pt>
                  <c:pt idx="53">
                    <c:v>0.42617325702113029</c:v>
                  </c:pt>
                  <c:pt idx="54">
                    <c:v>0.42617325702113029</c:v>
                  </c:pt>
                  <c:pt idx="55">
                    <c:v>0.42617325702113029</c:v>
                  </c:pt>
                  <c:pt idx="56">
                    <c:v>7.9337380849126601E-2</c:v>
                  </c:pt>
                  <c:pt idx="57">
                    <c:v>9.899494936588594E-4</c:v>
                  </c:pt>
                  <c:pt idx="58">
                    <c:v>0.64834620766994422</c:v>
                  </c:pt>
                  <c:pt idx="59">
                    <c:v>1.0457402186967824</c:v>
                  </c:pt>
                  <c:pt idx="60">
                    <c:v>3.2990773983039601</c:v>
                  </c:pt>
                  <c:pt idx="61">
                    <c:v>5.4989573052534206</c:v>
                  </c:pt>
                  <c:pt idx="62">
                    <c:v>8.019085873402279</c:v>
                  </c:pt>
                  <c:pt idx="63">
                    <c:v>9.3204451934980064</c:v>
                  </c:pt>
                  <c:pt idx="64">
                    <c:v>9.3249706768976015</c:v>
                  </c:pt>
                  <c:pt idx="65">
                    <c:v>7.2994633021887392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4'!$BF$4:$BF$69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4'!$BF$4:$BF$69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4'!$BC$4:$BC$69</c:f>
              <c:numCache>
                <c:formatCode>General</c:formatCode>
                <c:ptCount val="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</c:numCache>
            </c:numRef>
          </c:xVal>
          <c:yVal>
            <c:numRef>
              <c:f>'Figure 4'!$BE$4:$BE$69</c:f>
              <c:numCache>
                <c:formatCode>General</c:formatCode>
                <c:ptCount val="66"/>
                <c:pt idx="0">
                  <c:v>1.0630500000000005</c:v>
                </c:pt>
                <c:pt idx="1">
                  <c:v>1.0630500000000005</c:v>
                </c:pt>
                <c:pt idx="2">
                  <c:v>1.0299499999999995</c:v>
                </c:pt>
                <c:pt idx="3">
                  <c:v>1.0630500000000005</c:v>
                </c:pt>
                <c:pt idx="4">
                  <c:v>1.0299499999999995</c:v>
                </c:pt>
                <c:pt idx="5">
                  <c:v>1.0299499999999995</c:v>
                </c:pt>
                <c:pt idx="6">
                  <c:v>1.0630500000000005</c:v>
                </c:pt>
                <c:pt idx="7">
                  <c:v>1.0612999999999992</c:v>
                </c:pt>
                <c:pt idx="8">
                  <c:v>1.0630500000000005</c:v>
                </c:pt>
                <c:pt idx="9">
                  <c:v>1.0612999999999992</c:v>
                </c:pt>
                <c:pt idx="10">
                  <c:v>1.0944000000000003</c:v>
                </c:pt>
                <c:pt idx="11">
                  <c:v>1.0612999999999992</c:v>
                </c:pt>
                <c:pt idx="12">
                  <c:v>1.0612999999999992</c:v>
                </c:pt>
                <c:pt idx="13">
                  <c:v>1.0543499999999995</c:v>
                </c:pt>
                <c:pt idx="14">
                  <c:v>1.0630500000000005</c:v>
                </c:pt>
                <c:pt idx="15">
                  <c:v>1.0630500000000005</c:v>
                </c:pt>
                <c:pt idx="16">
                  <c:v>1.0979500000000009</c:v>
                </c:pt>
                <c:pt idx="17">
                  <c:v>1.0647999999999982</c:v>
                </c:pt>
                <c:pt idx="18">
                  <c:v>1.0700499999999984</c:v>
                </c:pt>
                <c:pt idx="19">
                  <c:v>1.0717999999999996</c:v>
                </c:pt>
                <c:pt idx="20">
                  <c:v>1.0630500000000005</c:v>
                </c:pt>
                <c:pt idx="21">
                  <c:v>1.096149999999998</c:v>
                </c:pt>
                <c:pt idx="22">
                  <c:v>1.0630500000000005</c:v>
                </c:pt>
                <c:pt idx="23">
                  <c:v>1.129249999999999</c:v>
                </c:pt>
                <c:pt idx="24">
                  <c:v>1.096149999999998</c:v>
                </c:pt>
                <c:pt idx="25">
                  <c:v>1.0630500000000005</c:v>
                </c:pt>
                <c:pt idx="26">
                  <c:v>1.195450000000001</c:v>
                </c:pt>
                <c:pt idx="27">
                  <c:v>1.1345500000000008</c:v>
                </c:pt>
                <c:pt idx="28">
                  <c:v>1.096149999999998</c:v>
                </c:pt>
                <c:pt idx="29">
                  <c:v>1.0996500000000005</c:v>
                </c:pt>
                <c:pt idx="30">
                  <c:v>1.1397499999999994</c:v>
                </c:pt>
                <c:pt idx="31">
                  <c:v>1.0735500000000009</c:v>
                </c:pt>
                <c:pt idx="32">
                  <c:v>1.3786500000000004</c:v>
                </c:pt>
                <c:pt idx="33">
                  <c:v>1.2792499999999976</c:v>
                </c:pt>
                <c:pt idx="34">
                  <c:v>1.2774999999999999</c:v>
                </c:pt>
                <c:pt idx="35">
                  <c:v>1.2112499999999997</c:v>
                </c:pt>
                <c:pt idx="36">
                  <c:v>1.2094999999999985</c:v>
                </c:pt>
                <c:pt idx="37">
                  <c:v>1.3454999999999977</c:v>
                </c:pt>
                <c:pt idx="38">
                  <c:v>1.3786500000000004</c:v>
                </c:pt>
                <c:pt idx="39">
                  <c:v>1.2461500000000001</c:v>
                </c:pt>
                <c:pt idx="40">
                  <c:v>1.3454999999999977</c:v>
                </c:pt>
                <c:pt idx="41">
                  <c:v>1.3124000000000002</c:v>
                </c:pt>
                <c:pt idx="42">
                  <c:v>1.3124000000000002</c:v>
                </c:pt>
                <c:pt idx="43">
                  <c:v>1.2827500000000001</c:v>
                </c:pt>
                <c:pt idx="44">
                  <c:v>1.2792499999999976</c:v>
                </c:pt>
                <c:pt idx="45">
                  <c:v>1.3892500000000005</c:v>
                </c:pt>
                <c:pt idx="46">
                  <c:v>1.3141499999999979</c:v>
                </c:pt>
                <c:pt idx="47">
                  <c:v>1.3786500000000004</c:v>
                </c:pt>
                <c:pt idx="48">
                  <c:v>1.3786500000000004</c:v>
                </c:pt>
                <c:pt idx="49">
                  <c:v>1.4117499999999978</c:v>
                </c:pt>
                <c:pt idx="50">
                  <c:v>1.4117499999999978</c:v>
                </c:pt>
                <c:pt idx="51">
                  <c:v>1.4117499999999978</c:v>
                </c:pt>
                <c:pt idx="52">
                  <c:v>1.4117499999999978</c:v>
                </c:pt>
                <c:pt idx="53">
                  <c:v>1.4117499999999978</c:v>
                </c:pt>
                <c:pt idx="54">
                  <c:v>1.4117499999999978</c:v>
                </c:pt>
                <c:pt idx="55">
                  <c:v>1.4117499999999978</c:v>
                </c:pt>
                <c:pt idx="56">
                  <c:v>1.657</c:v>
                </c:pt>
                <c:pt idx="57">
                  <c:v>1.7103000000000002</c:v>
                </c:pt>
                <c:pt idx="58">
                  <c:v>1.4951500000000024</c:v>
                </c:pt>
                <c:pt idx="59">
                  <c:v>1.53125</c:v>
                </c:pt>
                <c:pt idx="60">
                  <c:v>4.7228999999999992</c:v>
                </c:pt>
                <c:pt idx="61">
                  <c:v>7.6083499999999979</c:v>
                </c:pt>
                <c:pt idx="62">
                  <c:v>11.606949999999998</c:v>
                </c:pt>
                <c:pt idx="63">
                  <c:v>14.202850000000002</c:v>
                </c:pt>
                <c:pt idx="64">
                  <c:v>19.234750000000002</c:v>
                </c:pt>
                <c:pt idx="65">
                  <c:v>20.667000000000002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5D3-4EBC-A84E-4A46543D2DAE}"/>
            </c:ext>
          </c:extLst>
        </c:ser>
        <c:ser>
          <c:idx val="5"/>
          <c:order val="5"/>
          <c:tx>
            <c:v>37HF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4'!$BT$4:$BT$63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2.3172596326264325</c:v>
                  </c:pt>
                  <c:pt idx="53">
                    <c:v>5.3960732685907811</c:v>
                  </c:pt>
                  <c:pt idx="54">
                    <c:v>5.3803754980484406</c:v>
                  </c:pt>
                  <c:pt idx="55">
                    <c:v>4.2526816034121389</c:v>
                  </c:pt>
                  <c:pt idx="56">
                    <c:v>2.6491755557153942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plus>
            <c:minus>
              <c:numRef>
                <c:f>'Figure 4'!$BT$4:$BT$63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2.3172596326264325</c:v>
                  </c:pt>
                  <c:pt idx="53">
                    <c:v>5.3960732685907811</c:v>
                  </c:pt>
                  <c:pt idx="54">
                    <c:v>5.3803754980484406</c:v>
                  </c:pt>
                  <c:pt idx="55">
                    <c:v>4.2526816034121389</c:v>
                  </c:pt>
                  <c:pt idx="56">
                    <c:v>2.6491755557153942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4'!$BR$4:$BR$63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4'!$BR$4:$BR$63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4'!$BO$4:$BO$63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'Figure 4'!$BQ$4:$BQ$63</c:f>
              <c:numCache>
                <c:formatCode>General</c:formatCode>
                <c:ptCount val="60"/>
                <c:pt idx="0">
                  <c:v>1.7513499999999986</c:v>
                </c:pt>
                <c:pt idx="1">
                  <c:v>1.6815499999999979</c:v>
                </c:pt>
                <c:pt idx="2">
                  <c:v>1.7181499999999978</c:v>
                </c:pt>
                <c:pt idx="3">
                  <c:v>1.7469999999999999</c:v>
                </c:pt>
                <c:pt idx="4">
                  <c:v>1.7533499999999975</c:v>
                </c:pt>
                <c:pt idx="5">
                  <c:v>1.7392000000000003</c:v>
                </c:pt>
                <c:pt idx="6">
                  <c:v>1.2142499999999998</c:v>
                </c:pt>
                <c:pt idx="7">
                  <c:v>1.0959000000000003</c:v>
                </c:pt>
                <c:pt idx="8">
                  <c:v>1.0640499999999982</c:v>
                </c:pt>
                <c:pt idx="9">
                  <c:v>1.0974499999999985</c:v>
                </c:pt>
                <c:pt idx="10">
                  <c:v>1.0655999999999999</c:v>
                </c:pt>
                <c:pt idx="11">
                  <c:v>1.1005499999999984</c:v>
                </c:pt>
                <c:pt idx="12">
                  <c:v>1.1021000000000001</c:v>
                </c:pt>
                <c:pt idx="13">
                  <c:v>1.1005499999999984</c:v>
                </c:pt>
                <c:pt idx="14">
                  <c:v>1.1158999999999999</c:v>
                </c:pt>
                <c:pt idx="15">
                  <c:v>1.083949999999998</c:v>
                </c:pt>
                <c:pt idx="16">
                  <c:v>1.1127499999999984</c:v>
                </c:pt>
                <c:pt idx="17">
                  <c:v>1.079349999999998</c:v>
                </c:pt>
                <c:pt idx="18">
                  <c:v>1.1112000000000002</c:v>
                </c:pt>
                <c:pt idx="19">
                  <c:v>1.1019499999999987</c:v>
                </c:pt>
                <c:pt idx="20">
                  <c:v>1.1004000000000005</c:v>
                </c:pt>
                <c:pt idx="21">
                  <c:v>1.1004000000000005</c:v>
                </c:pt>
                <c:pt idx="22">
                  <c:v>1.1050000000000004</c:v>
                </c:pt>
                <c:pt idx="23">
                  <c:v>1.1081000000000003</c:v>
                </c:pt>
                <c:pt idx="24">
                  <c:v>1.1096000000000004</c:v>
                </c:pt>
                <c:pt idx="25">
                  <c:v>1.1111499999999985</c:v>
                </c:pt>
                <c:pt idx="26">
                  <c:v>1.1126499999999986</c:v>
                </c:pt>
                <c:pt idx="27">
                  <c:v>1.1126499999999986</c:v>
                </c:pt>
                <c:pt idx="28">
                  <c:v>1.1203499999999984</c:v>
                </c:pt>
                <c:pt idx="29">
                  <c:v>1.1614499999999985</c:v>
                </c:pt>
                <c:pt idx="30">
                  <c:v>1.1280499999999982</c:v>
                </c:pt>
                <c:pt idx="31">
                  <c:v>1.1265499999999982</c:v>
                </c:pt>
                <c:pt idx="32">
                  <c:v>1.1614499999999985</c:v>
                </c:pt>
                <c:pt idx="33">
                  <c:v>1.1614499999999985</c:v>
                </c:pt>
                <c:pt idx="34">
                  <c:v>1.159950000000002</c:v>
                </c:pt>
                <c:pt idx="35">
                  <c:v>1.1949499999999986</c:v>
                </c:pt>
                <c:pt idx="36">
                  <c:v>1.1280499999999982</c:v>
                </c:pt>
                <c:pt idx="37">
                  <c:v>1.1234999999999999</c:v>
                </c:pt>
                <c:pt idx="38">
                  <c:v>1.1599499999999985</c:v>
                </c:pt>
                <c:pt idx="39">
                  <c:v>1.1280499999999982</c:v>
                </c:pt>
                <c:pt idx="40">
                  <c:v>1.1553500000000021</c:v>
                </c:pt>
                <c:pt idx="41">
                  <c:v>1.1599000000000004</c:v>
                </c:pt>
                <c:pt idx="42">
                  <c:v>1.2236499999999992</c:v>
                </c:pt>
                <c:pt idx="43">
                  <c:v>1.2586499999999994</c:v>
                </c:pt>
                <c:pt idx="44">
                  <c:v>1.2616999999999976</c:v>
                </c:pt>
                <c:pt idx="45">
                  <c:v>1.2267499999999991</c:v>
                </c:pt>
                <c:pt idx="46">
                  <c:v>1.1203499999999984</c:v>
                </c:pt>
                <c:pt idx="47">
                  <c:v>1.3859499999999976</c:v>
                </c:pt>
                <c:pt idx="48">
                  <c:v>1.2127999999999979</c:v>
                </c:pt>
                <c:pt idx="49">
                  <c:v>1.1809499999999993</c:v>
                </c:pt>
                <c:pt idx="50">
                  <c:v>1.2281499999999994</c:v>
                </c:pt>
                <c:pt idx="51">
                  <c:v>1.6625499999999995</c:v>
                </c:pt>
                <c:pt idx="52">
                  <c:v>3.1704499999999989</c:v>
                </c:pt>
                <c:pt idx="53">
                  <c:v>6.4141999999999975</c:v>
                </c:pt>
                <c:pt idx="54">
                  <c:v>10.136300000000002</c:v>
                </c:pt>
                <c:pt idx="55">
                  <c:v>12.275700000000001</c:v>
                </c:pt>
                <c:pt idx="56">
                  <c:v>13.338149999999999</c:v>
                </c:pt>
                <c:pt idx="57">
                  <c:v>13.021249999999998</c:v>
                </c:pt>
                <c:pt idx="58">
                  <c:v>12.502600000000001</c:v>
                </c:pt>
                <c:pt idx="59">
                  <c:v>11.5045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5D3-4EBC-A84E-4A46543D2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logBase val="10"/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4009906656404785"/>
              <c:y val="0.915717410323709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Turbidity (NTU)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6254629629629662E-2"/>
          <c:y val="9.5174133811230591E-2"/>
          <c:w val="0.13163814814814817"/>
          <c:h val="0.3830304659498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1988764562324"/>
          <c:y val="5.0925925925925923E-2"/>
          <c:w val="0.83028430606479531"/>
          <c:h val="0.74350320793234181"/>
        </c:manualLayout>
      </c:layout>
      <c:scatterChart>
        <c:scatterStyle val="smoothMarker"/>
        <c:varyColors val="0"/>
        <c:ser>
          <c:idx val="0"/>
          <c:order val="0"/>
          <c:tx>
            <c:v>1HF</c:v>
          </c:tx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4'!$L$4:$L$211</c:f>
                <c:numCache>
                  <c:formatCode>General</c:formatCode>
                  <c:ptCount val="208"/>
                  <c:pt idx="0">
                    <c:v>0.15796765491707379</c:v>
                  </c:pt>
                  <c:pt idx="1">
                    <c:v>0.12324871196081187</c:v>
                  </c:pt>
                  <c:pt idx="2">
                    <c:v>0.14608826099313688</c:v>
                  </c:pt>
                  <c:pt idx="3">
                    <c:v>0.19551502499807813</c:v>
                  </c:pt>
                  <c:pt idx="4">
                    <c:v>9.9136370722354025E-2</c:v>
                  </c:pt>
                  <c:pt idx="5">
                    <c:v>5.7134227919870516E-2</c:v>
                  </c:pt>
                  <c:pt idx="6">
                    <c:v>3.9315137033975878E-2</c:v>
                  </c:pt>
                  <c:pt idx="7">
                    <c:v>3.9315137033975878E-2</c:v>
                  </c:pt>
                  <c:pt idx="8">
                    <c:v>0.1735240041031765</c:v>
                  </c:pt>
                  <c:pt idx="9">
                    <c:v>8.0610173055279521E-3</c:v>
                  </c:pt>
                  <c:pt idx="10">
                    <c:v>5.5154328932522654E-3</c:v>
                  </c:pt>
                  <c:pt idx="11">
                    <c:v>7.7781745930489681E-3</c:v>
                  </c:pt>
                  <c:pt idx="12">
                    <c:v>3.8961583643380912E-2</c:v>
                  </c:pt>
                  <c:pt idx="13">
                    <c:v>4.242640687109397E-4</c:v>
                  </c:pt>
                  <c:pt idx="14">
                    <c:v>5.9114126907198285E-2</c:v>
                  </c:pt>
                  <c:pt idx="15">
                    <c:v>4.4194173824159223E-2</c:v>
                  </c:pt>
                  <c:pt idx="16">
                    <c:v>3.4294678887545504E-2</c:v>
                  </c:pt>
                  <c:pt idx="17">
                    <c:v>2.9557063453599142E-2</c:v>
                  </c:pt>
                  <c:pt idx="18">
                    <c:v>3.7123106012295154E-2</c:v>
                  </c:pt>
                  <c:pt idx="19">
                    <c:v>2.4819448019647753E-2</c:v>
                  </c:pt>
                  <c:pt idx="20">
                    <c:v>2.701147904132848E-2</c:v>
                  </c:pt>
                  <c:pt idx="21">
                    <c:v>2.9557063453599142E-2</c:v>
                  </c:pt>
                  <c:pt idx="22">
                    <c:v>1.2162236636405394E-2</c:v>
                  </c:pt>
                  <c:pt idx="23">
                    <c:v>7.3680526599642387E-2</c:v>
                  </c:pt>
                  <c:pt idx="24">
                    <c:v>4.7022600948903842E-2</c:v>
                  </c:pt>
                  <c:pt idx="25">
                    <c:v>6.4558849122329551E-2</c:v>
                  </c:pt>
                  <c:pt idx="26">
                    <c:v>2.9910616844194104E-2</c:v>
                  </c:pt>
                  <c:pt idx="27">
                    <c:v>7.9337380849131625E-2</c:v>
                  </c:pt>
                  <c:pt idx="28">
                    <c:v>6.1730421997584925E-2</c:v>
                  </c:pt>
                  <c:pt idx="29">
                    <c:v>1.2515790027000356E-2</c:v>
                  </c:pt>
                  <c:pt idx="30">
                    <c:v>3.9668690424565813E-2</c:v>
                  </c:pt>
                  <c:pt idx="31">
                    <c:v>2.9557063453599142E-2</c:v>
                  </c:pt>
                  <c:pt idx="32">
                    <c:v>3.7193816690411129E-2</c:v>
                  </c:pt>
                  <c:pt idx="33">
                    <c:v>1.2162236636405394E-2</c:v>
                  </c:pt>
                  <c:pt idx="34">
                    <c:v>3.9668690424565813E-2</c:v>
                  </c:pt>
                  <c:pt idx="35">
                    <c:v>7.3539105243380278E-3</c:v>
                  </c:pt>
                  <c:pt idx="36">
                    <c:v>3.9668690424565813E-2</c:v>
                  </c:pt>
                  <c:pt idx="37">
                    <c:v>3.2244069222106785E-2</c:v>
                  </c:pt>
                  <c:pt idx="38">
                    <c:v>7.6367532368150026E-2</c:v>
                  </c:pt>
                  <c:pt idx="39">
                    <c:v>9.8287842584927135E-3</c:v>
                  </c:pt>
                  <c:pt idx="40">
                    <c:v>2.7365032431918419E-2</c:v>
                  </c:pt>
                  <c:pt idx="41">
                    <c:v>1.7536248173425702E-2</c:v>
                  </c:pt>
                  <c:pt idx="42">
                    <c:v>2.7011479041323457E-2</c:v>
                  </c:pt>
                  <c:pt idx="43">
                    <c:v>2.6657925650733518E-2</c:v>
                  </c:pt>
                  <c:pt idx="44">
                    <c:v>1.5132085117392021E-2</c:v>
                  </c:pt>
                  <c:pt idx="45">
                    <c:v>1.5132085117392021E-2</c:v>
                  </c:pt>
                  <c:pt idx="46">
                    <c:v>1.5132085117392021E-2</c:v>
                  </c:pt>
                  <c:pt idx="47">
                    <c:v>1.5132085117392021E-2</c:v>
                  </c:pt>
                  <c:pt idx="48">
                    <c:v>2.4395183950936813E-2</c:v>
                  </c:pt>
                  <c:pt idx="49">
                    <c:v>5.0911688245413251E-3</c:v>
                  </c:pt>
                  <c:pt idx="50">
                    <c:v>4.7022600948903842E-2</c:v>
                  </c:pt>
                  <c:pt idx="51">
                    <c:v>4.1931432124362518E-2</c:v>
                  </c:pt>
                  <c:pt idx="52">
                    <c:v>2.2627416997967028E-3</c:v>
                  </c:pt>
                  <c:pt idx="53">
                    <c:v>5.9043416229077279E-2</c:v>
                  </c:pt>
                  <c:pt idx="54">
                    <c:v>0.14304770183403412</c:v>
                  </c:pt>
                  <c:pt idx="55">
                    <c:v>0.13534023791910615</c:v>
                  </c:pt>
                  <c:pt idx="56">
                    <c:v>5.3952247404530931E-2</c:v>
                  </c:pt>
                  <c:pt idx="57">
                    <c:v>4.6598336880192902E-2</c:v>
                  </c:pt>
                  <c:pt idx="58">
                    <c:v>0.12331942263893789</c:v>
                  </c:pt>
                  <c:pt idx="59">
                    <c:v>1.7606958851546707E-2</c:v>
                  </c:pt>
                  <c:pt idx="60">
                    <c:v>1.1667261889578477E-2</c:v>
                  </c:pt>
                  <c:pt idx="61">
                    <c:v>0.11822825381439155</c:v>
                  </c:pt>
                  <c:pt idx="62">
                    <c:v>1.5132085117392021E-2</c:v>
                  </c:pt>
                  <c:pt idx="63">
                    <c:v>0.10337901140947348</c:v>
                  </c:pt>
                  <c:pt idx="64">
                    <c:v>8.8388347648318447E-2</c:v>
                  </c:pt>
                  <c:pt idx="65">
                    <c:v>9.8429263941169132E-2</c:v>
                  </c:pt>
                  <c:pt idx="66">
                    <c:v>0.29132799384885655</c:v>
                  </c:pt>
                  <c:pt idx="67">
                    <c:v>0.24437610357807479</c:v>
                  </c:pt>
                  <c:pt idx="68">
                    <c:v>0.19735350262916532</c:v>
                  </c:pt>
                  <c:pt idx="69">
                    <c:v>0.10337901140947348</c:v>
                  </c:pt>
                  <c:pt idx="70">
                    <c:v>0.10847018023401481</c:v>
                  </c:pt>
                  <c:pt idx="71">
                    <c:v>5.6709963851159575E-2</c:v>
                  </c:pt>
                  <c:pt idx="72">
                    <c:v>0.11349063838044016</c:v>
                  </c:pt>
                  <c:pt idx="73">
                    <c:v>9.4045201897817732E-3</c:v>
                  </c:pt>
                  <c:pt idx="74">
                    <c:v>0.10337901140947348</c:v>
                  </c:pt>
                  <c:pt idx="75">
                    <c:v>5.6427121138685615E-2</c:v>
                  </c:pt>
                  <c:pt idx="76">
                    <c:v>5.6427121138685615E-2</c:v>
                  </c:pt>
                  <c:pt idx="77">
                    <c:v>0.15040161235837698</c:v>
                  </c:pt>
                  <c:pt idx="78">
                    <c:v>0.24975011511508949</c:v>
                  </c:pt>
                  <c:pt idx="79">
                    <c:v>0.25448773054904156</c:v>
                  </c:pt>
                  <c:pt idx="80">
                    <c:v>6.1518289963231963E-2</c:v>
                  </c:pt>
                  <c:pt idx="81">
                    <c:v>0.10373256480006844</c:v>
                  </c:pt>
                  <c:pt idx="82">
                    <c:v>4.9073210614347586E-2</c:v>
                  </c:pt>
                  <c:pt idx="83">
                    <c:v>4.6598336880192902E-2</c:v>
                  </c:pt>
                  <c:pt idx="84">
                    <c:v>5.6427121138685615E-2</c:v>
                  </c:pt>
                  <c:pt idx="85">
                    <c:v>9.4045201897817732E-3</c:v>
                  </c:pt>
                  <c:pt idx="86">
                    <c:v>6.399316369738163E-2</c:v>
                  </c:pt>
                  <c:pt idx="87">
                    <c:v>0.10592459582174414</c:v>
                  </c:pt>
                  <c:pt idx="88">
                    <c:v>0.24395183950935814</c:v>
                  </c:pt>
                  <c:pt idx="89">
                    <c:v>5.8901994872840299E-2</c:v>
                  </c:pt>
                  <c:pt idx="90">
                    <c:v>0.10337901140947348</c:v>
                  </c:pt>
                  <c:pt idx="91">
                    <c:v>0.43960828586367978</c:v>
                  </c:pt>
                  <c:pt idx="92">
                    <c:v>1.9516147160748447E-2</c:v>
                  </c:pt>
                  <c:pt idx="93">
                    <c:v>0.12049099551418824</c:v>
                  </c:pt>
                  <c:pt idx="94">
                    <c:v>1.4283556979970141E-2</c:v>
                  </c:pt>
                  <c:pt idx="95">
                    <c:v>5.6427121138685615E-2</c:v>
                  </c:pt>
                  <c:pt idx="96">
                    <c:v>0.10578317446550717</c:v>
                  </c:pt>
                  <c:pt idx="97">
                    <c:v>0.14750247455551205</c:v>
                  </c:pt>
                  <c:pt idx="98">
                    <c:v>0.28333768722144953</c:v>
                  </c:pt>
                  <c:pt idx="99">
                    <c:v>0.18978746007046904</c:v>
                  </c:pt>
                  <c:pt idx="100">
                    <c:v>0.13774440097513974</c:v>
                  </c:pt>
                  <c:pt idx="101">
                    <c:v>2.4041630560336829E-3</c:v>
                  </c:pt>
                  <c:pt idx="102">
                    <c:v>7.7781745930590167E-4</c:v>
                  </c:pt>
                  <c:pt idx="103">
                    <c:v>0.187029743623841</c:v>
                  </c:pt>
                  <c:pt idx="104">
                    <c:v>6.0104076400892313E-3</c:v>
                  </c:pt>
                  <c:pt idx="105">
                    <c:v>0.19431294347006267</c:v>
                  </c:pt>
                  <c:pt idx="106">
                    <c:v>0.10656099192481307</c:v>
                  </c:pt>
                  <c:pt idx="107">
                    <c:v>0.12763277400417333</c:v>
                  </c:pt>
                  <c:pt idx="108">
                    <c:v>0.12508718959190265</c:v>
                  </c:pt>
                  <c:pt idx="109">
                    <c:v>0.1253700323043716</c:v>
                  </c:pt>
                  <c:pt idx="110">
                    <c:v>0.27103402922880226</c:v>
                  </c:pt>
                  <c:pt idx="111">
                    <c:v>3.2102647865864781E-2</c:v>
                  </c:pt>
                  <c:pt idx="112">
                    <c:v>3.8749451609022934E-2</c:v>
                  </c:pt>
                  <c:pt idx="113">
                    <c:v>2.892066735053022E-2</c:v>
                  </c:pt>
                  <c:pt idx="114">
                    <c:v>0.21757675657109785</c:v>
                  </c:pt>
                  <c:pt idx="115">
                    <c:v>1.7041273426598787E-2</c:v>
                  </c:pt>
                  <c:pt idx="116">
                    <c:v>8.4357838995556975E-2</c:v>
                  </c:pt>
                  <c:pt idx="117">
                    <c:v>0.22478924573920506</c:v>
                  </c:pt>
                  <c:pt idx="118">
                    <c:v>0.19268659787333467</c:v>
                  </c:pt>
                  <c:pt idx="119">
                    <c:v>0.12346084399516985</c:v>
                  </c:pt>
                  <c:pt idx="120">
                    <c:v>0.18250426022424601</c:v>
                  </c:pt>
                  <c:pt idx="121">
                    <c:v>7.6013978977555061E-2</c:v>
                  </c:pt>
                  <c:pt idx="122">
                    <c:v>5.6427121138685615E-2</c:v>
                  </c:pt>
                  <c:pt idx="123">
                    <c:v>0.15047232303649835</c:v>
                  </c:pt>
                  <c:pt idx="124">
                    <c:v>9.6166522241367416E-2</c:v>
                  </c:pt>
                  <c:pt idx="125">
                    <c:v>1.2091525958289415E-2</c:v>
                  </c:pt>
                  <c:pt idx="126">
                    <c:v>0.1040154075125424</c:v>
                  </c:pt>
                  <c:pt idx="127">
                    <c:v>0.13307749621930456</c:v>
                  </c:pt>
                  <c:pt idx="128">
                    <c:v>7.1771338290435624E-2</c:v>
                  </c:pt>
                  <c:pt idx="129">
                    <c:v>1.7182694782835767E-2</c:v>
                  </c:pt>
                  <c:pt idx="130">
                    <c:v>6.1447579285110965E-2</c:v>
                  </c:pt>
                  <c:pt idx="131">
                    <c:v>0.24352757544064793</c:v>
                  </c:pt>
                  <c:pt idx="132">
                    <c:v>6.7457986925200192E-2</c:v>
                  </c:pt>
                  <c:pt idx="133">
                    <c:v>0.34407815972537564</c:v>
                  </c:pt>
                  <c:pt idx="134">
                    <c:v>8.8388347648318447E-2</c:v>
                  </c:pt>
                  <c:pt idx="135">
                    <c:v>5.2608744520282136E-2</c:v>
                  </c:pt>
                  <c:pt idx="136">
                    <c:v>3.9103004999617899E-2</c:v>
                  </c:pt>
                  <c:pt idx="137">
                    <c:v>0.10500535700620127</c:v>
                  </c:pt>
                  <c:pt idx="138">
                    <c:v>2.7435743110039421E-2</c:v>
                  </c:pt>
                  <c:pt idx="139">
                    <c:v>0.15952328983568514</c:v>
                  </c:pt>
                  <c:pt idx="140">
                    <c:v>0.30016682861369121</c:v>
                  </c:pt>
                  <c:pt idx="141">
                    <c:v>0.11822825381439155</c:v>
                  </c:pt>
                  <c:pt idx="142">
                    <c:v>3.6981684656058174E-2</c:v>
                  </c:pt>
                  <c:pt idx="143">
                    <c:v>0.22683985540464396</c:v>
                  </c:pt>
                  <c:pt idx="144">
                    <c:v>3.4860364312498449E-2</c:v>
                  </c:pt>
                  <c:pt idx="145">
                    <c:v>3.9739401102686818E-2</c:v>
                  </c:pt>
                  <c:pt idx="146">
                    <c:v>3.9597979746444814E-2</c:v>
                  </c:pt>
                  <c:pt idx="147">
                    <c:v>0.22698127676088095</c:v>
                  </c:pt>
                  <c:pt idx="148">
                    <c:v>0.18483771260216444</c:v>
                  </c:pt>
                  <c:pt idx="149">
                    <c:v>0.13774440097513999</c:v>
                  </c:pt>
                  <c:pt idx="150">
                    <c:v>0.28142849891224825</c:v>
                  </c:pt>
                  <c:pt idx="151">
                    <c:v>0.23164818151671637</c:v>
                  </c:pt>
                  <c:pt idx="152">
                    <c:v>0.18512055531463906</c:v>
                  </c:pt>
                  <c:pt idx="153">
                    <c:v>4.4264884502280222E-2</c:v>
                  </c:pt>
                  <c:pt idx="154">
                    <c:v>0.13802724368761898</c:v>
                  </c:pt>
                  <c:pt idx="155">
                    <c:v>0.13562308063158027</c:v>
                  </c:pt>
                  <c:pt idx="156">
                    <c:v>0.24791163748400374</c:v>
                  </c:pt>
                  <c:pt idx="157">
                    <c:v>0.34216897141616875</c:v>
                  </c:pt>
                  <c:pt idx="158">
                    <c:v>0.43324432483300029</c:v>
                  </c:pt>
                  <c:pt idx="159">
                    <c:v>0.29974256454497422</c:v>
                  </c:pt>
                  <c:pt idx="160">
                    <c:v>0.26106382361407271</c:v>
                  </c:pt>
                  <c:pt idx="161">
                    <c:v>0.23164818151671637</c:v>
                  </c:pt>
                  <c:pt idx="162">
                    <c:v>0.51795571721914702</c:v>
                  </c:pt>
                  <c:pt idx="163">
                    <c:v>0.11313708498984519</c:v>
                  </c:pt>
                  <c:pt idx="164">
                    <c:v>0.44180031688535509</c:v>
                  </c:pt>
                  <c:pt idx="165">
                    <c:v>0.28093352416541639</c:v>
                  </c:pt>
                  <c:pt idx="166">
                    <c:v>0.26063955954536167</c:v>
                  </c:pt>
                  <c:pt idx="167">
                    <c:v>0.32781470375808364</c:v>
                  </c:pt>
                  <c:pt idx="168">
                    <c:v>0.32477414459898063</c:v>
                  </c:pt>
                  <c:pt idx="169">
                    <c:v>0.57466568107030713</c:v>
                  </c:pt>
                  <c:pt idx="170">
                    <c:v>0.38692883066528161</c:v>
                  </c:pt>
                  <c:pt idx="171">
                    <c:v>0.5996972611243121</c:v>
                  </c:pt>
                  <c:pt idx="172">
                    <c:v>0.468953217282921</c:v>
                  </c:pt>
                  <c:pt idx="173">
                    <c:v>0.14014856403117368</c:v>
                  </c:pt>
                  <c:pt idx="174">
                    <c:v>0.28857027740222851</c:v>
                  </c:pt>
                  <c:pt idx="175">
                    <c:v>0.57791837226376719</c:v>
                  </c:pt>
                  <c:pt idx="176">
                    <c:v>0.58300954108830905</c:v>
                  </c:pt>
                  <c:pt idx="177">
                    <c:v>0.54100739828583011</c:v>
                  </c:pt>
                  <c:pt idx="178">
                    <c:v>0.62974929932474388</c:v>
                  </c:pt>
                  <c:pt idx="179">
                    <c:v>0.95827110986401154</c:v>
                  </c:pt>
                  <c:pt idx="180">
                    <c:v>1.1014602330542831</c:v>
                  </c:pt>
                  <c:pt idx="181">
                    <c:v>1.7607665958326204</c:v>
                  </c:pt>
                  <c:pt idx="182">
                    <c:v>2.1119865340479813</c:v>
                  </c:pt>
                  <c:pt idx="183">
                    <c:v>1.6495386991519774</c:v>
                  </c:pt>
                  <c:pt idx="184">
                    <c:v>1.7286639479667514</c:v>
                  </c:pt>
                  <c:pt idx="185">
                    <c:v>2.070974340739157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4'!$L$4:$L$211</c:f>
                <c:numCache>
                  <c:formatCode>General</c:formatCode>
                  <c:ptCount val="208"/>
                  <c:pt idx="0">
                    <c:v>0.15796765491707379</c:v>
                  </c:pt>
                  <c:pt idx="1">
                    <c:v>0.12324871196081187</c:v>
                  </c:pt>
                  <c:pt idx="2">
                    <c:v>0.14608826099313688</c:v>
                  </c:pt>
                  <c:pt idx="3">
                    <c:v>0.19551502499807813</c:v>
                  </c:pt>
                  <c:pt idx="4">
                    <c:v>9.9136370722354025E-2</c:v>
                  </c:pt>
                  <c:pt idx="5">
                    <c:v>5.7134227919870516E-2</c:v>
                  </c:pt>
                  <c:pt idx="6">
                    <c:v>3.9315137033975878E-2</c:v>
                  </c:pt>
                  <c:pt idx="7">
                    <c:v>3.9315137033975878E-2</c:v>
                  </c:pt>
                  <c:pt idx="8">
                    <c:v>0.1735240041031765</c:v>
                  </c:pt>
                  <c:pt idx="9">
                    <c:v>8.0610173055279521E-3</c:v>
                  </c:pt>
                  <c:pt idx="10">
                    <c:v>5.5154328932522654E-3</c:v>
                  </c:pt>
                  <c:pt idx="11">
                    <c:v>7.7781745930489681E-3</c:v>
                  </c:pt>
                  <c:pt idx="12">
                    <c:v>3.8961583643380912E-2</c:v>
                  </c:pt>
                  <c:pt idx="13">
                    <c:v>4.242640687109397E-4</c:v>
                  </c:pt>
                  <c:pt idx="14">
                    <c:v>5.9114126907198285E-2</c:v>
                  </c:pt>
                  <c:pt idx="15">
                    <c:v>4.4194173824159223E-2</c:v>
                  </c:pt>
                  <c:pt idx="16">
                    <c:v>3.4294678887545504E-2</c:v>
                  </c:pt>
                  <c:pt idx="17">
                    <c:v>2.9557063453599142E-2</c:v>
                  </c:pt>
                  <c:pt idx="18">
                    <c:v>3.7123106012295154E-2</c:v>
                  </c:pt>
                  <c:pt idx="19">
                    <c:v>2.4819448019647753E-2</c:v>
                  </c:pt>
                  <c:pt idx="20">
                    <c:v>2.701147904132848E-2</c:v>
                  </c:pt>
                  <c:pt idx="21">
                    <c:v>2.9557063453599142E-2</c:v>
                  </c:pt>
                  <c:pt idx="22">
                    <c:v>1.2162236636405394E-2</c:v>
                  </c:pt>
                  <c:pt idx="23">
                    <c:v>7.3680526599642387E-2</c:v>
                  </c:pt>
                  <c:pt idx="24">
                    <c:v>4.7022600948903842E-2</c:v>
                  </c:pt>
                  <c:pt idx="25">
                    <c:v>6.4558849122329551E-2</c:v>
                  </c:pt>
                  <c:pt idx="26">
                    <c:v>2.9910616844194104E-2</c:v>
                  </c:pt>
                  <c:pt idx="27">
                    <c:v>7.9337380849131625E-2</c:v>
                  </c:pt>
                  <c:pt idx="28">
                    <c:v>6.1730421997584925E-2</c:v>
                  </c:pt>
                  <c:pt idx="29">
                    <c:v>1.2515790027000356E-2</c:v>
                  </c:pt>
                  <c:pt idx="30">
                    <c:v>3.9668690424565813E-2</c:v>
                  </c:pt>
                  <c:pt idx="31">
                    <c:v>2.9557063453599142E-2</c:v>
                  </c:pt>
                  <c:pt idx="32">
                    <c:v>3.7193816690411129E-2</c:v>
                  </c:pt>
                  <c:pt idx="33">
                    <c:v>1.2162236636405394E-2</c:v>
                  </c:pt>
                  <c:pt idx="34">
                    <c:v>3.9668690424565813E-2</c:v>
                  </c:pt>
                  <c:pt idx="35">
                    <c:v>7.3539105243380278E-3</c:v>
                  </c:pt>
                  <c:pt idx="36">
                    <c:v>3.9668690424565813E-2</c:v>
                  </c:pt>
                  <c:pt idx="37">
                    <c:v>3.2244069222106785E-2</c:v>
                  </c:pt>
                  <c:pt idx="38">
                    <c:v>7.6367532368150026E-2</c:v>
                  </c:pt>
                  <c:pt idx="39">
                    <c:v>9.8287842584927135E-3</c:v>
                  </c:pt>
                  <c:pt idx="40">
                    <c:v>2.7365032431918419E-2</c:v>
                  </c:pt>
                  <c:pt idx="41">
                    <c:v>1.7536248173425702E-2</c:v>
                  </c:pt>
                  <c:pt idx="42">
                    <c:v>2.7011479041323457E-2</c:v>
                  </c:pt>
                  <c:pt idx="43">
                    <c:v>2.6657925650733518E-2</c:v>
                  </c:pt>
                  <c:pt idx="44">
                    <c:v>1.5132085117392021E-2</c:v>
                  </c:pt>
                  <c:pt idx="45">
                    <c:v>1.5132085117392021E-2</c:v>
                  </c:pt>
                  <c:pt idx="46">
                    <c:v>1.5132085117392021E-2</c:v>
                  </c:pt>
                  <c:pt idx="47">
                    <c:v>1.5132085117392021E-2</c:v>
                  </c:pt>
                  <c:pt idx="48">
                    <c:v>2.4395183950936813E-2</c:v>
                  </c:pt>
                  <c:pt idx="49">
                    <c:v>5.0911688245413251E-3</c:v>
                  </c:pt>
                  <c:pt idx="50">
                    <c:v>4.7022600948903842E-2</c:v>
                  </c:pt>
                  <c:pt idx="51">
                    <c:v>4.1931432124362518E-2</c:v>
                  </c:pt>
                  <c:pt idx="52">
                    <c:v>2.2627416997967028E-3</c:v>
                  </c:pt>
                  <c:pt idx="53">
                    <c:v>5.9043416229077279E-2</c:v>
                  </c:pt>
                  <c:pt idx="54">
                    <c:v>0.14304770183403412</c:v>
                  </c:pt>
                  <c:pt idx="55">
                    <c:v>0.13534023791910615</c:v>
                  </c:pt>
                  <c:pt idx="56">
                    <c:v>5.3952247404530931E-2</c:v>
                  </c:pt>
                  <c:pt idx="57">
                    <c:v>4.6598336880192902E-2</c:v>
                  </c:pt>
                  <c:pt idx="58">
                    <c:v>0.12331942263893789</c:v>
                  </c:pt>
                  <c:pt idx="59">
                    <c:v>1.7606958851546707E-2</c:v>
                  </c:pt>
                  <c:pt idx="60">
                    <c:v>1.1667261889578477E-2</c:v>
                  </c:pt>
                  <c:pt idx="61">
                    <c:v>0.11822825381439155</c:v>
                  </c:pt>
                  <c:pt idx="62">
                    <c:v>1.5132085117392021E-2</c:v>
                  </c:pt>
                  <c:pt idx="63">
                    <c:v>0.10337901140947348</c:v>
                  </c:pt>
                  <c:pt idx="64">
                    <c:v>8.8388347648318447E-2</c:v>
                  </c:pt>
                  <c:pt idx="65">
                    <c:v>9.8429263941169132E-2</c:v>
                  </c:pt>
                  <c:pt idx="66">
                    <c:v>0.29132799384885655</c:v>
                  </c:pt>
                  <c:pt idx="67">
                    <c:v>0.24437610357807479</c:v>
                  </c:pt>
                  <c:pt idx="68">
                    <c:v>0.19735350262916532</c:v>
                  </c:pt>
                  <c:pt idx="69">
                    <c:v>0.10337901140947348</c:v>
                  </c:pt>
                  <c:pt idx="70">
                    <c:v>0.10847018023401481</c:v>
                  </c:pt>
                  <c:pt idx="71">
                    <c:v>5.6709963851159575E-2</c:v>
                  </c:pt>
                  <c:pt idx="72">
                    <c:v>0.11349063838044016</c:v>
                  </c:pt>
                  <c:pt idx="73">
                    <c:v>9.4045201897817732E-3</c:v>
                  </c:pt>
                  <c:pt idx="74">
                    <c:v>0.10337901140947348</c:v>
                  </c:pt>
                  <c:pt idx="75">
                    <c:v>5.6427121138685615E-2</c:v>
                  </c:pt>
                  <c:pt idx="76">
                    <c:v>5.6427121138685615E-2</c:v>
                  </c:pt>
                  <c:pt idx="77">
                    <c:v>0.15040161235837698</c:v>
                  </c:pt>
                  <c:pt idx="78">
                    <c:v>0.24975011511508949</c:v>
                  </c:pt>
                  <c:pt idx="79">
                    <c:v>0.25448773054904156</c:v>
                  </c:pt>
                  <c:pt idx="80">
                    <c:v>6.1518289963231963E-2</c:v>
                  </c:pt>
                  <c:pt idx="81">
                    <c:v>0.10373256480006844</c:v>
                  </c:pt>
                  <c:pt idx="82">
                    <c:v>4.9073210614347586E-2</c:v>
                  </c:pt>
                  <c:pt idx="83">
                    <c:v>4.6598336880192902E-2</c:v>
                  </c:pt>
                  <c:pt idx="84">
                    <c:v>5.6427121138685615E-2</c:v>
                  </c:pt>
                  <c:pt idx="85">
                    <c:v>9.4045201897817732E-3</c:v>
                  </c:pt>
                  <c:pt idx="86">
                    <c:v>6.399316369738163E-2</c:v>
                  </c:pt>
                  <c:pt idx="87">
                    <c:v>0.10592459582174414</c:v>
                  </c:pt>
                  <c:pt idx="88">
                    <c:v>0.24395183950935814</c:v>
                  </c:pt>
                  <c:pt idx="89">
                    <c:v>5.8901994872840299E-2</c:v>
                  </c:pt>
                  <c:pt idx="90">
                    <c:v>0.10337901140947348</c:v>
                  </c:pt>
                  <c:pt idx="91">
                    <c:v>0.43960828586367978</c:v>
                  </c:pt>
                  <c:pt idx="92">
                    <c:v>1.9516147160748447E-2</c:v>
                  </c:pt>
                  <c:pt idx="93">
                    <c:v>0.12049099551418824</c:v>
                  </c:pt>
                  <c:pt idx="94">
                    <c:v>1.4283556979970141E-2</c:v>
                  </c:pt>
                  <c:pt idx="95">
                    <c:v>5.6427121138685615E-2</c:v>
                  </c:pt>
                  <c:pt idx="96">
                    <c:v>0.10578317446550717</c:v>
                  </c:pt>
                  <c:pt idx="97">
                    <c:v>0.14750247455551205</c:v>
                  </c:pt>
                  <c:pt idx="98">
                    <c:v>0.28333768722144953</c:v>
                  </c:pt>
                  <c:pt idx="99">
                    <c:v>0.18978746007046904</c:v>
                  </c:pt>
                  <c:pt idx="100">
                    <c:v>0.13774440097513974</c:v>
                  </c:pt>
                  <c:pt idx="101">
                    <c:v>2.4041630560336829E-3</c:v>
                  </c:pt>
                  <c:pt idx="102">
                    <c:v>7.7781745930590167E-4</c:v>
                  </c:pt>
                  <c:pt idx="103">
                    <c:v>0.187029743623841</c:v>
                  </c:pt>
                  <c:pt idx="104">
                    <c:v>6.0104076400892313E-3</c:v>
                  </c:pt>
                  <c:pt idx="105">
                    <c:v>0.19431294347006267</c:v>
                  </c:pt>
                  <c:pt idx="106">
                    <c:v>0.10656099192481307</c:v>
                  </c:pt>
                  <c:pt idx="107">
                    <c:v>0.12763277400417333</c:v>
                  </c:pt>
                  <c:pt idx="108">
                    <c:v>0.12508718959190265</c:v>
                  </c:pt>
                  <c:pt idx="109">
                    <c:v>0.1253700323043716</c:v>
                  </c:pt>
                  <c:pt idx="110">
                    <c:v>0.27103402922880226</c:v>
                  </c:pt>
                  <c:pt idx="111">
                    <c:v>3.2102647865864781E-2</c:v>
                  </c:pt>
                  <c:pt idx="112">
                    <c:v>3.8749451609022934E-2</c:v>
                  </c:pt>
                  <c:pt idx="113">
                    <c:v>2.892066735053022E-2</c:v>
                  </c:pt>
                  <c:pt idx="114">
                    <c:v>0.21757675657109785</c:v>
                  </c:pt>
                  <c:pt idx="115">
                    <c:v>1.7041273426598787E-2</c:v>
                  </c:pt>
                  <c:pt idx="116">
                    <c:v>8.4357838995556975E-2</c:v>
                  </c:pt>
                  <c:pt idx="117">
                    <c:v>0.22478924573920506</c:v>
                  </c:pt>
                  <c:pt idx="118">
                    <c:v>0.19268659787333467</c:v>
                  </c:pt>
                  <c:pt idx="119">
                    <c:v>0.12346084399516985</c:v>
                  </c:pt>
                  <c:pt idx="120">
                    <c:v>0.18250426022424601</c:v>
                  </c:pt>
                  <c:pt idx="121">
                    <c:v>7.6013978977555061E-2</c:v>
                  </c:pt>
                  <c:pt idx="122">
                    <c:v>5.6427121138685615E-2</c:v>
                  </c:pt>
                  <c:pt idx="123">
                    <c:v>0.15047232303649835</c:v>
                  </c:pt>
                  <c:pt idx="124">
                    <c:v>9.6166522241367416E-2</c:v>
                  </c:pt>
                  <c:pt idx="125">
                    <c:v>1.2091525958289415E-2</c:v>
                  </c:pt>
                  <c:pt idx="126">
                    <c:v>0.1040154075125424</c:v>
                  </c:pt>
                  <c:pt idx="127">
                    <c:v>0.13307749621930456</c:v>
                  </c:pt>
                  <c:pt idx="128">
                    <c:v>7.1771338290435624E-2</c:v>
                  </c:pt>
                  <c:pt idx="129">
                    <c:v>1.7182694782835767E-2</c:v>
                  </c:pt>
                  <c:pt idx="130">
                    <c:v>6.1447579285110965E-2</c:v>
                  </c:pt>
                  <c:pt idx="131">
                    <c:v>0.24352757544064793</c:v>
                  </c:pt>
                  <c:pt idx="132">
                    <c:v>6.7457986925200192E-2</c:v>
                  </c:pt>
                  <c:pt idx="133">
                    <c:v>0.34407815972537564</c:v>
                  </c:pt>
                  <c:pt idx="134">
                    <c:v>8.8388347648318447E-2</c:v>
                  </c:pt>
                  <c:pt idx="135">
                    <c:v>5.2608744520282136E-2</c:v>
                  </c:pt>
                  <c:pt idx="136">
                    <c:v>3.9103004999617899E-2</c:v>
                  </c:pt>
                  <c:pt idx="137">
                    <c:v>0.10500535700620127</c:v>
                  </c:pt>
                  <c:pt idx="138">
                    <c:v>2.7435743110039421E-2</c:v>
                  </c:pt>
                  <c:pt idx="139">
                    <c:v>0.15952328983568514</c:v>
                  </c:pt>
                  <c:pt idx="140">
                    <c:v>0.30016682861369121</c:v>
                  </c:pt>
                  <c:pt idx="141">
                    <c:v>0.11822825381439155</c:v>
                  </c:pt>
                  <c:pt idx="142">
                    <c:v>3.6981684656058174E-2</c:v>
                  </c:pt>
                  <c:pt idx="143">
                    <c:v>0.22683985540464396</c:v>
                  </c:pt>
                  <c:pt idx="144">
                    <c:v>3.4860364312498449E-2</c:v>
                  </c:pt>
                  <c:pt idx="145">
                    <c:v>3.9739401102686818E-2</c:v>
                  </c:pt>
                  <c:pt idx="146">
                    <c:v>3.9597979746444814E-2</c:v>
                  </c:pt>
                  <c:pt idx="147">
                    <c:v>0.22698127676088095</c:v>
                  </c:pt>
                  <c:pt idx="148">
                    <c:v>0.18483771260216444</c:v>
                  </c:pt>
                  <c:pt idx="149">
                    <c:v>0.13774440097513999</c:v>
                  </c:pt>
                  <c:pt idx="150">
                    <c:v>0.28142849891224825</c:v>
                  </c:pt>
                  <c:pt idx="151">
                    <c:v>0.23164818151671637</c:v>
                  </c:pt>
                  <c:pt idx="152">
                    <c:v>0.18512055531463906</c:v>
                  </c:pt>
                  <c:pt idx="153">
                    <c:v>4.4264884502280222E-2</c:v>
                  </c:pt>
                  <c:pt idx="154">
                    <c:v>0.13802724368761898</c:v>
                  </c:pt>
                  <c:pt idx="155">
                    <c:v>0.13562308063158027</c:v>
                  </c:pt>
                  <c:pt idx="156">
                    <c:v>0.24791163748400374</c:v>
                  </c:pt>
                  <c:pt idx="157">
                    <c:v>0.34216897141616875</c:v>
                  </c:pt>
                  <c:pt idx="158">
                    <c:v>0.43324432483300029</c:v>
                  </c:pt>
                  <c:pt idx="159">
                    <c:v>0.29974256454497422</c:v>
                  </c:pt>
                  <c:pt idx="160">
                    <c:v>0.26106382361407271</c:v>
                  </c:pt>
                  <c:pt idx="161">
                    <c:v>0.23164818151671637</c:v>
                  </c:pt>
                  <c:pt idx="162">
                    <c:v>0.51795571721914702</c:v>
                  </c:pt>
                  <c:pt idx="163">
                    <c:v>0.11313708498984519</c:v>
                  </c:pt>
                  <c:pt idx="164">
                    <c:v>0.44180031688535509</c:v>
                  </c:pt>
                  <c:pt idx="165">
                    <c:v>0.28093352416541639</c:v>
                  </c:pt>
                  <c:pt idx="166">
                    <c:v>0.26063955954536167</c:v>
                  </c:pt>
                  <c:pt idx="167">
                    <c:v>0.32781470375808364</c:v>
                  </c:pt>
                  <c:pt idx="168">
                    <c:v>0.32477414459898063</c:v>
                  </c:pt>
                  <c:pt idx="169">
                    <c:v>0.57466568107030713</c:v>
                  </c:pt>
                  <c:pt idx="170">
                    <c:v>0.38692883066528161</c:v>
                  </c:pt>
                  <c:pt idx="171">
                    <c:v>0.5996972611243121</c:v>
                  </c:pt>
                  <c:pt idx="172">
                    <c:v>0.468953217282921</c:v>
                  </c:pt>
                  <c:pt idx="173">
                    <c:v>0.14014856403117368</c:v>
                  </c:pt>
                  <c:pt idx="174">
                    <c:v>0.28857027740222851</c:v>
                  </c:pt>
                  <c:pt idx="175">
                    <c:v>0.57791837226376719</c:v>
                  </c:pt>
                  <c:pt idx="176">
                    <c:v>0.58300954108830905</c:v>
                  </c:pt>
                  <c:pt idx="177">
                    <c:v>0.54100739828583011</c:v>
                  </c:pt>
                  <c:pt idx="178">
                    <c:v>0.62974929932474388</c:v>
                  </c:pt>
                  <c:pt idx="179">
                    <c:v>0.95827110986401154</c:v>
                  </c:pt>
                  <c:pt idx="180">
                    <c:v>1.1014602330542831</c:v>
                  </c:pt>
                  <c:pt idx="181">
                    <c:v>1.7607665958326204</c:v>
                  </c:pt>
                  <c:pt idx="182">
                    <c:v>2.1119865340479813</c:v>
                  </c:pt>
                  <c:pt idx="183">
                    <c:v>1.6495386991519774</c:v>
                  </c:pt>
                  <c:pt idx="184">
                    <c:v>1.7286639479667514</c:v>
                  </c:pt>
                  <c:pt idx="185">
                    <c:v>2.070974340739157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4'!$J$4:$J$211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plus>
            <c:minus>
              <c:numRef>
                <c:f>'Figure 4'!$J$4:$J$211</c:f>
                <c:numCache>
                  <c:formatCode>General</c:formatCode>
                  <c:ptCount val="20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4'!$E$4:$E$189</c:f>
              <c:numCache>
                <c:formatCode>General</c:formatCode>
                <c:ptCount val="186"/>
                <c:pt idx="0">
                  <c:v>0.89131971739212423</c:v>
                </c:pt>
                <c:pt idx="1">
                  <c:v>0.89174318671731234</c:v>
                </c:pt>
                <c:pt idx="2">
                  <c:v>0.89243795814816729</c:v>
                </c:pt>
                <c:pt idx="3">
                  <c:v>0.89320345821516822</c:v>
                </c:pt>
                <c:pt idx="4">
                  <c:v>0.89350537953630282</c:v>
                </c:pt>
                <c:pt idx="5">
                  <c:v>0.89422617012007366</c:v>
                </c:pt>
                <c:pt idx="6">
                  <c:v>0.89504136490066599</c:v>
                </c:pt>
                <c:pt idx="7">
                  <c:v>0.89576463677556728</c:v>
                </c:pt>
                <c:pt idx="8">
                  <c:v>0.89620851050415362</c:v>
                </c:pt>
                <c:pt idx="9">
                  <c:v>0.89676982228068258</c:v>
                </c:pt>
                <c:pt idx="10">
                  <c:v>0.8976365568205894</c:v>
                </c:pt>
                <c:pt idx="11">
                  <c:v>0.89834054545998632</c:v>
                </c:pt>
                <c:pt idx="12">
                  <c:v>0.89923385116750487</c:v>
                </c:pt>
                <c:pt idx="13">
                  <c:v>0.89996391746793991</c:v>
                </c:pt>
                <c:pt idx="14">
                  <c:v>0.9004591524019</c:v>
                </c:pt>
                <c:pt idx="15">
                  <c:v>0.90109668447168312</c:v>
                </c:pt>
                <c:pt idx="16">
                  <c:v>0.90145125918784341</c:v>
                </c:pt>
                <c:pt idx="17">
                  <c:v>0.90230337808612948</c:v>
                </c:pt>
                <c:pt idx="18">
                  <c:v>0.90306217066554784</c:v>
                </c:pt>
                <c:pt idx="19">
                  <c:v>0.9036558659428221</c:v>
                </c:pt>
                <c:pt idx="20">
                  <c:v>0.90429793425736082</c:v>
                </c:pt>
                <c:pt idx="21">
                  <c:v>0.90498858025455331</c:v>
                </c:pt>
                <c:pt idx="22">
                  <c:v>0.90534622505588103</c:v>
                </c:pt>
                <c:pt idx="23">
                  <c:v>0.90591904507852505</c:v>
                </c:pt>
                <c:pt idx="24">
                  <c:v>0.90661217044957909</c:v>
                </c:pt>
                <c:pt idx="25">
                  <c:v>0.90749804419350844</c:v>
                </c:pt>
                <c:pt idx="26">
                  <c:v>0.90807359126503528</c:v>
                </c:pt>
                <c:pt idx="27">
                  <c:v>0.90889020042480118</c:v>
                </c:pt>
                <c:pt idx="28">
                  <c:v>0.90975644779144638</c:v>
                </c:pt>
                <c:pt idx="29">
                  <c:v>0.91064847991999887</c:v>
                </c:pt>
                <c:pt idx="30">
                  <c:v>0.91146972881297972</c:v>
                </c:pt>
                <c:pt idx="31">
                  <c:v>0.91234090252046096</c:v>
                </c:pt>
                <c:pt idx="32">
                  <c:v>0.91294686470051711</c:v>
                </c:pt>
                <c:pt idx="33">
                  <c:v>0.91335937897283692</c:v>
                </c:pt>
                <c:pt idx="34">
                  <c:v>0.91384516740770982</c:v>
                </c:pt>
                <c:pt idx="35">
                  <c:v>0.91455047922845623</c:v>
                </c:pt>
                <c:pt idx="36">
                  <c:v>0.91525688061891397</c:v>
                </c:pt>
                <c:pt idx="37">
                  <c:v>0.91611088865097046</c:v>
                </c:pt>
                <c:pt idx="38">
                  <c:v>0.9165507136531339</c:v>
                </c:pt>
                <c:pt idx="39">
                  <c:v>0.91706437688717679</c:v>
                </c:pt>
                <c:pt idx="40">
                  <c:v>0.91794628320863114</c:v>
                </c:pt>
                <c:pt idx="41">
                  <c:v>0.91868250188480494</c:v>
                </c:pt>
                <c:pt idx="42">
                  <c:v>0.91956752463355029</c:v>
                </c:pt>
                <c:pt idx="43">
                  <c:v>0.92038029477482275</c:v>
                </c:pt>
                <c:pt idx="44">
                  <c:v>0.92099698688666187</c:v>
                </c:pt>
                <c:pt idx="45">
                  <c:v>0.92139210372817171</c:v>
                </c:pt>
                <c:pt idx="46">
                  <c:v>0.92201015294660571</c:v>
                </c:pt>
                <c:pt idx="47">
                  <c:v>0.92287681612904027</c:v>
                </c:pt>
                <c:pt idx="48">
                  <c:v>0.92376994253006395</c:v>
                </c:pt>
                <c:pt idx="49">
                  <c:v>0.92463991873427376</c:v>
                </c:pt>
                <c:pt idx="50">
                  <c:v>0.92528724827646369</c:v>
                </c:pt>
                <c:pt idx="51">
                  <c:v>0.9259853868026211</c:v>
                </c:pt>
                <c:pt idx="52">
                  <c:v>0.92685954285038619</c:v>
                </c:pt>
                <c:pt idx="53">
                  <c:v>0.92758509485860441</c:v>
                </c:pt>
                <c:pt idx="54">
                  <c:v>0.92811120410556747</c:v>
                </c:pt>
                <c:pt idx="55">
                  <c:v>0.92886382484721208</c:v>
                </c:pt>
                <c:pt idx="56">
                  <c:v>0.92976858253191297</c:v>
                </c:pt>
                <c:pt idx="57">
                  <c:v>0.93047350243328097</c:v>
                </c:pt>
                <c:pt idx="58">
                  <c:v>0.93133091493151587</c:v>
                </c:pt>
                <c:pt idx="59">
                  <c:v>0.93206348703354358</c:v>
                </c:pt>
                <c:pt idx="60">
                  <c:v>0.93287318107755912</c:v>
                </c:pt>
                <c:pt idx="61">
                  <c:v>0.93360818239661336</c:v>
                </c:pt>
                <c:pt idx="62">
                  <c:v>0.93439515530973905</c:v>
                </c:pt>
                <c:pt idx="63">
                  <c:v>0.93513255782920202</c:v>
                </c:pt>
                <c:pt idx="64">
                  <c:v>0.93582015201933544</c:v>
                </c:pt>
                <c:pt idx="65">
                  <c:v>0.93655980629130953</c:v>
                </c:pt>
                <c:pt idx="66">
                  <c:v>0.93714726054787645</c:v>
                </c:pt>
                <c:pt idx="67">
                  <c:v>0.93786341769564374</c:v>
                </c:pt>
                <c:pt idx="68">
                  <c:v>0.93881144874369493</c:v>
                </c:pt>
                <c:pt idx="69">
                  <c:v>0.93942741328380563</c:v>
                </c:pt>
                <c:pt idx="70">
                  <c:v>0.94014706094213507</c:v>
                </c:pt>
                <c:pt idx="71">
                  <c:v>0.94076477992530549</c:v>
                </c:pt>
                <c:pt idx="72">
                  <c:v>0.94148647880654557</c:v>
                </c:pt>
                <c:pt idx="73">
                  <c:v>0.94241600601149811</c:v>
                </c:pt>
                <c:pt idx="74">
                  <c:v>0.94332147437814817</c:v>
                </c:pt>
                <c:pt idx="75">
                  <c:v>0.94386559105036971</c:v>
                </c:pt>
                <c:pt idx="76">
                  <c:v>0.9447478739416757</c:v>
                </c:pt>
                <c:pt idx="77">
                  <c:v>0.94565783090826472</c:v>
                </c:pt>
                <c:pt idx="78">
                  <c:v>0.94610044277530714</c:v>
                </c:pt>
                <c:pt idx="79">
                  <c:v>0.94662169336297819</c:v>
                </c:pt>
                <c:pt idx="80">
                  <c:v>0.94709131021520354</c:v>
                </c:pt>
                <c:pt idx="81">
                  <c:v>0.94813657328338441</c:v>
                </c:pt>
                <c:pt idx="82">
                  <c:v>0.94876483932462352</c:v>
                </c:pt>
                <c:pt idx="83">
                  <c:v>0.9497350490744586</c:v>
                </c:pt>
                <c:pt idx="84">
                  <c:v>0.95028659188173292</c:v>
                </c:pt>
                <c:pt idx="85">
                  <c:v>0.95094402628726804</c:v>
                </c:pt>
                <c:pt idx="86">
                  <c:v>0.95178687088223568</c:v>
                </c:pt>
                <c:pt idx="87">
                  <c:v>0.95244638351533306</c:v>
                </c:pt>
                <c:pt idx="88">
                  <c:v>0.9530803760875276</c:v>
                </c:pt>
                <c:pt idx="89">
                  <c:v>0.95400646301153147</c:v>
                </c:pt>
                <c:pt idx="90">
                  <c:v>0.95490781525721191</c:v>
                </c:pt>
                <c:pt idx="91">
                  <c:v>0.95565138521733184</c:v>
                </c:pt>
                <c:pt idx="92">
                  <c:v>0.95597041266850835</c:v>
                </c:pt>
                <c:pt idx="93">
                  <c:v>0.9570353775776701</c:v>
                </c:pt>
                <c:pt idx="94">
                  <c:v>0.95780896206056776</c:v>
                </c:pt>
                <c:pt idx="95">
                  <c:v>0.95823630286434858</c:v>
                </c:pt>
                <c:pt idx="96">
                  <c:v>0.95885127376905122</c:v>
                </c:pt>
                <c:pt idx="97">
                  <c:v>0.95973500334008388</c:v>
                </c:pt>
                <c:pt idx="98">
                  <c:v>0.96051296003939179</c:v>
                </c:pt>
                <c:pt idx="99">
                  <c:v>0.96142665487042478</c:v>
                </c:pt>
                <c:pt idx="100">
                  <c:v>0.96226124589732775</c:v>
                </c:pt>
                <c:pt idx="101">
                  <c:v>0.96317827148206647</c:v>
                </c:pt>
                <c:pt idx="102">
                  <c:v>0.9639347824398572</c:v>
                </c:pt>
                <c:pt idx="103">
                  <c:v>0.9648279116916274</c:v>
                </c:pt>
                <c:pt idx="104">
                  <c:v>0.9658041239986358</c:v>
                </c:pt>
                <c:pt idx="105">
                  <c:v>0.96656476706460115</c:v>
                </c:pt>
                <c:pt idx="106">
                  <c:v>0.96702717089383661</c:v>
                </c:pt>
                <c:pt idx="107">
                  <c:v>0.96778974242217164</c:v>
                </c:pt>
                <c:pt idx="108">
                  <c:v>0.96879927283373024</c:v>
                </c:pt>
                <c:pt idx="109">
                  <c:v>0.96970144339080033</c:v>
                </c:pt>
                <c:pt idx="110">
                  <c:v>0.97049564816912226</c:v>
                </c:pt>
                <c:pt idx="111">
                  <c:v>0.97145590541453974</c:v>
                </c:pt>
                <c:pt idx="112">
                  <c:v>0.97214296769044817</c:v>
                </c:pt>
                <c:pt idx="113">
                  <c:v>0.97258319780472147</c:v>
                </c:pt>
                <c:pt idx="114">
                  <c:v>0.97321672757380751</c:v>
                </c:pt>
                <c:pt idx="115">
                  <c:v>0.9740995345216874</c:v>
                </c:pt>
                <c:pt idx="116">
                  <c:v>0.97495628239523857</c:v>
                </c:pt>
                <c:pt idx="117">
                  <c:v>0.97603626949736622</c:v>
                </c:pt>
                <c:pt idx="118">
                  <c:v>0.97697975080281818</c:v>
                </c:pt>
                <c:pt idx="119">
                  <c:v>0.97798072116898915</c:v>
                </c:pt>
                <c:pt idx="120">
                  <c:v>0.97892796723497433</c:v>
                </c:pt>
                <c:pt idx="121">
                  <c:v>0.97940227870934327</c:v>
                </c:pt>
                <c:pt idx="122">
                  <c:v>0.98007267792502462</c:v>
                </c:pt>
                <c:pt idx="123">
                  <c:v>0.98093996978510323</c:v>
                </c:pt>
                <c:pt idx="124">
                  <c:v>0.98197713607850479</c:v>
                </c:pt>
                <c:pt idx="125">
                  <c:v>0.98248249689618838</c:v>
                </c:pt>
                <c:pt idx="126">
                  <c:v>0.98332592181522882</c:v>
                </c:pt>
                <c:pt idx="127">
                  <c:v>0.98433994517893508</c:v>
                </c:pt>
                <c:pt idx="128">
                  <c:v>0.98538431747552757</c:v>
                </c:pt>
                <c:pt idx="129">
                  <c:v>0.98611952749409437</c:v>
                </c:pt>
                <c:pt idx="130">
                  <c:v>0.98699755919235022</c:v>
                </c:pt>
                <c:pt idx="131">
                  <c:v>0.98750810194388727</c:v>
                </c:pt>
                <c:pt idx="132">
                  <c:v>0.98807599148899639</c:v>
                </c:pt>
                <c:pt idx="133">
                  <c:v>0.9889290515319179</c:v>
                </c:pt>
                <c:pt idx="134">
                  <c:v>0.98978358583442894</c:v>
                </c:pt>
                <c:pt idx="135">
                  <c:v>0.99049682668288141</c:v>
                </c:pt>
                <c:pt idx="136">
                  <c:v>0.99129687777348896</c:v>
                </c:pt>
                <c:pt idx="137">
                  <c:v>0.9916401525960119</c:v>
                </c:pt>
                <c:pt idx="138">
                  <c:v>0.99229876097561076</c:v>
                </c:pt>
                <c:pt idx="139">
                  <c:v>0.99336009905882972</c:v>
                </c:pt>
                <c:pt idx="140">
                  <c:v>0.99427984565527183</c:v>
                </c:pt>
                <c:pt idx="141">
                  <c:v>0.99471156342548639</c:v>
                </c:pt>
                <c:pt idx="142">
                  <c:v>0.99586464580620337</c:v>
                </c:pt>
                <c:pt idx="143">
                  <c:v>0.99655777932890233</c:v>
                </c:pt>
                <c:pt idx="144">
                  <c:v>0.99748345964383045</c:v>
                </c:pt>
                <c:pt idx="145">
                  <c:v>0.99838185384289468</c:v>
                </c:pt>
                <c:pt idx="146">
                  <c:v>0.99884617463926695</c:v>
                </c:pt>
                <c:pt idx="147">
                  <c:v>0.9996888578157469</c:v>
                </c:pt>
                <c:pt idx="148">
                  <c:v>1.000882666516739</c:v>
                </c:pt>
                <c:pt idx="149">
                  <c:v>1.0016703915229497</c:v>
                </c:pt>
                <c:pt idx="150">
                  <c:v>1.0019916721192352</c:v>
                </c:pt>
                <c:pt idx="151">
                  <c:v>1.0029274795396386</c:v>
                </c:pt>
                <c:pt idx="152">
                  <c:v>1.0039530224345905</c:v>
                </c:pt>
                <c:pt idx="153">
                  <c:v>1.005010056937337</c:v>
                </c:pt>
                <c:pt idx="154">
                  <c:v>1.0060987754695865</c:v>
                </c:pt>
                <c:pt idx="155">
                  <c:v>1.0068947356067994</c:v>
                </c:pt>
                <c:pt idx="156">
                  <c:v>1.0076624069663778</c:v>
                </c:pt>
                <c:pt idx="157">
                  <c:v>1.0087568827453868</c:v>
                </c:pt>
                <c:pt idx="158">
                  <c:v>1.0107524264848791</c:v>
                </c:pt>
                <c:pt idx="159">
                  <c:v>1.0115847575888741</c:v>
                </c:pt>
                <c:pt idx="160">
                  <c:v>1.012329069582534</c:v>
                </c:pt>
                <c:pt idx="161">
                  <c:v>1.0131043168524569</c:v>
                </c:pt>
                <c:pt idx="162">
                  <c:v>1.014000309677394</c:v>
                </c:pt>
                <c:pt idx="163">
                  <c:v>1.0150775952761137</c:v>
                </c:pt>
                <c:pt idx="164">
                  <c:v>1.016217216189921</c:v>
                </c:pt>
                <c:pt idx="165">
                  <c:v>1.0173293085374071</c:v>
                </c:pt>
                <c:pt idx="166">
                  <c:v>1.0181423727697325</c:v>
                </c:pt>
                <c:pt idx="167">
                  <c:v>1.0190774951273198</c:v>
                </c:pt>
                <c:pt idx="168">
                  <c:v>1.0199840892233587</c:v>
                </c:pt>
                <c:pt idx="169">
                  <c:v>1.0208619981321274</c:v>
                </c:pt>
                <c:pt idx="170">
                  <c:v>1.0218628380218617</c:v>
                </c:pt>
                <c:pt idx="171">
                  <c:v>1.0228048102195682</c:v>
                </c:pt>
                <c:pt idx="172">
                  <c:v>1.0236571177534119</c:v>
                </c:pt>
                <c:pt idx="173">
                  <c:v>1.0242972811655142</c:v>
                </c:pt>
                <c:pt idx="174">
                  <c:v>1.0251215258608883</c:v>
                </c:pt>
                <c:pt idx="175">
                  <c:v>1.0259470981521901</c:v>
                </c:pt>
                <c:pt idx="176">
                  <c:v>1.0266820573087247</c:v>
                </c:pt>
                <c:pt idx="177">
                  <c:v>1.0275418834204884</c:v>
                </c:pt>
                <c:pt idx="178">
                  <c:v>1.0285866899605838</c:v>
                </c:pt>
                <c:pt idx="179">
                  <c:v>1.0295103441441429</c:v>
                </c:pt>
                <c:pt idx="180">
                  <c:v>1.030096183610931</c:v>
                </c:pt>
                <c:pt idx="181">
                  <c:v>1.030960742279869</c:v>
                </c:pt>
                <c:pt idx="182">
                  <c:v>1.0317338969227601</c:v>
                </c:pt>
                <c:pt idx="183">
                  <c:v>1.0323532560741262</c:v>
                </c:pt>
                <c:pt idx="184">
                  <c:v>1.0330043840021399</c:v>
                </c:pt>
                <c:pt idx="185">
                  <c:v>1.0332526488382663</c:v>
                </c:pt>
              </c:numCache>
            </c:numRef>
          </c:xVal>
          <c:yVal>
            <c:numRef>
              <c:f>'Figure 4'!$F$4:$F$190</c:f>
              <c:numCache>
                <c:formatCode>General</c:formatCode>
                <c:ptCount val="187"/>
                <c:pt idx="0">
                  <c:v>0.99470000000000169</c:v>
                </c:pt>
                <c:pt idx="1">
                  <c:v>0.97740000000000293</c:v>
                </c:pt>
                <c:pt idx="2">
                  <c:v>0.97740000000000293</c:v>
                </c:pt>
                <c:pt idx="3">
                  <c:v>0.97390000000000043</c:v>
                </c:pt>
                <c:pt idx="4">
                  <c:v>0.98089999999999833</c:v>
                </c:pt>
                <c:pt idx="5">
                  <c:v>0.97390000000000043</c:v>
                </c:pt>
                <c:pt idx="6">
                  <c:v>0.97740000000000293</c:v>
                </c:pt>
                <c:pt idx="7">
                  <c:v>0.97740000000000293</c:v>
                </c:pt>
                <c:pt idx="8">
                  <c:v>0.89730000000000132</c:v>
                </c:pt>
                <c:pt idx="9">
                  <c:v>0.94610000000000127</c:v>
                </c:pt>
                <c:pt idx="10">
                  <c:v>0.94610000000000127</c:v>
                </c:pt>
                <c:pt idx="11">
                  <c:v>0.88000000000000256</c:v>
                </c:pt>
                <c:pt idx="12">
                  <c:v>0.94610000000000127</c:v>
                </c:pt>
                <c:pt idx="13">
                  <c:v>0.94610000000000127</c:v>
                </c:pt>
                <c:pt idx="14">
                  <c:v>0.94610000000000127</c:v>
                </c:pt>
                <c:pt idx="15">
                  <c:v>0.80349999999999966</c:v>
                </c:pt>
                <c:pt idx="16">
                  <c:v>0.92519999999999669</c:v>
                </c:pt>
                <c:pt idx="17">
                  <c:v>0.91140000000000043</c:v>
                </c:pt>
                <c:pt idx="18">
                  <c:v>0.91140000000000043</c:v>
                </c:pt>
                <c:pt idx="19">
                  <c:v>0.84879999999999711</c:v>
                </c:pt>
                <c:pt idx="20">
                  <c:v>0.91140000000000043</c:v>
                </c:pt>
                <c:pt idx="21">
                  <c:v>0.91140000000000043</c:v>
                </c:pt>
                <c:pt idx="22">
                  <c:v>0.84530000000000172</c:v>
                </c:pt>
                <c:pt idx="23">
                  <c:v>0.97740000000000293</c:v>
                </c:pt>
                <c:pt idx="24">
                  <c:v>0.92179999999999751</c:v>
                </c:pt>
                <c:pt idx="25">
                  <c:v>0.92519999999999669</c:v>
                </c:pt>
                <c:pt idx="26">
                  <c:v>0.93910000000000338</c:v>
                </c:pt>
                <c:pt idx="27">
                  <c:v>0.94610000000000127</c:v>
                </c:pt>
                <c:pt idx="28">
                  <c:v>0.94259999999999877</c:v>
                </c:pt>
                <c:pt idx="29">
                  <c:v>0.87299999999999756</c:v>
                </c:pt>
                <c:pt idx="30">
                  <c:v>0.91140000000000043</c:v>
                </c:pt>
                <c:pt idx="31">
                  <c:v>0.91140000000000043</c:v>
                </c:pt>
                <c:pt idx="32">
                  <c:v>0.90789999999999793</c:v>
                </c:pt>
                <c:pt idx="33">
                  <c:v>0.84530000000000172</c:v>
                </c:pt>
                <c:pt idx="34">
                  <c:v>0.91140000000000043</c:v>
                </c:pt>
                <c:pt idx="35">
                  <c:v>0.91140000000000043</c:v>
                </c:pt>
                <c:pt idx="36">
                  <c:v>0.91140000000000043</c:v>
                </c:pt>
                <c:pt idx="37">
                  <c:v>0.90090000000000003</c:v>
                </c:pt>
                <c:pt idx="38">
                  <c:v>0.96690000000000254</c:v>
                </c:pt>
                <c:pt idx="39">
                  <c:v>0.90789999999999793</c:v>
                </c:pt>
                <c:pt idx="40">
                  <c:v>0.89399999999999835</c:v>
                </c:pt>
                <c:pt idx="41">
                  <c:v>0.88009999999999877</c:v>
                </c:pt>
                <c:pt idx="42">
                  <c:v>0.88360000000000127</c:v>
                </c:pt>
                <c:pt idx="43">
                  <c:v>0.81759999999999877</c:v>
                </c:pt>
                <c:pt idx="44">
                  <c:v>0.87669999999999959</c:v>
                </c:pt>
                <c:pt idx="45">
                  <c:v>0.87669999999999959</c:v>
                </c:pt>
                <c:pt idx="46">
                  <c:v>0.87669999999999959</c:v>
                </c:pt>
                <c:pt idx="47">
                  <c:v>0.87669999999999959</c:v>
                </c:pt>
                <c:pt idx="48">
                  <c:v>0.83149999999999835</c:v>
                </c:pt>
                <c:pt idx="49">
                  <c:v>0.87669999999999959</c:v>
                </c:pt>
                <c:pt idx="50">
                  <c:v>0.87669999999999959</c:v>
                </c:pt>
                <c:pt idx="51">
                  <c:v>0.87319999999999709</c:v>
                </c:pt>
                <c:pt idx="52">
                  <c:v>0.86280000000000001</c:v>
                </c:pt>
                <c:pt idx="53">
                  <c:v>0.84899999999999665</c:v>
                </c:pt>
                <c:pt idx="54">
                  <c:v>0.85240000000000293</c:v>
                </c:pt>
                <c:pt idx="55">
                  <c:v>0.79679999999999751</c:v>
                </c:pt>
                <c:pt idx="56">
                  <c:v>0.84550000000000125</c:v>
                </c:pt>
                <c:pt idx="57">
                  <c:v>0.85589999999999833</c:v>
                </c:pt>
                <c:pt idx="58">
                  <c:v>0.87319999999999709</c:v>
                </c:pt>
                <c:pt idx="59">
                  <c:v>0.87669999999999959</c:v>
                </c:pt>
                <c:pt idx="60">
                  <c:v>0.87669999999999959</c:v>
                </c:pt>
                <c:pt idx="61">
                  <c:v>0.87669999999999959</c:v>
                </c:pt>
                <c:pt idx="62">
                  <c:v>0.87669999999999959</c:v>
                </c:pt>
                <c:pt idx="63">
                  <c:v>0.84199999999999875</c:v>
                </c:pt>
                <c:pt idx="64">
                  <c:v>0.84899999999999665</c:v>
                </c:pt>
                <c:pt idx="65">
                  <c:v>0.84899999999999665</c:v>
                </c:pt>
                <c:pt idx="66">
                  <c:v>0.84199999999999875</c:v>
                </c:pt>
                <c:pt idx="67">
                  <c:v>0.84199999999999875</c:v>
                </c:pt>
                <c:pt idx="68">
                  <c:v>0.84199999999999875</c:v>
                </c:pt>
                <c:pt idx="69">
                  <c:v>0.84199999999999875</c:v>
                </c:pt>
                <c:pt idx="70">
                  <c:v>0.84199999999999875</c:v>
                </c:pt>
                <c:pt idx="71">
                  <c:v>0.90800000000000125</c:v>
                </c:pt>
                <c:pt idx="72">
                  <c:v>0.84199999999999875</c:v>
                </c:pt>
                <c:pt idx="73">
                  <c:v>0.84199999999999875</c:v>
                </c:pt>
                <c:pt idx="74">
                  <c:v>0.84199999999999875</c:v>
                </c:pt>
                <c:pt idx="75">
                  <c:v>0.84199999999999875</c:v>
                </c:pt>
                <c:pt idx="76">
                  <c:v>0.84199999999999875</c:v>
                </c:pt>
                <c:pt idx="77">
                  <c:v>0.84199999999999875</c:v>
                </c:pt>
                <c:pt idx="78">
                  <c:v>0.90800000000000125</c:v>
                </c:pt>
                <c:pt idx="79">
                  <c:v>0.84199999999999875</c:v>
                </c:pt>
                <c:pt idx="80">
                  <c:v>0.84199999999999875</c:v>
                </c:pt>
                <c:pt idx="81">
                  <c:v>0.91149999999999665</c:v>
                </c:pt>
                <c:pt idx="82">
                  <c:v>0.85589999999999833</c:v>
                </c:pt>
                <c:pt idx="83">
                  <c:v>0.85589999999999833</c:v>
                </c:pt>
                <c:pt idx="84">
                  <c:v>0.84199999999999875</c:v>
                </c:pt>
                <c:pt idx="85">
                  <c:v>0.84199999999999875</c:v>
                </c:pt>
                <c:pt idx="86">
                  <c:v>0.84199999999999875</c:v>
                </c:pt>
                <c:pt idx="87">
                  <c:v>0.84199999999999875</c:v>
                </c:pt>
                <c:pt idx="88">
                  <c:v>0.77609999999999957</c:v>
                </c:pt>
                <c:pt idx="89">
                  <c:v>0.84199999999999875</c:v>
                </c:pt>
                <c:pt idx="90">
                  <c:v>0.84199999999999875</c:v>
                </c:pt>
                <c:pt idx="91">
                  <c:v>0.83169999999999789</c:v>
                </c:pt>
                <c:pt idx="92">
                  <c:v>0.89419999999999789</c:v>
                </c:pt>
                <c:pt idx="93">
                  <c:v>0.81779999999999831</c:v>
                </c:pt>
                <c:pt idx="94">
                  <c:v>0.83509999999999707</c:v>
                </c:pt>
                <c:pt idx="95">
                  <c:v>0.84199999999999875</c:v>
                </c:pt>
                <c:pt idx="96">
                  <c:v>0.83859999999999957</c:v>
                </c:pt>
                <c:pt idx="97">
                  <c:v>0.82820000000000249</c:v>
                </c:pt>
                <c:pt idx="98">
                  <c:v>0.83169999999999789</c:v>
                </c:pt>
                <c:pt idx="99">
                  <c:v>0.84199999999999875</c:v>
                </c:pt>
                <c:pt idx="100">
                  <c:v>0.84199999999999875</c:v>
                </c:pt>
                <c:pt idx="101">
                  <c:v>0.96699999999999875</c:v>
                </c:pt>
                <c:pt idx="102">
                  <c:v>0.88719999999999999</c:v>
                </c:pt>
                <c:pt idx="103">
                  <c:v>0.88719999999999999</c:v>
                </c:pt>
                <c:pt idx="104">
                  <c:v>0.82820000000000249</c:v>
                </c:pt>
                <c:pt idx="105">
                  <c:v>0.82130000000000081</c:v>
                </c:pt>
                <c:pt idx="106">
                  <c:v>0.97390000000000043</c:v>
                </c:pt>
                <c:pt idx="107">
                  <c:v>0.84199999999999875</c:v>
                </c:pt>
                <c:pt idx="108">
                  <c:v>0.84199999999999875</c:v>
                </c:pt>
                <c:pt idx="109">
                  <c:v>0.90800000000000125</c:v>
                </c:pt>
                <c:pt idx="110">
                  <c:v>0.84199999999999875</c:v>
                </c:pt>
                <c:pt idx="111">
                  <c:v>1.0399000000000029</c:v>
                </c:pt>
                <c:pt idx="112">
                  <c:v>0.84199999999999875</c:v>
                </c:pt>
                <c:pt idx="113">
                  <c:v>0.85240000000000293</c:v>
                </c:pt>
                <c:pt idx="114">
                  <c:v>0.94270000000000209</c:v>
                </c:pt>
                <c:pt idx="115">
                  <c:v>1.0052000000000021</c:v>
                </c:pt>
                <c:pt idx="116">
                  <c:v>0.94610000000000127</c:v>
                </c:pt>
                <c:pt idx="117">
                  <c:v>1.0330000000000013</c:v>
                </c:pt>
                <c:pt idx="118">
                  <c:v>0.90440000000000254</c:v>
                </c:pt>
                <c:pt idx="119">
                  <c:v>0.88009999999999877</c:v>
                </c:pt>
                <c:pt idx="120">
                  <c:v>0.90440000000000254</c:v>
                </c:pt>
                <c:pt idx="121">
                  <c:v>0.91140000000000043</c:v>
                </c:pt>
                <c:pt idx="122">
                  <c:v>0.93910000000000338</c:v>
                </c:pt>
                <c:pt idx="123">
                  <c:v>0.94610000000000127</c:v>
                </c:pt>
                <c:pt idx="124">
                  <c:v>1.0157000000000025</c:v>
                </c:pt>
                <c:pt idx="125">
                  <c:v>0.94610000000000127</c:v>
                </c:pt>
                <c:pt idx="126">
                  <c:v>0.97390000000000043</c:v>
                </c:pt>
                <c:pt idx="127">
                  <c:v>0.96350000000000335</c:v>
                </c:pt>
                <c:pt idx="128">
                  <c:v>0.94610000000000127</c:v>
                </c:pt>
                <c:pt idx="129">
                  <c:v>0.94610000000000127</c:v>
                </c:pt>
                <c:pt idx="130">
                  <c:v>1.0122</c:v>
                </c:pt>
                <c:pt idx="131">
                  <c:v>1.2139999999999986</c:v>
                </c:pt>
                <c:pt idx="132">
                  <c:v>1.0921999999999983</c:v>
                </c:pt>
                <c:pt idx="133">
                  <c:v>1.4784000000000006</c:v>
                </c:pt>
                <c:pt idx="134">
                  <c:v>1.1131999999999991</c:v>
                </c:pt>
                <c:pt idx="135">
                  <c:v>1.1131999999999991</c:v>
                </c:pt>
                <c:pt idx="136">
                  <c:v>1.0435000000000016</c:v>
                </c:pt>
                <c:pt idx="137">
                  <c:v>1.4474000000000018</c:v>
                </c:pt>
                <c:pt idx="138">
                  <c:v>1.1792999999999978</c:v>
                </c:pt>
                <c:pt idx="139">
                  <c:v>1.5101000000000013</c:v>
                </c:pt>
                <c:pt idx="140">
                  <c:v>1.5762</c:v>
                </c:pt>
                <c:pt idx="141">
                  <c:v>1.2524999999999977</c:v>
                </c:pt>
                <c:pt idx="142">
                  <c:v>1.2004000000000019</c:v>
                </c:pt>
                <c:pt idx="143">
                  <c:v>1.3397000000000006</c:v>
                </c:pt>
                <c:pt idx="144">
                  <c:v>1.0018000000000029</c:v>
                </c:pt>
                <c:pt idx="145">
                  <c:v>1.3466999999999985</c:v>
                </c:pt>
                <c:pt idx="146">
                  <c:v>1.0748999999999995</c:v>
                </c:pt>
                <c:pt idx="147">
                  <c:v>1.2734999999999985</c:v>
                </c:pt>
                <c:pt idx="148">
                  <c:v>1.3466999999999985</c:v>
                </c:pt>
                <c:pt idx="149">
                  <c:v>1.4129000000000005</c:v>
                </c:pt>
                <c:pt idx="150">
                  <c:v>1.2805000000000035</c:v>
                </c:pt>
                <c:pt idx="151">
                  <c:v>1.4129000000000005</c:v>
                </c:pt>
                <c:pt idx="152">
                  <c:v>1.2143000000000015</c:v>
                </c:pt>
                <c:pt idx="153">
                  <c:v>1.2143000000000015</c:v>
                </c:pt>
                <c:pt idx="154">
                  <c:v>1.2805000000000035</c:v>
                </c:pt>
                <c:pt idx="155">
                  <c:v>1.2143000000000015</c:v>
                </c:pt>
                <c:pt idx="156">
                  <c:v>1.5382000000000033</c:v>
                </c:pt>
                <c:pt idx="157">
                  <c:v>1.4720999999999975</c:v>
                </c:pt>
                <c:pt idx="158">
                  <c:v>1.6009000000000029</c:v>
                </c:pt>
                <c:pt idx="159">
                  <c:v>1.6114999999999995</c:v>
                </c:pt>
                <c:pt idx="160">
                  <c:v>1.3466999999999985</c:v>
                </c:pt>
                <c:pt idx="161">
                  <c:v>1.4129000000000005</c:v>
                </c:pt>
                <c:pt idx="162">
                  <c:v>1.6221000000000032</c:v>
                </c:pt>
                <c:pt idx="163">
                  <c:v>1.5108999999999995</c:v>
                </c:pt>
                <c:pt idx="164">
                  <c:v>1.5108999999999995</c:v>
                </c:pt>
                <c:pt idx="165">
                  <c:v>1.3783999999999992</c:v>
                </c:pt>
                <c:pt idx="166">
                  <c:v>1.4896999999999991</c:v>
                </c:pt>
                <c:pt idx="167">
                  <c:v>1.3853999999999971</c:v>
                </c:pt>
                <c:pt idx="168">
                  <c:v>1.6469000000000023</c:v>
                </c:pt>
                <c:pt idx="169">
                  <c:v>1.7308999999999983</c:v>
                </c:pt>
                <c:pt idx="170">
                  <c:v>1.6019000000000005</c:v>
                </c:pt>
                <c:pt idx="171">
                  <c:v>1.7698999999999998</c:v>
                </c:pt>
                <c:pt idx="172">
                  <c:v>1.5850000000000009</c:v>
                </c:pt>
                <c:pt idx="173">
                  <c:v>1.452300000000001</c:v>
                </c:pt>
                <c:pt idx="174">
                  <c:v>1.4699999999999989</c:v>
                </c:pt>
                <c:pt idx="175">
                  <c:v>1.6762000000000015</c:v>
                </c:pt>
                <c:pt idx="176">
                  <c:v>1.6655999999999977</c:v>
                </c:pt>
                <c:pt idx="177">
                  <c:v>1.6869000000000014</c:v>
                </c:pt>
                <c:pt idx="178">
                  <c:v>1.9453000000000031</c:v>
                </c:pt>
                <c:pt idx="179">
                  <c:v>2.277000000000001</c:v>
                </c:pt>
                <c:pt idx="180">
                  <c:v>2.8117999999999981</c:v>
                </c:pt>
                <c:pt idx="181">
                  <c:v>3.5484000000000009</c:v>
                </c:pt>
                <c:pt idx="182">
                  <c:v>3.9857000000000014</c:v>
                </c:pt>
                <c:pt idx="183">
                  <c:v>3.4538999999999973</c:v>
                </c:pt>
                <c:pt idx="184">
                  <c:v>3.4650999999999996</c:v>
                </c:pt>
                <c:pt idx="185">
                  <c:v>3.8862999999999985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9B-4ED1-BAD4-DD5441F32F89}"/>
            </c:ext>
          </c:extLst>
        </c:ser>
        <c:ser>
          <c:idx val="1"/>
          <c:order val="1"/>
          <c:tx>
            <c:v>3HF</c:v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4'!$X$4:$X$78</c:f>
                <c:numCache>
                  <c:formatCode>General</c:formatCode>
                  <c:ptCount val="75"/>
                  <c:pt idx="0">
                    <c:v>7.6084689655674803E-2</c:v>
                  </c:pt>
                  <c:pt idx="1">
                    <c:v>7.8771695424181193E-2</c:v>
                  </c:pt>
                  <c:pt idx="2">
                    <c:v>0.1835649203960287</c:v>
                  </c:pt>
                  <c:pt idx="3">
                    <c:v>0.10755094141847443</c:v>
                  </c:pt>
                  <c:pt idx="4">
                    <c:v>0.15139156185204122</c:v>
                  </c:pt>
                  <c:pt idx="5">
                    <c:v>0.10352043276571046</c:v>
                  </c:pt>
                  <c:pt idx="6">
                    <c:v>0.10995510447450937</c:v>
                  </c:pt>
                  <c:pt idx="7">
                    <c:v>0.11547053736776541</c:v>
                  </c:pt>
                  <c:pt idx="8">
                    <c:v>0.1063488598904576</c:v>
                  </c:pt>
                  <c:pt idx="9">
                    <c:v>0.11589480143647761</c:v>
                  </c:pt>
                  <c:pt idx="10">
                    <c:v>0.11688475093013395</c:v>
                  </c:pt>
                  <c:pt idx="11">
                    <c:v>0.11822825381438903</c:v>
                  </c:pt>
                  <c:pt idx="12">
                    <c:v>0.11554124804588013</c:v>
                  </c:pt>
                  <c:pt idx="13">
                    <c:v>8.8529769004557932E-2</c:v>
                  </c:pt>
                  <c:pt idx="14">
                    <c:v>4.1507168055649066E-2</c:v>
                  </c:pt>
                  <c:pt idx="15">
                    <c:v>9.8146421228691411E-2</c:v>
                  </c:pt>
                  <c:pt idx="16">
                    <c:v>0.10684383463728954</c:v>
                  </c:pt>
                  <c:pt idx="17">
                    <c:v>0.10684383463728954</c:v>
                  </c:pt>
                  <c:pt idx="18">
                    <c:v>0.15117942981768448</c:v>
                  </c:pt>
                  <c:pt idx="19">
                    <c:v>0.12155165568596936</c:v>
                  </c:pt>
                  <c:pt idx="20">
                    <c:v>0.1677257284974463</c:v>
                  </c:pt>
                  <c:pt idx="21">
                    <c:v>0.1677257284974463</c:v>
                  </c:pt>
                  <c:pt idx="22">
                    <c:v>0.17691811665287477</c:v>
                  </c:pt>
                  <c:pt idx="23">
                    <c:v>0.17691811665287477</c:v>
                  </c:pt>
                  <c:pt idx="24">
                    <c:v>8.7327687476537325E-2</c:v>
                  </c:pt>
                  <c:pt idx="25">
                    <c:v>8.7327687476537325E-2</c:v>
                  </c:pt>
                  <c:pt idx="26">
                    <c:v>0.13675445148147611</c:v>
                  </c:pt>
                  <c:pt idx="27">
                    <c:v>4.4830569927226886E-2</c:v>
                  </c:pt>
                  <c:pt idx="28">
                    <c:v>0.15287648609253074</c:v>
                  </c:pt>
                  <c:pt idx="29">
                    <c:v>5.8053466735414651E-2</c:v>
                  </c:pt>
                  <c:pt idx="30">
                    <c:v>2.8425692603697022E-2</c:v>
                  </c:pt>
                  <c:pt idx="31">
                    <c:v>0.16631151493507776</c:v>
                  </c:pt>
                  <c:pt idx="32">
                    <c:v>7.8276720677353015E-2</c:v>
                  </c:pt>
                  <c:pt idx="33">
                    <c:v>0.14559328624631129</c:v>
                  </c:pt>
                  <c:pt idx="34">
                    <c:v>3.88908729652574E-3</c:v>
                  </c:pt>
                  <c:pt idx="35">
                    <c:v>5.1123820279787562E-2</c:v>
                  </c:pt>
                  <c:pt idx="36">
                    <c:v>3.4648232278122883E-3</c:v>
                  </c:pt>
                  <c:pt idx="37">
                    <c:v>9.0509667991876916E-2</c:v>
                  </c:pt>
                  <c:pt idx="38">
                    <c:v>9.1853170876130721E-2</c:v>
                  </c:pt>
                  <c:pt idx="39">
                    <c:v>4.8648946545635396E-2</c:v>
                  </c:pt>
                  <c:pt idx="40">
                    <c:v>5.6073567748093169E-2</c:v>
                  </c:pt>
                  <c:pt idx="41">
                    <c:v>0.15047232303649982</c:v>
                  </c:pt>
                  <c:pt idx="42">
                    <c:v>5.6922095885516305E-2</c:v>
                  </c:pt>
                  <c:pt idx="43">
                    <c:v>8.8671190360791144E-2</c:v>
                  </c:pt>
                  <c:pt idx="44">
                    <c:v>0.18144360005246599</c:v>
                  </c:pt>
                  <c:pt idx="45">
                    <c:v>7.9125248814772384E-2</c:v>
                  </c:pt>
                  <c:pt idx="46">
                    <c:v>2.2698127676086775E-2</c:v>
                  </c:pt>
                  <c:pt idx="47">
                    <c:v>0.11624835482706754</c:v>
                  </c:pt>
                  <c:pt idx="48">
                    <c:v>8.9519718498214274E-2</c:v>
                  </c:pt>
                  <c:pt idx="49">
                    <c:v>6.901362184380698E-2</c:v>
                  </c:pt>
                  <c:pt idx="50">
                    <c:v>0.21100066350606603</c:v>
                  </c:pt>
                  <c:pt idx="51">
                    <c:v>0.16602867222259937</c:v>
                  </c:pt>
                  <c:pt idx="52">
                    <c:v>6.2083975388177372E-2</c:v>
                  </c:pt>
                  <c:pt idx="53">
                    <c:v>0.19685852788233682</c:v>
                  </c:pt>
                  <c:pt idx="54">
                    <c:v>0.19643426381362264</c:v>
                  </c:pt>
                  <c:pt idx="55">
                    <c:v>0.10083342699720282</c:v>
                  </c:pt>
                  <c:pt idx="56">
                    <c:v>0.29422713165172432</c:v>
                  </c:pt>
                  <c:pt idx="57">
                    <c:v>0.34054262581944172</c:v>
                  </c:pt>
                  <c:pt idx="58">
                    <c:v>0.39088862863992424</c:v>
                  </c:pt>
                  <c:pt idx="59">
                    <c:v>0.15216937931134644</c:v>
                  </c:pt>
                  <c:pt idx="60">
                    <c:v>0.37823141725668313</c:v>
                  </c:pt>
                  <c:pt idx="61">
                    <c:v>0.51731932111607726</c:v>
                  </c:pt>
                  <c:pt idx="62">
                    <c:v>0.43642630534833676</c:v>
                  </c:pt>
                  <c:pt idx="63">
                    <c:v>1.5175218631044474</c:v>
                  </c:pt>
                  <c:pt idx="64">
                    <c:v>0.70604612101476594</c:v>
                  </c:pt>
                  <c:pt idx="65">
                    <c:v>0.56356410460567585</c:v>
                  </c:pt>
                  <c:pt idx="66">
                    <c:v>0.66255905397179315</c:v>
                  </c:pt>
                  <c:pt idx="67">
                    <c:v>0.42391051532133328</c:v>
                  </c:pt>
                  <c:pt idx="68">
                    <c:v>0.83855793180912575</c:v>
                  </c:pt>
                  <c:pt idx="69">
                    <c:v>0.81041508191790235</c:v>
                  </c:pt>
                  <c:pt idx="70">
                    <c:v>5.6214989104328893E-2</c:v>
                  </c:pt>
                  <c:pt idx="71">
                    <c:v>0.98040355211514774</c:v>
                  </c:pt>
                  <c:pt idx="72">
                    <c:v>1.1554124804588199</c:v>
                  </c:pt>
                  <c:pt idx="73">
                    <c:v>1.5690699474529499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4'!$X$4:$X$78</c:f>
                <c:numCache>
                  <c:formatCode>General</c:formatCode>
                  <c:ptCount val="75"/>
                  <c:pt idx="0">
                    <c:v>7.6084689655674803E-2</c:v>
                  </c:pt>
                  <c:pt idx="1">
                    <c:v>7.8771695424181193E-2</c:v>
                  </c:pt>
                  <c:pt idx="2">
                    <c:v>0.1835649203960287</c:v>
                  </c:pt>
                  <c:pt idx="3">
                    <c:v>0.10755094141847443</c:v>
                  </c:pt>
                  <c:pt idx="4">
                    <c:v>0.15139156185204122</c:v>
                  </c:pt>
                  <c:pt idx="5">
                    <c:v>0.10352043276571046</c:v>
                  </c:pt>
                  <c:pt idx="6">
                    <c:v>0.10995510447450937</c:v>
                  </c:pt>
                  <c:pt idx="7">
                    <c:v>0.11547053736776541</c:v>
                  </c:pt>
                  <c:pt idx="8">
                    <c:v>0.1063488598904576</c:v>
                  </c:pt>
                  <c:pt idx="9">
                    <c:v>0.11589480143647761</c:v>
                  </c:pt>
                  <c:pt idx="10">
                    <c:v>0.11688475093013395</c:v>
                  </c:pt>
                  <c:pt idx="11">
                    <c:v>0.11822825381438903</c:v>
                  </c:pt>
                  <c:pt idx="12">
                    <c:v>0.11554124804588013</c:v>
                  </c:pt>
                  <c:pt idx="13">
                    <c:v>8.8529769004557932E-2</c:v>
                  </c:pt>
                  <c:pt idx="14">
                    <c:v>4.1507168055649066E-2</c:v>
                  </c:pt>
                  <c:pt idx="15">
                    <c:v>9.8146421228691411E-2</c:v>
                  </c:pt>
                  <c:pt idx="16">
                    <c:v>0.10684383463728954</c:v>
                  </c:pt>
                  <c:pt idx="17">
                    <c:v>0.10684383463728954</c:v>
                  </c:pt>
                  <c:pt idx="18">
                    <c:v>0.15117942981768448</c:v>
                  </c:pt>
                  <c:pt idx="19">
                    <c:v>0.12155165568596936</c:v>
                  </c:pt>
                  <c:pt idx="20">
                    <c:v>0.1677257284974463</c:v>
                  </c:pt>
                  <c:pt idx="21">
                    <c:v>0.1677257284974463</c:v>
                  </c:pt>
                  <c:pt idx="22">
                    <c:v>0.17691811665287477</c:v>
                  </c:pt>
                  <c:pt idx="23">
                    <c:v>0.17691811665287477</c:v>
                  </c:pt>
                  <c:pt idx="24">
                    <c:v>8.7327687476537325E-2</c:v>
                  </c:pt>
                  <c:pt idx="25">
                    <c:v>8.7327687476537325E-2</c:v>
                  </c:pt>
                  <c:pt idx="26">
                    <c:v>0.13675445148147611</c:v>
                  </c:pt>
                  <c:pt idx="27">
                    <c:v>4.4830569927226886E-2</c:v>
                  </c:pt>
                  <c:pt idx="28">
                    <c:v>0.15287648609253074</c:v>
                  </c:pt>
                  <c:pt idx="29">
                    <c:v>5.8053466735414651E-2</c:v>
                  </c:pt>
                  <c:pt idx="30">
                    <c:v>2.8425692603697022E-2</c:v>
                  </c:pt>
                  <c:pt idx="31">
                    <c:v>0.16631151493507776</c:v>
                  </c:pt>
                  <c:pt idx="32">
                    <c:v>7.8276720677353015E-2</c:v>
                  </c:pt>
                  <c:pt idx="33">
                    <c:v>0.14559328624631129</c:v>
                  </c:pt>
                  <c:pt idx="34">
                    <c:v>3.88908729652574E-3</c:v>
                  </c:pt>
                  <c:pt idx="35">
                    <c:v>5.1123820279787562E-2</c:v>
                  </c:pt>
                  <c:pt idx="36">
                    <c:v>3.4648232278122883E-3</c:v>
                  </c:pt>
                  <c:pt idx="37">
                    <c:v>9.0509667991876916E-2</c:v>
                  </c:pt>
                  <c:pt idx="38">
                    <c:v>9.1853170876130721E-2</c:v>
                  </c:pt>
                  <c:pt idx="39">
                    <c:v>4.8648946545635396E-2</c:v>
                  </c:pt>
                  <c:pt idx="40">
                    <c:v>5.6073567748093169E-2</c:v>
                  </c:pt>
                  <c:pt idx="41">
                    <c:v>0.15047232303649982</c:v>
                  </c:pt>
                  <c:pt idx="42">
                    <c:v>5.6922095885516305E-2</c:v>
                  </c:pt>
                  <c:pt idx="43">
                    <c:v>8.8671190360791144E-2</c:v>
                  </c:pt>
                  <c:pt idx="44">
                    <c:v>0.18144360005246599</c:v>
                  </c:pt>
                  <c:pt idx="45">
                    <c:v>7.9125248814772384E-2</c:v>
                  </c:pt>
                  <c:pt idx="46">
                    <c:v>2.2698127676086775E-2</c:v>
                  </c:pt>
                  <c:pt idx="47">
                    <c:v>0.11624835482706754</c:v>
                  </c:pt>
                  <c:pt idx="48">
                    <c:v>8.9519718498214274E-2</c:v>
                  </c:pt>
                  <c:pt idx="49">
                    <c:v>6.901362184380698E-2</c:v>
                  </c:pt>
                  <c:pt idx="50">
                    <c:v>0.21100066350606603</c:v>
                  </c:pt>
                  <c:pt idx="51">
                    <c:v>0.16602867222259937</c:v>
                  </c:pt>
                  <c:pt idx="52">
                    <c:v>6.2083975388177372E-2</c:v>
                  </c:pt>
                  <c:pt idx="53">
                    <c:v>0.19685852788233682</c:v>
                  </c:pt>
                  <c:pt idx="54">
                    <c:v>0.19643426381362264</c:v>
                  </c:pt>
                  <c:pt idx="55">
                    <c:v>0.10083342699720282</c:v>
                  </c:pt>
                  <c:pt idx="56">
                    <c:v>0.29422713165172432</c:v>
                  </c:pt>
                  <c:pt idx="57">
                    <c:v>0.34054262581944172</c:v>
                  </c:pt>
                  <c:pt idx="58">
                    <c:v>0.39088862863992424</c:v>
                  </c:pt>
                  <c:pt idx="59">
                    <c:v>0.15216937931134644</c:v>
                  </c:pt>
                  <c:pt idx="60">
                    <c:v>0.37823141725668313</c:v>
                  </c:pt>
                  <c:pt idx="61">
                    <c:v>0.51731932111607726</c:v>
                  </c:pt>
                  <c:pt idx="62">
                    <c:v>0.43642630534833676</c:v>
                  </c:pt>
                  <c:pt idx="63">
                    <c:v>1.5175218631044474</c:v>
                  </c:pt>
                  <c:pt idx="64">
                    <c:v>0.70604612101476594</c:v>
                  </c:pt>
                  <c:pt idx="65">
                    <c:v>0.56356410460567585</c:v>
                  </c:pt>
                  <c:pt idx="66">
                    <c:v>0.66255905397179315</c:v>
                  </c:pt>
                  <c:pt idx="67">
                    <c:v>0.42391051532133328</c:v>
                  </c:pt>
                  <c:pt idx="68">
                    <c:v>0.83855793180912575</c:v>
                  </c:pt>
                  <c:pt idx="69">
                    <c:v>0.81041508191790235</c:v>
                  </c:pt>
                  <c:pt idx="70">
                    <c:v>5.6214989104328893E-2</c:v>
                  </c:pt>
                  <c:pt idx="71">
                    <c:v>0.98040355211514774</c:v>
                  </c:pt>
                  <c:pt idx="72">
                    <c:v>1.1554124804588199</c:v>
                  </c:pt>
                  <c:pt idx="73">
                    <c:v>1.5690699474529499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4'!$V$4:$V$78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'Figure 4'!$V$4:$V$78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4'!$T$4:$T$78</c:f>
              <c:numCache>
                <c:formatCode>General</c:formatCode>
                <c:ptCount val="75"/>
                <c:pt idx="0">
                  <c:v>0.89341677819055976</c:v>
                </c:pt>
                <c:pt idx="1">
                  <c:v>0.89507439154311874</c:v>
                </c:pt>
                <c:pt idx="2">
                  <c:v>0.89727011326913919</c:v>
                </c:pt>
                <c:pt idx="3">
                  <c:v>0.89921898863830285</c:v>
                </c:pt>
                <c:pt idx="4">
                  <c:v>0.90117705680192461</c:v>
                </c:pt>
                <c:pt idx="5">
                  <c:v>0.90299332243887043</c:v>
                </c:pt>
                <c:pt idx="6">
                  <c:v>0.90474184396030899</c:v>
                </c:pt>
                <c:pt idx="7">
                  <c:v>0.90629532564178894</c:v>
                </c:pt>
                <c:pt idx="8">
                  <c:v>0.90820934087718541</c:v>
                </c:pt>
                <c:pt idx="9">
                  <c:v>0.9104129616836989</c:v>
                </c:pt>
                <c:pt idx="10">
                  <c:v>0.91258638370460765</c:v>
                </c:pt>
                <c:pt idx="11">
                  <c:v>0.91465876280663028</c:v>
                </c:pt>
                <c:pt idx="12">
                  <c:v>0.91641260610457542</c:v>
                </c:pt>
                <c:pt idx="13">
                  <c:v>0.91783163575344817</c:v>
                </c:pt>
                <c:pt idx="14">
                  <c:v>0.91964121100790353</c:v>
                </c:pt>
                <c:pt idx="15">
                  <c:v>0.9219234295786507</c:v>
                </c:pt>
                <c:pt idx="16">
                  <c:v>0.9237958258041099</c:v>
                </c:pt>
                <c:pt idx="17">
                  <c:v>0.92567315075730705</c:v>
                </c:pt>
                <c:pt idx="18">
                  <c:v>0.92763216731363674</c:v>
                </c:pt>
                <c:pt idx="19">
                  <c:v>0.92967091887906217</c:v>
                </c:pt>
                <c:pt idx="20">
                  <c:v>0.93144536889329921</c:v>
                </c:pt>
                <c:pt idx="21">
                  <c:v>0.93311996038261569</c:v>
                </c:pt>
                <c:pt idx="22">
                  <c:v>0.93470254230438732</c:v>
                </c:pt>
                <c:pt idx="23">
                  <c:v>0.93648260010590501</c:v>
                </c:pt>
                <c:pt idx="24">
                  <c:v>0.9384197806988307</c:v>
                </c:pt>
                <c:pt idx="25">
                  <c:v>0.94067872469087788</c:v>
                </c:pt>
                <c:pt idx="26">
                  <c:v>0.94297782711905209</c:v>
                </c:pt>
                <c:pt idx="27">
                  <c:v>0.94517189793597745</c:v>
                </c:pt>
                <c:pt idx="28">
                  <c:v>0.94708451359208834</c:v>
                </c:pt>
                <c:pt idx="29">
                  <c:v>0.9490948893654152</c:v>
                </c:pt>
                <c:pt idx="30">
                  <c:v>0.95168053674532715</c:v>
                </c:pt>
                <c:pt idx="31">
                  <c:v>0.95404094894817804</c:v>
                </c:pt>
                <c:pt idx="32">
                  <c:v>0.9564100897679233</c:v>
                </c:pt>
                <c:pt idx="33">
                  <c:v>0.95855644933063477</c:v>
                </c:pt>
                <c:pt idx="34">
                  <c:v>0.96092002494911266</c:v>
                </c:pt>
                <c:pt idx="35">
                  <c:v>0.9631136231645252</c:v>
                </c:pt>
                <c:pt idx="36">
                  <c:v>0.96542117510305503</c:v>
                </c:pt>
                <c:pt idx="37">
                  <c:v>0.96715899032870178</c:v>
                </c:pt>
                <c:pt idx="38">
                  <c:v>0.96937789784696293</c:v>
                </c:pt>
                <c:pt idx="39">
                  <c:v>0.97112145445845743</c:v>
                </c:pt>
                <c:pt idx="40">
                  <c:v>0.97300182700966842</c:v>
                </c:pt>
                <c:pt idx="41">
                  <c:v>0.97497518749830359</c:v>
                </c:pt>
                <c:pt idx="42">
                  <c:v>0.97824260554157316</c:v>
                </c:pt>
                <c:pt idx="43">
                  <c:v>0.98009739870261658</c:v>
                </c:pt>
                <c:pt idx="44">
                  <c:v>0.98216109883592262</c:v>
                </c:pt>
                <c:pt idx="45">
                  <c:v>0.9854790700669247</c:v>
                </c:pt>
                <c:pt idx="46">
                  <c:v>0.98774971887736829</c:v>
                </c:pt>
                <c:pt idx="47">
                  <c:v>0.99036602127573781</c:v>
                </c:pt>
                <c:pt idx="48">
                  <c:v>0.9944649764412451</c:v>
                </c:pt>
                <c:pt idx="49">
                  <c:v>0.99644255895552902</c:v>
                </c:pt>
                <c:pt idx="50">
                  <c:v>0.99856836209696098</c:v>
                </c:pt>
                <c:pt idx="51">
                  <c:v>1.0019801968665814</c:v>
                </c:pt>
                <c:pt idx="52">
                  <c:v>1.0040124662900187</c:v>
                </c:pt>
                <c:pt idx="53">
                  <c:v>1.0057120128730517</c:v>
                </c:pt>
                <c:pt idx="54">
                  <c:v>1.0087870633828009</c:v>
                </c:pt>
                <c:pt idx="55">
                  <c:v>1.0103624068903851</c:v>
                </c:pt>
                <c:pt idx="56">
                  <c:v>1.0118708567652299</c:v>
                </c:pt>
                <c:pt idx="57">
                  <c:v>1.0144305230698059</c:v>
                </c:pt>
                <c:pt idx="58">
                  <c:v>1.0165172337919262</c:v>
                </c:pt>
                <c:pt idx="59">
                  <c:v>1.0186037733964004</c:v>
                </c:pt>
                <c:pt idx="60">
                  <c:v>1.0204785112269019</c:v>
                </c:pt>
                <c:pt idx="61">
                  <c:v>1.0217816408566938</c:v>
                </c:pt>
                <c:pt idx="62">
                  <c:v>1.0226494025503321</c:v>
                </c:pt>
                <c:pt idx="63">
                  <c:v>1.0239085036578075</c:v>
                </c:pt>
                <c:pt idx="64">
                  <c:v>1.02454153892681</c:v>
                </c:pt>
                <c:pt idx="65">
                  <c:v>1.0250620790689142</c:v>
                </c:pt>
                <c:pt idx="66">
                  <c:v>1.0266990379709211</c:v>
                </c:pt>
                <c:pt idx="67">
                  <c:v>1.028652693947556</c:v>
                </c:pt>
                <c:pt idx="68">
                  <c:v>1.0301969199354311</c:v>
                </c:pt>
                <c:pt idx="69">
                  <c:v>1.0312485450721869</c:v>
                </c:pt>
                <c:pt idx="70">
                  <c:v>1.03192876426456</c:v>
                </c:pt>
                <c:pt idx="71">
                  <c:v>1.0322959401218053</c:v>
                </c:pt>
                <c:pt idx="72">
                  <c:v>1.0326090232415126</c:v>
                </c:pt>
                <c:pt idx="73">
                  <c:v>1.0329464643893593</c:v>
                </c:pt>
                <c:pt idx="74">
                  <c:v>1.0370752185729686</c:v>
                </c:pt>
              </c:numCache>
            </c:numRef>
          </c:xVal>
          <c:yVal>
            <c:numRef>
              <c:f>'Figure 4'!$U$4:$U$78</c:f>
              <c:numCache>
                <c:formatCode>General</c:formatCode>
                <c:ptCount val="75"/>
                <c:pt idx="0">
                  <c:v>1.0974000000000013</c:v>
                </c:pt>
                <c:pt idx="1">
                  <c:v>1.1057000000000006</c:v>
                </c:pt>
                <c:pt idx="2">
                  <c:v>1.179800000000002</c:v>
                </c:pt>
                <c:pt idx="3">
                  <c:v>1.1266499999999997</c:v>
                </c:pt>
                <c:pt idx="4">
                  <c:v>1.1620500000000007</c:v>
                </c:pt>
                <c:pt idx="5">
                  <c:v>1.1295000000000002</c:v>
                </c:pt>
                <c:pt idx="6">
                  <c:v>1.1352500000000001</c:v>
                </c:pt>
                <c:pt idx="7">
                  <c:v>1.1442500000000013</c:v>
                </c:pt>
                <c:pt idx="8">
                  <c:v>1.1378000000000004</c:v>
                </c:pt>
                <c:pt idx="9">
                  <c:v>1.1439500000000011</c:v>
                </c:pt>
                <c:pt idx="10">
                  <c:v>1.1458499999999985</c:v>
                </c:pt>
                <c:pt idx="11">
                  <c:v>1.1474999999999991</c:v>
                </c:pt>
                <c:pt idx="12">
                  <c:v>1.146799999999998</c:v>
                </c:pt>
                <c:pt idx="13">
                  <c:v>1.1252000000000013</c:v>
                </c:pt>
                <c:pt idx="14">
                  <c:v>1.0919499999999989</c:v>
                </c:pt>
                <c:pt idx="15">
                  <c:v>1.1338999999999997</c:v>
                </c:pt>
                <c:pt idx="16">
                  <c:v>1.1381500000000013</c:v>
                </c:pt>
                <c:pt idx="17">
                  <c:v>1.1381500000000013</c:v>
                </c:pt>
                <c:pt idx="18">
                  <c:v>1.1733000000000002</c:v>
                </c:pt>
                <c:pt idx="19">
                  <c:v>1.1536500000000016</c:v>
                </c:pt>
                <c:pt idx="20">
                  <c:v>1.1875999999999989</c:v>
                </c:pt>
                <c:pt idx="21">
                  <c:v>1.1875999999999989</c:v>
                </c:pt>
                <c:pt idx="22">
                  <c:v>1.1941000000000015</c:v>
                </c:pt>
                <c:pt idx="23">
                  <c:v>1.1941000000000015</c:v>
                </c:pt>
                <c:pt idx="24">
                  <c:v>1.1370499999999995</c:v>
                </c:pt>
                <c:pt idx="25">
                  <c:v>1.1370499999999995</c:v>
                </c:pt>
                <c:pt idx="26">
                  <c:v>1.1713999999999984</c:v>
                </c:pt>
                <c:pt idx="27">
                  <c:v>1.1056999999999997</c:v>
                </c:pt>
                <c:pt idx="28">
                  <c:v>1.1833999999999998</c:v>
                </c:pt>
                <c:pt idx="29">
                  <c:v>1.1862500000000002</c:v>
                </c:pt>
                <c:pt idx="30">
                  <c:v>1.062800000000002</c:v>
                </c:pt>
                <c:pt idx="31">
                  <c:v>1.1999000000000013</c:v>
                </c:pt>
                <c:pt idx="32">
                  <c:v>1.1414500000000016</c:v>
                </c:pt>
                <c:pt idx="33">
                  <c:v>0.9787499999999989</c:v>
                </c:pt>
                <c:pt idx="34">
                  <c:v>1.0789499999999999</c:v>
                </c:pt>
                <c:pt idx="35">
                  <c:v>1.0455499999999995</c:v>
                </c:pt>
                <c:pt idx="36">
                  <c:v>1.0841499999999984</c:v>
                </c:pt>
                <c:pt idx="37">
                  <c:v>1.0221000000000009</c:v>
                </c:pt>
                <c:pt idx="38">
                  <c:v>1.0230500000000005</c:v>
                </c:pt>
                <c:pt idx="39">
                  <c:v>1.1235999999999988</c:v>
                </c:pt>
                <c:pt idx="40">
                  <c:v>1.0490499999999994</c:v>
                </c:pt>
                <c:pt idx="41">
                  <c:v>1.0489999999999995</c:v>
                </c:pt>
                <c:pt idx="42">
                  <c:v>1.0522499999999999</c:v>
                </c:pt>
                <c:pt idx="43">
                  <c:v>1.0311000000000012</c:v>
                </c:pt>
                <c:pt idx="44">
                  <c:v>0.96550000000000136</c:v>
                </c:pt>
                <c:pt idx="45">
                  <c:v>1.0320500000000008</c:v>
                </c:pt>
                <c:pt idx="46">
                  <c:v>1.0719500000000002</c:v>
                </c:pt>
                <c:pt idx="47">
                  <c:v>1.0789999999999997</c:v>
                </c:pt>
                <c:pt idx="48">
                  <c:v>1.1576999999999984</c:v>
                </c:pt>
                <c:pt idx="49">
                  <c:v>1.0456000000000003</c:v>
                </c:pt>
                <c:pt idx="50">
                  <c:v>0.94519999999999982</c:v>
                </c:pt>
                <c:pt idx="51">
                  <c:v>0.97770000000000135</c:v>
                </c:pt>
                <c:pt idx="52">
                  <c:v>1.1180000000000003</c:v>
                </c:pt>
                <c:pt idx="53">
                  <c:v>1.0226999999999986</c:v>
                </c:pt>
                <c:pt idx="54">
                  <c:v>0.95550000000000068</c:v>
                </c:pt>
                <c:pt idx="55">
                  <c:v>1.0244</c:v>
                </c:pt>
                <c:pt idx="56">
                  <c:v>1.0271499999999998</c:v>
                </c:pt>
                <c:pt idx="57">
                  <c:v>1.0625</c:v>
                </c:pt>
                <c:pt idx="58">
                  <c:v>1.2294999999999998</c:v>
                </c:pt>
                <c:pt idx="59">
                  <c:v>1.0606999999999998</c:v>
                </c:pt>
                <c:pt idx="60">
                  <c:v>1.1020500000000011</c:v>
                </c:pt>
                <c:pt idx="61">
                  <c:v>1.275100000000001</c:v>
                </c:pt>
                <c:pt idx="62">
                  <c:v>1.1973000000000003</c:v>
                </c:pt>
                <c:pt idx="63">
                  <c:v>1.9179500000000012</c:v>
                </c:pt>
                <c:pt idx="64">
                  <c:v>1.3441500000000017</c:v>
                </c:pt>
                <c:pt idx="65">
                  <c:v>1.3774000000000015</c:v>
                </c:pt>
                <c:pt idx="66">
                  <c:v>1.3804000000000016</c:v>
                </c:pt>
                <c:pt idx="67">
                  <c:v>1.4768500000000016</c:v>
                </c:pt>
                <c:pt idx="68">
                  <c:v>1.3207500000000012</c:v>
                </c:pt>
                <c:pt idx="69">
                  <c:v>1.4728499999999993</c:v>
                </c:pt>
                <c:pt idx="70">
                  <c:v>1.735450000000001</c:v>
                </c:pt>
                <c:pt idx="71">
                  <c:v>2.4691499999999991</c:v>
                </c:pt>
                <c:pt idx="72">
                  <c:v>3.0037000000000011</c:v>
                </c:pt>
                <c:pt idx="73">
                  <c:v>3.0950000000000015</c:v>
                </c:pt>
                <c:pt idx="74">
                  <c:v>2.1874000000000002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9B-4ED1-BAD4-DD5441F32F89}"/>
            </c:ext>
          </c:extLst>
        </c:ser>
        <c:ser>
          <c:idx val="2"/>
          <c:order val="2"/>
          <c:tx>
            <c:v>7HF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4'!$AJ$4:$AJ$208</c:f>
                <c:numCache>
                  <c:formatCode>General</c:formatCode>
                  <c:ptCount val="205"/>
                  <c:pt idx="0">
                    <c:v>0.5134302338195541</c:v>
                  </c:pt>
                  <c:pt idx="1">
                    <c:v>0.16602867222260129</c:v>
                  </c:pt>
                  <c:pt idx="2">
                    <c:v>6.5478087937872423E-2</c:v>
                  </c:pt>
                  <c:pt idx="3">
                    <c:v>3.3587572106360604E-2</c:v>
                  </c:pt>
                  <c:pt idx="4">
                    <c:v>0.27662017280018086</c:v>
                  </c:pt>
                  <c:pt idx="5">
                    <c:v>6.3639610306791689E-3</c:v>
                  </c:pt>
                  <c:pt idx="6">
                    <c:v>0.18165573208682523</c:v>
                  </c:pt>
                  <c:pt idx="7">
                    <c:v>0.23221386694166271</c:v>
                  </c:pt>
                  <c:pt idx="8">
                    <c:v>0.28857027740222851</c:v>
                  </c:pt>
                  <c:pt idx="9">
                    <c:v>0.28984306960836653</c:v>
                  </c:pt>
                  <c:pt idx="10">
                    <c:v>0.40955624766324772</c:v>
                  </c:pt>
                  <c:pt idx="11">
                    <c:v>0.32222856018671014</c:v>
                  </c:pt>
                  <c:pt idx="12">
                    <c:v>0.42334482989638667</c:v>
                  </c:pt>
                  <c:pt idx="13">
                    <c:v>0.32371348442720083</c:v>
                  </c:pt>
                  <c:pt idx="14">
                    <c:v>0.50911688245431319</c:v>
                  </c:pt>
                  <c:pt idx="15">
                    <c:v>0.55529095526579475</c:v>
                  </c:pt>
                  <c:pt idx="16">
                    <c:v>0.20873792180626971</c:v>
                  </c:pt>
                  <c:pt idx="17">
                    <c:v>0.54072455557335142</c:v>
                  </c:pt>
                  <c:pt idx="18">
                    <c:v>0.54277516523879021</c:v>
                  </c:pt>
                  <c:pt idx="19">
                    <c:v>0.35298770516832562</c:v>
                  </c:pt>
                  <c:pt idx="20">
                    <c:v>0.4476693031692025</c:v>
                  </c:pt>
                  <c:pt idx="21">
                    <c:v>0.58689862838483309</c:v>
                  </c:pt>
                  <c:pt idx="22">
                    <c:v>0.54037100218275735</c:v>
                  </c:pt>
                  <c:pt idx="23">
                    <c:v>0.4033337079888068</c:v>
                  </c:pt>
                  <c:pt idx="24">
                    <c:v>0.25943747801734512</c:v>
                  </c:pt>
                  <c:pt idx="25">
                    <c:v>0.16221029560419278</c:v>
                  </c:pt>
                  <c:pt idx="26">
                    <c:v>0.40114167696712516</c:v>
                  </c:pt>
                  <c:pt idx="27">
                    <c:v>0.35249273042149365</c:v>
                  </c:pt>
                  <c:pt idx="28">
                    <c:v>0.20626304807211501</c:v>
                  </c:pt>
                  <c:pt idx="29">
                    <c:v>0.30525799743823628</c:v>
                  </c:pt>
                  <c:pt idx="30">
                    <c:v>0.16008897526063809</c:v>
                  </c:pt>
                  <c:pt idx="31">
                    <c:v>0.21269771978091559</c:v>
                  </c:pt>
                  <c:pt idx="32">
                    <c:v>2.8001428534987337E-2</c:v>
                  </c:pt>
                  <c:pt idx="33">
                    <c:v>0.2529320956304299</c:v>
                  </c:pt>
                  <c:pt idx="34">
                    <c:v>0.21078853147170842</c:v>
                  </c:pt>
                  <c:pt idx="35">
                    <c:v>0.21503117215883319</c:v>
                  </c:pt>
                  <c:pt idx="36">
                    <c:v>0.212909851815272</c:v>
                  </c:pt>
                  <c:pt idx="37">
                    <c:v>0.25667976157071615</c:v>
                  </c:pt>
                  <c:pt idx="38">
                    <c:v>0.38622172388409204</c:v>
                  </c:pt>
                  <c:pt idx="39">
                    <c:v>5.1618795026623279E-3</c:v>
                  </c:pt>
                  <c:pt idx="40">
                    <c:v>0.29288362876746887</c:v>
                  </c:pt>
                  <c:pt idx="41">
                    <c:v>0.28291342315273976</c:v>
                  </c:pt>
                  <c:pt idx="42">
                    <c:v>0.46329636303342653</c:v>
                  </c:pt>
                  <c:pt idx="43">
                    <c:v>0.62281965286911167</c:v>
                  </c:pt>
                  <c:pt idx="44">
                    <c:v>0.66941798974930455</c:v>
                  </c:pt>
                  <c:pt idx="45">
                    <c:v>0.71820835765117819</c:v>
                  </c:pt>
                  <c:pt idx="46">
                    <c:v>0.76692801487492546</c:v>
                  </c:pt>
                  <c:pt idx="47">
                    <c:v>0.70385408999309207</c:v>
                  </c:pt>
                  <c:pt idx="48">
                    <c:v>0.74790684246100925</c:v>
                  </c:pt>
                  <c:pt idx="49">
                    <c:v>0.78983827458537137</c:v>
                  </c:pt>
                  <c:pt idx="50">
                    <c:v>0.7829086281297446</c:v>
                  </c:pt>
                  <c:pt idx="51">
                    <c:v>0.59913157569935949</c:v>
                  </c:pt>
                  <c:pt idx="52">
                    <c:v>0.64763910088875953</c:v>
                  </c:pt>
                  <c:pt idx="53">
                    <c:v>0.72428947596938309</c:v>
                  </c:pt>
                  <c:pt idx="54">
                    <c:v>0.7333404427685648</c:v>
                  </c:pt>
                  <c:pt idx="55">
                    <c:v>0.16270527035102472</c:v>
                  </c:pt>
                  <c:pt idx="56">
                    <c:v>0.35107851685911917</c:v>
                  </c:pt>
                  <c:pt idx="57">
                    <c:v>0.45785164081829005</c:v>
                  </c:pt>
                  <c:pt idx="58">
                    <c:v>0.41132401461621249</c:v>
                  </c:pt>
                  <c:pt idx="59">
                    <c:v>0.40439436816058577</c:v>
                  </c:pt>
                  <c:pt idx="60">
                    <c:v>1.0207793493208974</c:v>
                  </c:pt>
                  <c:pt idx="61">
                    <c:v>0.81430416921442961</c:v>
                  </c:pt>
                  <c:pt idx="62">
                    <c:v>0.77463547878985861</c:v>
                  </c:pt>
                  <c:pt idx="63">
                    <c:v>0.7766860884553024</c:v>
                  </c:pt>
                  <c:pt idx="64">
                    <c:v>0.85305362082345237</c:v>
                  </c:pt>
                  <c:pt idx="65">
                    <c:v>0.51116749211975709</c:v>
                  </c:pt>
                  <c:pt idx="66">
                    <c:v>0.46237712421788352</c:v>
                  </c:pt>
                  <c:pt idx="67">
                    <c:v>0.22733483015147501</c:v>
                  </c:pt>
                  <c:pt idx="68">
                    <c:v>0.3949191372926884</c:v>
                  </c:pt>
                  <c:pt idx="69">
                    <c:v>5.713422791987554E-2</c:v>
                  </c:pt>
                  <c:pt idx="70">
                    <c:v>0.20357604230360754</c:v>
                  </c:pt>
                  <c:pt idx="71">
                    <c:v>0.34563379464398253</c:v>
                  </c:pt>
                  <c:pt idx="72">
                    <c:v>0.44795214588167576</c:v>
                  </c:pt>
                  <c:pt idx="73">
                    <c:v>0.31056129829713081</c:v>
                  </c:pt>
                  <c:pt idx="74">
                    <c:v>0.55019978644124912</c:v>
                  </c:pt>
                  <c:pt idx="75">
                    <c:v>0.49992449429888963</c:v>
                  </c:pt>
                  <c:pt idx="76">
                    <c:v>0.46265996693035688</c:v>
                  </c:pt>
                  <c:pt idx="77">
                    <c:v>0.57021090834883426</c:v>
                  </c:pt>
                  <c:pt idx="78">
                    <c:v>0.51922850942528531</c:v>
                  </c:pt>
                  <c:pt idx="79">
                    <c:v>0.43069874042072415</c:v>
                  </c:pt>
                  <c:pt idx="80">
                    <c:v>0.43303219279863708</c:v>
                  </c:pt>
                  <c:pt idx="81">
                    <c:v>0.33050170952659597</c:v>
                  </c:pt>
                  <c:pt idx="82">
                    <c:v>0.38629243456220747</c:v>
                  </c:pt>
                  <c:pt idx="83">
                    <c:v>0.50247007871116012</c:v>
                  </c:pt>
                  <c:pt idx="84">
                    <c:v>0.44887138469722465</c:v>
                  </c:pt>
                  <c:pt idx="85">
                    <c:v>0.26283159056703803</c:v>
                  </c:pt>
                  <c:pt idx="86">
                    <c:v>0.17486750698743514</c:v>
                  </c:pt>
                  <c:pt idx="87">
                    <c:v>0.30935921676911454</c:v>
                  </c:pt>
                  <c:pt idx="88">
                    <c:v>0.27753941161571832</c:v>
                  </c:pt>
                  <c:pt idx="89">
                    <c:v>0.41924361056550435</c:v>
                  </c:pt>
                  <c:pt idx="90">
                    <c:v>0.31678383797157328</c:v>
                  </c:pt>
                  <c:pt idx="91">
                    <c:v>0.33135023766401805</c:v>
                  </c:pt>
                  <c:pt idx="92">
                    <c:v>0.33389582207628887</c:v>
                  </c:pt>
                  <c:pt idx="93">
                    <c:v>0.3384920161540026</c:v>
                  </c:pt>
                  <c:pt idx="94">
                    <c:v>0.35072496346852378</c:v>
                  </c:pt>
                  <c:pt idx="95">
                    <c:v>0.40248517985138482</c:v>
                  </c:pt>
                  <c:pt idx="96">
                    <c:v>0.35864455941781465</c:v>
                  </c:pt>
                  <c:pt idx="97">
                    <c:v>0.25823539648932814</c:v>
                  </c:pt>
                  <c:pt idx="98">
                    <c:v>0.44915422740969285</c:v>
                  </c:pt>
                  <c:pt idx="99">
                    <c:v>0.40262660120762145</c:v>
                  </c:pt>
                  <c:pt idx="100">
                    <c:v>0.25823539648932814</c:v>
                  </c:pt>
                  <c:pt idx="101">
                    <c:v>0.35616968568366497</c:v>
                  </c:pt>
                  <c:pt idx="102">
                    <c:v>0.35616968568366497</c:v>
                  </c:pt>
                  <c:pt idx="103">
                    <c:v>0.2264155913359327</c:v>
                  </c:pt>
                  <c:pt idx="104">
                    <c:v>0.37137248147917806</c:v>
                  </c:pt>
                  <c:pt idx="105">
                    <c:v>0.27803438636255101</c:v>
                  </c:pt>
                  <c:pt idx="106">
                    <c:v>0.35899811280841026</c:v>
                  </c:pt>
                  <c:pt idx="107">
                    <c:v>0.35383623330574765</c:v>
                  </c:pt>
                  <c:pt idx="108">
                    <c:v>0.25173001410240758</c:v>
                  </c:pt>
                  <c:pt idx="109">
                    <c:v>0.34471455582843974</c:v>
                  </c:pt>
                  <c:pt idx="110">
                    <c:v>0.4377698082325886</c:v>
                  </c:pt>
                  <c:pt idx="111">
                    <c:v>0.38226192590944547</c:v>
                  </c:pt>
                  <c:pt idx="112">
                    <c:v>0.3889087296526047</c:v>
                  </c:pt>
                  <c:pt idx="113">
                    <c:v>0.54814917677580977</c:v>
                  </c:pt>
                  <c:pt idx="114">
                    <c:v>0.39612121882070567</c:v>
                  </c:pt>
                  <c:pt idx="115">
                    <c:v>0.56045283476845775</c:v>
                  </c:pt>
                  <c:pt idx="116">
                    <c:v>0.60280853096153664</c:v>
                  </c:pt>
                  <c:pt idx="117">
                    <c:v>0.51830927060974252</c:v>
                  </c:pt>
                  <c:pt idx="118">
                    <c:v>0.51852140264409585</c:v>
                  </c:pt>
                  <c:pt idx="119">
                    <c:v>0.56957451224576583</c:v>
                  </c:pt>
                  <c:pt idx="120">
                    <c:v>0.65364950852884374</c:v>
                  </c:pt>
                  <c:pt idx="121">
                    <c:v>0.40701066325097818</c:v>
                  </c:pt>
                  <c:pt idx="122">
                    <c:v>0.51123820279787824</c:v>
                  </c:pt>
                  <c:pt idx="123">
                    <c:v>0.26912484091960115</c:v>
                  </c:pt>
                  <c:pt idx="124">
                    <c:v>0.3157938884779149</c:v>
                  </c:pt>
                  <c:pt idx="125">
                    <c:v>0.27598377669711199</c:v>
                  </c:pt>
                  <c:pt idx="126">
                    <c:v>0.14092638149047956</c:v>
                  </c:pt>
                  <c:pt idx="127">
                    <c:v>8.2377940008234229E-2</c:v>
                  </c:pt>
                  <c:pt idx="128">
                    <c:v>2.347594513539393E-2</c:v>
                  </c:pt>
                  <c:pt idx="129">
                    <c:v>0.35418978669634232</c:v>
                  </c:pt>
                  <c:pt idx="130">
                    <c:v>0.23921422407541179</c:v>
                  </c:pt>
                  <c:pt idx="131">
                    <c:v>0.14559328624630996</c:v>
                  </c:pt>
                  <c:pt idx="132">
                    <c:v>0.13838079707820891</c:v>
                  </c:pt>
                  <c:pt idx="133">
                    <c:v>0.17507963902178811</c:v>
                  </c:pt>
                  <c:pt idx="134">
                    <c:v>0.40234375849514786</c:v>
                  </c:pt>
                  <c:pt idx="135">
                    <c:v>0.15768481220459937</c:v>
                  </c:pt>
                  <c:pt idx="136">
                    <c:v>0.32873394257362587</c:v>
                  </c:pt>
                  <c:pt idx="137">
                    <c:v>0.12339013331705387</c:v>
                  </c:pt>
                  <c:pt idx="138">
                    <c:v>0.16015968593875404</c:v>
                  </c:pt>
                  <c:pt idx="139">
                    <c:v>0.38707025202151318</c:v>
                  </c:pt>
                  <c:pt idx="140">
                    <c:v>0.18674690091136614</c:v>
                  </c:pt>
                  <c:pt idx="141">
                    <c:v>0.27018550109138073</c:v>
                  </c:pt>
                  <c:pt idx="142">
                    <c:v>0.11129860735876446</c:v>
                  </c:pt>
                  <c:pt idx="143">
                    <c:v>0.13795653300949798</c:v>
                  </c:pt>
                  <c:pt idx="144">
                    <c:v>0.25979103140793991</c:v>
                  </c:pt>
                  <c:pt idx="145">
                    <c:v>0.27746870093759729</c:v>
                  </c:pt>
                  <c:pt idx="146">
                    <c:v>0.11886464991746046</c:v>
                  </c:pt>
                  <c:pt idx="147">
                    <c:v>0.35418978669634299</c:v>
                  </c:pt>
                  <c:pt idx="148">
                    <c:v>0.1820799961555363</c:v>
                  </c:pt>
                  <c:pt idx="149">
                    <c:v>0.34817937905625329</c:v>
                  </c:pt>
                  <c:pt idx="150">
                    <c:v>0.15775552288272038</c:v>
                  </c:pt>
                  <c:pt idx="151">
                    <c:v>0.27951931060304641</c:v>
                  </c:pt>
                  <c:pt idx="152">
                    <c:v>0.13265323215059865</c:v>
                  </c:pt>
                  <c:pt idx="153">
                    <c:v>0.19516147160748401</c:v>
                  </c:pt>
                  <c:pt idx="154">
                    <c:v>0.22627416997969552</c:v>
                  </c:pt>
                  <c:pt idx="155">
                    <c:v>0.32526911934581237</c:v>
                  </c:pt>
                  <c:pt idx="156">
                    <c:v>0.3542604973744638</c:v>
                  </c:pt>
                  <c:pt idx="157">
                    <c:v>0.28963093757400848</c:v>
                  </c:pt>
                  <c:pt idx="158">
                    <c:v>0.37575654352252963</c:v>
                  </c:pt>
                  <c:pt idx="159">
                    <c:v>0.33432008614499964</c:v>
                  </c:pt>
                  <c:pt idx="160">
                    <c:v>0.40630355646979294</c:v>
                  </c:pt>
                  <c:pt idx="161">
                    <c:v>0.35100780618100269</c:v>
                  </c:pt>
                  <c:pt idx="162">
                    <c:v>0.50296505345799225</c:v>
                  </c:pt>
                  <c:pt idx="163">
                    <c:v>0.53004724317743701</c:v>
                  </c:pt>
                  <c:pt idx="164">
                    <c:v>0.4811861645974474</c:v>
                  </c:pt>
                  <c:pt idx="165">
                    <c:v>0.60351563774271599</c:v>
                  </c:pt>
                  <c:pt idx="166">
                    <c:v>0.50133870786125956</c:v>
                  </c:pt>
                  <c:pt idx="167">
                    <c:v>0.44335595180396181</c:v>
                  </c:pt>
                  <c:pt idx="168">
                    <c:v>0.44088107806981264</c:v>
                  </c:pt>
                  <c:pt idx="169">
                    <c:v>0.2329916844009699</c:v>
                  </c:pt>
                  <c:pt idx="170">
                    <c:v>0.79973776952198583</c:v>
                  </c:pt>
                  <c:pt idx="171">
                    <c:v>0.99108086451106059</c:v>
                  </c:pt>
                  <c:pt idx="172">
                    <c:v>1.6170117872173961</c:v>
                  </c:pt>
                  <c:pt idx="173">
                    <c:v>1.9295529845018498</c:v>
                  </c:pt>
                  <c:pt idx="174">
                    <c:v>2.0023142722859508</c:v>
                  </c:pt>
                  <c:pt idx="175">
                    <c:v>2.525644001042112</c:v>
                  </c:pt>
                  <c:pt idx="176">
                    <c:v>2.9052896318611672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4'!$AJ$4:$AJ$208</c:f>
                <c:numCache>
                  <c:formatCode>General</c:formatCode>
                  <c:ptCount val="205"/>
                  <c:pt idx="0">
                    <c:v>0.5134302338195541</c:v>
                  </c:pt>
                  <c:pt idx="1">
                    <c:v>0.16602867222260129</c:v>
                  </c:pt>
                  <c:pt idx="2">
                    <c:v>6.5478087937872423E-2</c:v>
                  </c:pt>
                  <c:pt idx="3">
                    <c:v>3.3587572106360604E-2</c:v>
                  </c:pt>
                  <c:pt idx="4">
                    <c:v>0.27662017280018086</c:v>
                  </c:pt>
                  <c:pt idx="5">
                    <c:v>6.3639610306791689E-3</c:v>
                  </c:pt>
                  <c:pt idx="6">
                    <c:v>0.18165573208682523</c:v>
                  </c:pt>
                  <c:pt idx="7">
                    <c:v>0.23221386694166271</c:v>
                  </c:pt>
                  <c:pt idx="8">
                    <c:v>0.28857027740222851</c:v>
                  </c:pt>
                  <c:pt idx="9">
                    <c:v>0.28984306960836653</c:v>
                  </c:pt>
                  <c:pt idx="10">
                    <c:v>0.40955624766324772</c:v>
                  </c:pt>
                  <c:pt idx="11">
                    <c:v>0.32222856018671014</c:v>
                  </c:pt>
                  <c:pt idx="12">
                    <c:v>0.42334482989638667</c:v>
                  </c:pt>
                  <c:pt idx="13">
                    <c:v>0.32371348442720083</c:v>
                  </c:pt>
                  <c:pt idx="14">
                    <c:v>0.50911688245431319</c:v>
                  </c:pt>
                  <c:pt idx="15">
                    <c:v>0.55529095526579475</c:v>
                  </c:pt>
                  <c:pt idx="16">
                    <c:v>0.20873792180626971</c:v>
                  </c:pt>
                  <c:pt idx="17">
                    <c:v>0.54072455557335142</c:v>
                  </c:pt>
                  <c:pt idx="18">
                    <c:v>0.54277516523879021</c:v>
                  </c:pt>
                  <c:pt idx="19">
                    <c:v>0.35298770516832562</c:v>
                  </c:pt>
                  <c:pt idx="20">
                    <c:v>0.4476693031692025</c:v>
                  </c:pt>
                  <c:pt idx="21">
                    <c:v>0.58689862838483309</c:v>
                  </c:pt>
                  <c:pt idx="22">
                    <c:v>0.54037100218275735</c:v>
                  </c:pt>
                  <c:pt idx="23">
                    <c:v>0.4033337079888068</c:v>
                  </c:pt>
                  <c:pt idx="24">
                    <c:v>0.25943747801734512</c:v>
                  </c:pt>
                  <c:pt idx="25">
                    <c:v>0.16221029560419278</c:v>
                  </c:pt>
                  <c:pt idx="26">
                    <c:v>0.40114167696712516</c:v>
                  </c:pt>
                  <c:pt idx="27">
                    <c:v>0.35249273042149365</c:v>
                  </c:pt>
                  <c:pt idx="28">
                    <c:v>0.20626304807211501</c:v>
                  </c:pt>
                  <c:pt idx="29">
                    <c:v>0.30525799743823628</c:v>
                  </c:pt>
                  <c:pt idx="30">
                    <c:v>0.16008897526063809</c:v>
                  </c:pt>
                  <c:pt idx="31">
                    <c:v>0.21269771978091559</c:v>
                  </c:pt>
                  <c:pt idx="32">
                    <c:v>2.8001428534987337E-2</c:v>
                  </c:pt>
                  <c:pt idx="33">
                    <c:v>0.2529320956304299</c:v>
                  </c:pt>
                  <c:pt idx="34">
                    <c:v>0.21078853147170842</c:v>
                  </c:pt>
                  <c:pt idx="35">
                    <c:v>0.21503117215883319</c:v>
                  </c:pt>
                  <c:pt idx="36">
                    <c:v>0.212909851815272</c:v>
                  </c:pt>
                  <c:pt idx="37">
                    <c:v>0.25667976157071615</c:v>
                  </c:pt>
                  <c:pt idx="38">
                    <c:v>0.38622172388409204</c:v>
                  </c:pt>
                  <c:pt idx="39">
                    <c:v>5.1618795026623279E-3</c:v>
                  </c:pt>
                  <c:pt idx="40">
                    <c:v>0.29288362876746887</c:v>
                  </c:pt>
                  <c:pt idx="41">
                    <c:v>0.28291342315273976</c:v>
                  </c:pt>
                  <c:pt idx="42">
                    <c:v>0.46329636303342653</c:v>
                  </c:pt>
                  <c:pt idx="43">
                    <c:v>0.62281965286911167</c:v>
                  </c:pt>
                  <c:pt idx="44">
                    <c:v>0.66941798974930455</c:v>
                  </c:pt>
                  <c:pt idx="45">
                    <c:v>0.71820835765117819</c:v>
                  </c:pt>
                  <c:pt idx="46">
                    <c:v>0.76692801487492546</c:v>
                  </c:pt>
                  <c:pt idx="47">
                    <c:v>0.70385408999309207</c:v>
                  </c:pt>
                  <c:pt idx="48">
                    <c:v>0.74790684246100925</c:v>
                  </c:pt>
                  <c:pt idx="49">
                    <c:v>0.78983827458537137</c:v>
                  </c:pt>
                  <c:pt idx="50">
                    <c:v>0.7829086281297446</c:v>
                  </c:pt>
                  <c:pt idx="51">
                    <c:v>0.59913157569935949</c:v>
                  </c:pt>
                  <c:pt idx="52">
                    <c:v>0.64763910088875953</c:v>
                  </c:pt>
                  <c:pt idx="53">
                    <c:v>0.72428947596938309</c:v>
                  </c:pt>
                  <c:pt idx="54">
                    <c:v>0.7333404427685648</c:v>
                  </c:pt>
                  <c:pt idx="55">
                    <c:v>0.16270527035102472</c:v>
                  </c:pt>
                  <c:pt idx="56">
                    <c:v>0.35107851685911917</c:v>
                  </c:pt>
                  <c:pt idx="57">
                    <c:v>0.45785164081829005</c:v>
                  </c:pt>
                  <c:pt idx="58">
                    <c:v>0.41132401461621249</c:v>
                  </c:pt>
                  <c:pt idx="59">
                    <c:v>0.40439436816058577</c:v>
                  </c:pt>
                  <c:pt idx="60">
                    <c:v>1.0207793493208974</c:v>
                  </c:pt>
                  <c:pt idx="61">
                    <c:v>0.81430416921442961</c:v>
                  </c:pt>
                  <c:pt idx="62">
                    <c:v>0.77463547878985861</c:v>
                  </c:pt>
                  <c:pt idx="63">
                    <c:v>0.7766860884553024</c:v>
                  </c:pt>
                  <c:pt idx="64">
                    <c:v>0.85305362082345237</c:v>
                  </c:pt>
                  <c:pt idx="65">
                    <c:v>0.51116749211975709</c:v>
                  </c:pt>
                  <c:pt idx="66">
                    <c:v>0.46237712421788352</c:v>
                  </c:pt>
                  <c:pt idx="67">
                    <c:v>0.22733483015147501</c:v>
                  </c:pt>
                  <c:pt idx="68">
                    <c:v>0.3949191372926884</c:v>
                  </c:pt>
                  <c:pt idx="69">
                    <c:v>5.713422791987554E-2</c:v>
                  </c:pt>
                  <c:pt idx="70">
                    <c:v>0.20357604230360754</c:v>
                  </c:pt>
                  <c:pt idx="71">
                    <c:v>0.34563379464398253</c:v>
                  </c:pt>
                  <c:pt idx="72">
                    <c:v>0.44795214588167576</c:v>
                  </c:pt>
                  <c:pt idx="73">
                    <c:v>0.31056129829713081</c:v>
                  </c:pt>
                  <c:pt idx="74">
                    <c:v>0.55019978644124912</c:v>
                  </c:pt>
                  <c:pt idx="75">
                    <c:v>0.49992449429888963</c:v>
                  </c:pt>
                  <c:pt idx="76">
                    <c:v>0.46265996693035688</c:v>
                  </c:pt>
                  <c:pt idx="77">
                    <c:v>0.57021090834883426</c:v>
                  </c:pt>
                  <c:pt idx="78">
                    <c:v>0.51922850942528531</c:v>
                  </c:pt>
                  <c:pt idx="79">
                    <c:v>0.43069874042072415</c:v>
                  </c:pt>
                  <c:pt idx="80">
                    <c:v>0.43303219279863708</c:v>
                  </c:pt>
                  <c:pt idx="81">
                    <c:v>0.33050170952659597</c:v>
                  </c:pt>
                  <c:pt idx="82">
                    <c:v>0.38629243456220747</c:v>
                  </c:pt>
                  <c:pt idx="83">
                    <c:v>0.50247007871116012</c:v>
                  </c:pt>
                  <c:pt idx="84">
                    <c:v>0.44887138469722465</c:v>
                  </c:pt>
                  <c:pt idx="85">
                    <c:v>0.26283159056703803</c:v>
                  </c:pt>
                  <c:pt idx="86">
                    <c:v>0.17486750698743514</c:v>
                  </c:pt>
                  <c:pt idx="87">
                    <c:v>0.30935921676911454</c:v>
                  </c:pt>
                  <c:pt idx="88">
                    <c:v>0.27753941161571832</c:v>
                  </c:pt>
                  <c:pt idx="89">
                    <c:v>0.41924361056550435</c:v>
                  </c:pt>
                  <c:pt idx="90">
                    <c:v>0.31678383797157328</c:v>
                  </c:pt>
                  <c:pt idx="91">
                    <c:v>0.33135023766401805</c:v>
                  </c:pt>
                  <c:pt idx="92">
                    <c:v>0.33389582207628887</c:v>
                  </c:pt>
                  <c:pt idx="93">
                    <c:v>0.3384920161540026</c:v>
                  </c:pt>
                  <c:pt idx="94">
                    <c:v>0.35072496346852378</c:v>
                  </c:pt>
                  <c:pt idx="95">
                    <c:v>0.40248517985138482</c:v>
                  </c:pt>
                  <c:pt idx="96">
                    <c:v>0.35864455941781465</c:v>
                  </c:pt>
                  <c:pt idx="97">
                    <c:v>0.25823539648932814</c:v>
                  </c:pt>
                  <c:pt idx="98">
                    <c:v>0.44915422740969285</c:v>
                  </c:pt>
                  <c:pt idx="99">
                    <c:v>0.40262660120762145</c:v>
                  </c:pt>
                  <c:pt idx="100">
                    <c:v>0.25823539648932814</c:v>
                  </c:pt>
                  <c:pt idx="101">
                    <c:v>0.35616968568366497</c:v>
                  </c:pt>
                  <c:pt idx="102">
                    <c:v>0.35616968568366497</c:v>
                  </c:pt>
                  <c:pt idx="103">
                    <c:v>0.2264155913359327</c:v>
                  </c:pt>
                  <c:pt idx="104">
                    <c:v>0.37137248147917806</c:v>
                  </c:pt>
                  <c:pt idx="105">
                    <c:v>0.27803438636255101</c:v>
                  </c:pt>
                  <c:pt idx="106">
                    <c:v>0.35899811280841026</c:v>
                  </c:pt>
                  <c:pt idx="107">
                    <c:v>0.35383623330574765</c:v>
                  </c:pt>
                  <c:pt idx="108">
                    <c:v>0.25173001410240758</c:v>
                  </c:pt>
                  <c:pt idx="109">
                    <c:v>0.34471455582843974</c:v>
                  </c:pt>
                  <c:pt idx="110">
                    <c:v>0.4377698082325886</c:v>
                  </c:pt>
                  <c:pt idx="111">
                    <c:v>0.38226192590944547</c:v>
                  </c:pt>
                  <c:pt idx="112">
                    <c:v>0.3889087296526047</c:v>
                  </c:pt>
                  <c:pt idx="113">
                    <c:v>0.54814917677580977</c:v>
                  </c:pt>
                  <c:pt idx="114">
                    <c:v>0.39612121882070567</c:v>
                  </c:pt>
                  <c:pt idx="115">
                    <c:v>0.56045283476845775</c:v>
                  </c:pt>
                  <c:pt idx="116">
                    <c:v>0.60280853096153664</c:v>
                  </c:pt>
                  <c:pt idx="117">
                    <c:v>0.51830927060974252</c:v>
                  </c:pt>
                  <c:pt idx="118">
                    <c:v>0.51852140264409585</c:v>
                  </c:pt>
                  <c:pt idx="119">
                    <c:v>0.56957451224576583</c:v>
                  </c:pt>
                  <c:pt idx="120">
                    <c:v>0.65364950852884374</c:v>
                  </c:pt>
                  <c:pt idx="121">
                    <c:v>0.40701066325097818</c:v>
                  </c:pt>
                  <c:pt idx="122">
                    <c:v>0.51123820279787824</c:v>
                  </c:pt>
                  <c:pt idx="123">
                    <c:v>0.26912484091960115</c:v>
                  </c:pt>
                  <c:pt idx="124">
                    <c:v>0.3157938884779149</c:v>
                  </c:pt>
                  <c:pt idx="125">
                    <c:v>0.27598377669711199</c:v>
                  </c:pt>
                  <c:pt idx="126">
                    <c:v>0.14092638149047956</c:v>
                  </c:pt>
                  <c:pt idx="127">
                    <c:v>8.2377940008234229E-2</c:v>
                  </c:pt>
                  <c:pt idx="128">
                    <c:v>2.347594513539393E-2</c:v>
                  </c:pt>
                  <c:pt idx="129">
                    <c:v>0.35418978669634232</c:v>
                  </c:pt>
                  <c:pt idx="130">
                    <c:v>0.23921422407541179</c:v>
                  </c:pt>
                  <c:pt idx="131">
                    <c:v>0.14559328624630996</c:v>
                  </c:pt>
                  <c:pt idx="132">
                    <c:v>0.13838079707820891</c:v>
                  </c:pt>
                  <c:pt idx="133">
                    <c:v>0.17507963902178811</c:v>
                  </c:pt>
                  <c:pt idx="134">
                    <c:v>0.40234375849514786</c:v>
                  </c:pt>
                  <c:pt idx="135">
                    <c:v>0.15768481220459937</c:v>
                  </c:pt>
                  <c:pt idx="136">
                    <c:v>0.32873394257362587</c:v>
                  </c:pt>
                  <c:pt idx="137">
                    <c:v>0.12339013331705387</c:v>
                  </c:pt>
                  <c:pt idx="138">
                    <c:v>0.16015968593875404</c:v>
                  </c:pt>
                  <c:pt idx="139">
                    <c:v>0.38707025202151318</c:v>
                  </c:pt>
                  <c:pt idx="140">
                    <c:v>0.18674690091136614</c:v>
                  </c:pt>
                  <c:pt idx="141">
                    <c:v>0.27018550109138073</c:v>
                  </c:pt>
                  <c:pt idx="142">
                    <c:v>0.11129860735876446</c:v>
                  </c:pt>
                  <c:pt idx="143">
                    <c:v>0.13795653300949798</c:v>
                  </c:pt>
                  <c:pt idx="144">
                    <c:v>0.25979103140793991</c:v>
                  </c:pt>
                  <c:pt idx="145">
                    <c:v>0.27746870093759729</c:v>
                  </c:pt>
                  <c:pt idx="146">
                    <c:v>0.11886464991746046</c:v>
                  </c:pt>
                  <c:pt idx="147">
                    <c:v>0.35418978669634299</c:v>
                  </c:pt>
                  <c:pt idx="148">
                    <c:v>0.1820799961555363</c:v>
                  </c:pt>
                  <c:pt idx="149">
                    <c:v>0.34817937905625329</c:v>
                  </c:pt>
                  <c:pt idx="150">
                    <c:v>0.15775552288272038</c:v>
                  </c:pt>
                  <c:pt idx="151">
                    <c:v>0.27951931060304641</c:v>
                  </c:pt>
                  <c:pt idx="152">
                    <c:v>0.13265323215059865</c:v>
                  </c:pt>
                  <c:pt idx="153">
                    <c:v>0.19516147160748401</c:v>
                  </c:pt>
                  <c:pt idx="154">
                    <c:v>0.22627416997969552</c:v>
                  </c:pt>
                  <c:pt idx="155">
                    <c:v>0.32526911934581237</c:v>
                  </c:pt>
                  <c:pt idx="156">
                    <c:v>0.3542604973744638</c:v>
                  </c:pt>
                  <c:pt idx="157">
                    <c:v>0.28963093757400848</c:v>
                  </c:pt>
                  <c:pt idx="158">
                    <c:v>0.37575654352252963</c:v>
                  </c:pt>
                  <c:pt idx="159">
                    <c:v>0.33432008614499964</c:v>
                  </c:pt>
                  <c:pt idx="160">
                    <c:v>0.40630355646979294</c:v>
                  </c:pt>
                  <c:pt idx="161">
                    <c:v>0.35100780618100269</c:v>
                  </c:pt>
                  <c:pt idx="162">
                    <c:v>0.50296505345799225</c:v>
                  </c:pt>
                  <c:pt idx="163">
                    <c:v>0.53004724317743701</c:v>
                  </c:pt>
                  <c:pt idx="164">
                    <c:v>0.4811861645974474</c:v>
                  </c:pt>
                  <c:pt idx="165">
                    <c:v>0.60351563774271599</c:v>
                  </c:pt>
                  <c:pt idx="166">
                    <c:v>0.50133870786125956</c:v>
                  </c:pt>
                  <c:pt idx="167">
                    <c:v>0.44335595180396181</c:v>
                  </c:pt>
                  <c:pt idx="168">
                    <c:v>0.44088107806981264</c:v>
                  </c:pt>
                  <c:pt idx="169">
                    <c:v>0.2329916844009699</c:v>
                  </c:pt>
                  <c:pt idx="170">
                    <c:v>0.79973776952198583</c:v>
                  </c:pt>
                  <c:pt idx="171">
                    <c:v>0.99108086451106059</c:v>
                  </c:pt>
                  <c:pt idx="172">
                    <c:v>1.6170117872173961</c:v>
                  </c:pt>
                  <c:pt idx="173">
                    <c:v>1.9295529845018498</c:v>
                  </c:pt>
                  <c:pt idx="174">
                    <c:v>2.0023142722859508</c:v>
                  </c:pt>
                  <c:pt idx="175">
                    <c:v>2.525644001042112</c:v>
                  </c:pt>
                  <c:pt idx="176">
                    <c:v>2.9052896318611672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4'!$AH$4:$AH$208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'Figure 4'!$AH$4:$AH$208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4'!$AF$4:$AF$180</c:f>
              <c:numCache>
                <c:formatCode>General</c:formatCode>
                <c:ptCount val="177"/>
                <c:pt idx="0">
                  <c:v>0.89161005619766809</c:v>
                </c:pt>
                <c:pt idx="1">
                  <c:v>0.89274996193533318</c:v>
                </c:pt>
                <c:pt idx="2">
                  <c:v>0.89365619968713195</c:v>
                </c:pt>
                <c:pt idx="3">
                  <c:v>0.89469818922159805</c:v>
                </c:pt>
                <c:pt idx="4">
                  <c:v>0.89574492045414456</c:v>
                </c:pt>
                <c:pt idx="5">
                  <c:v>0.89661122318677577</c:v>
                </c:pt>
                <c:pt idx="6">
                  <c:v>0.89752537890336637</c:v>
                </c:pt>
                <c:pt idx="7">
                  <c:v>0.89831635307052538</c:v>
                </c:pt>
                <c:pt idx="8">
                  <c:v>0.89941492164023273</c:v>
                </c:pt>
                <c:pt idx="9">
                  <c:v>0.90031611089578223</c:v>
                </c:pt>
                <c:pt idx="10">
                  <c:v>0.90112055665318125</c:v>
                </c:pt>
                <c:pt idx="11">
                  <c:v>0.90192324366897036</c:v>
                </c:pt>
                <c:pt idx="12">
                  <c:v>0.90280119195677255</c:v>
                </c:pt>
                <c:pt idx="13">
                  <c:v>0.90366807830107498</c:v>
                </c:pt>
                <c:pt idx="14">
                  <c:v>0.90454734741489196</c:v>
                </c:pt>
                <c:pt idx="15">
                  <c:v>0.90529406548761626</c:v>
                </c:pt>
                <c:pt idx="16">
                  <c:v>0.90610948879793085</c:v>
                </c:pt>
                <c:pt idx="17">
                  <c:v>0.90712829046770671</c:v>
                </c:pt>
                <c:pt idx="18">
                  <c:v>0.90809166104592398</c:v>
                </c:pt>
                <c:pt idx="19">
                  <c:v>0.90894293469365117</c:v>
                </c:pt>
                <c:pt idx="20">
                  <c:v>0.90971740393144884</c:v>
                </c:pt>
                <c:pt idx="21">
                  <c:v>0.91035182393714242</c:v>
                </c:pt>
                <c:pt idx="22">
                  <c:v>0.91148732596482307</c:v>
                </c:pt>
                <c:pt idx="23">
                  <c:v>0.91253382515476422</c:v>
                </c:pt>
                <c:pt idx="24">
                  <c:v>0.91354467692333896</c:v>
                </c:pt>
                <c:pt idx="25">
                  <c:v>0.91461049443387954</c:v>
                </c:pt>
                <c:pt idx="26">
                  <c:v>0.9154738340673112</c:v>
                </c:pt>
                <c:pt idx="27">
                  <c:v>0.9163049462273205</c:v>
                </c:pt>
                <c:pt idx="28">
                  <c:v>0.91716281916091047</c:v>
                </c:pt>
                <c:pt idx="29">
                  <c:v>0.91809771244826788</c:v>
                </c:pt>
                <c:pt idx="30">
                  <c:v>0.91887598409560867</c:v>
                </c:pt>
                <c:pt idx="31">
                  <c:v>0.91989729712472279</c:v>
                </c:pt>
                <c:pt idx="32">
                  <c:v>0.92127706102270579</c:v>
                </c:pt>
                <c:pt idx="33">
                  <c:v>0.92280534648317403</c:v>
                </c:pt>
                <c:pt idx="34">
                  <c:v>0.92412273200398842</c:v>
                </c:pt>
                <c:pt idx="35">
                  <c:v>0.92446287203912647</c:v>
                </c:pt>
                <c:pt idx="36">
                  <c:v>0.92619426432481222</c:v>
                </c:pt>
                <c:pt idx="37">
                  <c:v>0.92771958119592934</c:v>
                </c:pt>
                <c:pt idx="38">
                  <c:v>0.92869532887082551</c:v>
                </c:pt>
                <c:pt idx="39">
                  <c:v>0.92768005820473298</c:v>
                </c:pt>
                <c:pt idx="40">
                  <c:v>0.92971834848207024</c:v>
                </c:pt>
                <c:pt idx="41">
                  <c:v>0.93054015007084856</c:v>
                </c:pt>
                <c:pt idx="42">
                  <c:v>0.93094871561667403</c:v>
                </c:pt>
                <c:pt idx="43">
                  <c:v>0.93221320057567092</c:v>
                </c:pt>
                <c:pt idx="44">
                  <c:v>0.93253219729813386</c:v>
                </c:pt>
                <c:pt idx="45">
                  <c:v>0.93395836518456787</c:v>
                </c:pt>
                <c:pt idx="46">
                  <c:v>0.93463880371700092</c:v>
                </c:pt>
                <c:pt idx="47">
                  <c:v>0.93548859046932042</c:v>
                </c:pt>
                <c:pt idx="48">
                  <c:v>0.93689628441564743</c:v>
                </c:pt>
                <c:pt idx="49">
                  <c:v>0.93809602597088837</c:v>
                </c:pt>
                <c:pt idx="50">
                  <c:v>0.94011476743296984</c:v>
                </c:pt>
                <c:pt idx="51">
                  <c:v>0.94167796870637988</c:v>
                </c:pt>
                <c:pt idx="52">
                  <c:v>0.94241575170355407</c:v>
                </c:pt>
                <c:pt idx="53">
                  <c:v>0.94306529508890569</c:v>
                </c:pt>
                <c:pt idx="54">
                  <c:v>0.94413641822334649</c:v>
                </c:pt>
                <c:pt idx="55">
                  <c:v>0.94446055194827361</c:v>
                </c:pt>
                <c:pt idx="56">
                  <c:v>0.94546704377643587</c:v>
                </c:pt>
                <c:pt idx="57">
                  <c:v>0.94590049492864559</c:v>
                </c:pt>
                <c:pt idx="58">
                  <c:v>0.94820669289332837</c:v>
                </c:pt>
                <c:pt idx="59">
                  <c:v>0.94489052148743702</c:v>
                </c:pt>
                <c:pt idx="60">
                  <c:v>0.94424513815204369</c:v>
                </c:pt>
                <c:pt idx="61">
                  <c:v>0.9448005342118686</c:v>
                </c:pt>
                <c:pt idx="62">
                  <c:v>0.94563474124668168</c:v>
                </c:pt>
                <c:pt idx="63">
                  <c:v>0.94603679060312795</c:v>
                </c:pt>
                <c:pt idx="64">
                  <c:v>0.94688476706227442</c:v>
                </c:pt>
                <c:pt idx="65">
                  <c:v>0.94735734944163108</c:v>
                </c:pt>
                <c:pt idx="66">
                  <c:v>0.94822567410199943</c:v>
                </c:pt>
                <c:pt idx="67">
                  <c:v>0.9489698949240768</c:v>
                </c:pt>
                <c:pt idx="68">
                  <c:v>0.94959558033958769</c:v>
                </c:pt>
                <c:pt idx="69">
                  <c:v>0.95016978919228423</c:v>
                </c:pt>
                <c:pt idx="70">
                  <c:v>0.95114906931093879</c:v>
                </c:pt>
                <c:pt idx="71">
                  <c:v>0.95199752186516884</c:v>
                </c:pt>
                <c:pt idx="72">
                  <c:v>0.95289957301732042</c:v>
                </c:pt>
                <c:pt idx="73">
                  <c:v>0.95366766756626919</c:v>
                </c:pt>
                <c:pt idx="74">
                  <c:v>0.95455970163743875</c:v>
                </c:pt>
                <c:pt idx="75">
                  <c:v>0.95534591774673117</c:v>
                </c:pt>
                <c:pt idx="76">
                  <c:v>0.95627494702775262</c:v>
                </c:pt>
                <c:pt idx="77">
                  <c:v>0.95686495669860916</c:v>
                </c:pt>
                <c:pt idx="78">
                  <c:v>0.9572758888071129</c:v>
                </c:pt>
                <c:pt idx="79">
                  <c:v>0.95798749259656479</c:v>
                </c:pt>
                <c:pt idx="80">
                  <c:v>0.95881675958532031</c:v>
                </c:pt>
                <c:pt idx="81">
                  <c:v>0.95982989864009116</c:v>
                </c:pt>
                <c:pt idx="82">
                  <c:v>0.96057264342956694</c:v>
                </c:pt>
                <c:pt idx="83">
                  <c:v>0.96140036289122277</c:v>
                </c:pt>
                <c:pt idx="84">
                  <c:v>0.96230373820288229</c:v>
                </c:pt>
                <c:pt idx="85">
                  <c:v>0.96289996302842484</c:v>
                </c:pt>
                <c:pt idx="86">
                  <c:v>0.96380604107968004</c:v>
                </c:pt>
                <c:pt idx="87">
                  <c:v>0.96458826783170071</c:v>
                </c:pt>
                <c:pt idx="88">
                  <c:v>0.96536491877532904</c:v>
                </c:pt>
                <c:pt idx="89">
                  <c:v>0.96626105035706811</c:v>
                </c:pt>
                <c:pt idx="90">
                  <c:v>0.96695622634842304</c:v>
                </c:pt>
                <c:pt idx="91">
                  <c:v>0.96758339265256299</c:v>
                </c:pt>
                <c:pt idx="92">
                  <c:v>0.96850530839593851</c:v>
                </c:pt>
                <c:pt idx="93">
                  <c:v>0.96932316191173973</c:v>
                </c:pt>
                <c:pt idx="94">
                  <c:v>0.97015008476180253</c:v>
                </c:pt>
                <c:pt idx="95">
                  <c:v>0.97083675799864078</c:v>
                </c:pt>
                <c:pt idx="96">
                  <c:v>0.97148566492800859</c:v>
                </c:pt>
                <c:pt idx="97">
                  <c:v>0.97230845212095951</c:v>
                </c:pt>
                <c:pt idx="98">
                  <c:v>0.97267673834190505</c:v>
                </c:pt>
                <c:pt idx="99">
                  <c:v>0.97355252263044112</c:v>
                </c:pt>
                <c:pt idx="100">
                  <c:v>0.97424214834857215</c:v>
                </c:pt>
                <c:pt idx="101">
                  <c:v>0.97526682487741723</c:v>
                </c:pt>
                <c:pt idx="102">
                  <c:v>0.97590362381292484</c:v>
                </c:pt>
                <c:pt idx="103">
                  <c:v>0.9769522278959254</c:v>
                </c:pt>
                <c:pt idx="104">
                  <c:v>0.97784769598821497</c:v>
                </c:pt>
                <c:pt idx="105">
                  <c:v>0.97879573287407928</c:v>
                </c:pt>
                <c:pt idx="106">
                  <c:v>0.97976099636434699</c:v>
                </c:pt>
                <c:pt idx="107">
                  <c:v>0.98047880829646306</c:v>
                </c:pt>
                <c:pt idx="108">
                  <c:v>0.9814080655763664</c:v>
                </c:pt>
                <c:pt idx="109">
                  <c:v>0.98234696651434961</c:v>
                </c:pt>
                <c:pt idx="110">
                  <c:v>0.98297348770008319</c:v>
                </c:pt>
                <c:pt idx="111">
                  <c:v>0.98391936139350689</c:v>
                </c:pt>
                <c:pt idx="112">
                  <c:v>0.98477478349296699</c:v>
                </c:pt>
                <c:pt idx="113">
                  <c:v>0.98573528471656402</c:v>
                </c:pt>
                <c:pt idx="114">
                  <c:v>0.98641763466144727</c:v>
                </c:pt>
                <c:pt idx="115">
                  <c:v>0.98748772291930975</c:v>
                </c:pt>
                <c:pt idx="116">
                  <c:v>0.98829612223766339</c:v>
                </c:pt>
                <c:pt idx="117">
                  <c:v>0.98900073699169089</c:v>
                </c:pt>
                <c:pt idx="118">
                  <c:v>0.99004376002678063</c:v>
                </c:pt>
                <c:pt idx="119">
                  <c:v>0.99095226013399929</c:v>
                </c:pt>
                <c:pt idx="120">
                  <c:v>0.99150475564596219</c:v>
                </c:pt>
                <c:pt idx="121">
                  <c:v>0.99228413268228</c:v>
                </c:pt>
                <c:pt idx="122">
                  <c:v>0.99309262947438581</c:v>
                </c:pt>
                <c:pt idx="123">
                  <c:v>0.99408277480734442</c:v>
                </c:pt>
                <c:pt idx="124">
                  <c:v>0.99494291448579597</c:v>
                </c:pt>
                <c:pt idx="125">
                  <c:v>0.99590485289403241</c:v>
                </c:pt>
                <c:pt idx="126">
                  <c:v>0.99677724916223953</c:v>
                </c:pt>
                <c:pt idx="127">
                  <c:v>0.99748350879350189</c:v>
                </c:pt>
                <c:pt idx="128">
                  <c:v>0.99846174007043531</c:v>
                </c:pt>
                <c:pt idx="129">
                  <c:v>0.99947607072655398</c:v>
                </c:pt>
                <c:pt idx="130">
                  <c:v>1.0003402294251398</c:v>
                </c:pt>
                <c:pt idx="131">
                  <c:v>1.0012923005683696</c:v>
                </c:pt>
                <c:pt idx="132">
                  <c:v>1.0020506105346936</c:v>
                </c:pt>
                <c:pt idx="133">
                  <c:v>1.002914150072399</c:v>
                </c:pt>
                <c:pt idx="134">
                  <c:v>1.0039347761761261</c:v>
                </c:pt>
                <c:pt idx="135">
                  <c:v>1.0050567155516099</c:v>
                </c:pt>
                <c:pt idx="136">
                  <c:v>1.0057878864413479</c:v>
                </c:pt>
                <c:pt idx="137">
                  <c:v>1.0066301891883582</c:v>
                </c:pt>
                <c:pt idx="138">
                  <c:v>1.007972249303611</c:v>
                </c:pt>
                <c:pt idx="139">
                  <c:v>1.0088837653634897</c:v>
                </c:pt>
                <c:pt idx="140">
                  <c:v>1.009710488834195</c:v>
                </c:pt>
                <c:pt idx="141">
                  <c:v>1.0104896498105389</c:v>
                </c:pt>
                <c:pt idx="142">
                  <c:v>1.0112463876079478</c:v>
                </c:pt>
                <c:pt idx="143">
                  <c:v>1.0121567130250795</c:v>
                </c:pt>
                <c:pt idx="144">
                  <c:v>1.0131756483050096</c:v>
                </c:pt>
                <c:pt idx="145">
                  <c:v>1.0141500621499353</c:v>
                </c:pt>
                <c:pt idx="146">
                  <c:v>1.015176582438635</c:v>
                </c:pt>
                <c:pt idx="147">
                  <c:v>1.0162813199758474</c:v>
                </c:pt>
                <c:pt idx="148">
                  <c:v>1.016903820590418</c:v>
                </c:pt>
                <c:pt idx="149">
                  <c:v>1.0178168587628891</c:v>
                </c:pt>
                <c:pt idx="150">
                  <c:v>1.0190851802625436</c:v>
                </c:pt>
                <c:pt idx="151">
                  <c:v>1.0200001418159363</c:v>
                </c:pt>
                <c:pt idx="152">
                  <c:v>1.0207698736852708</c:v>
                </c:pt>
                <c:pt idx="153">
                  <c:v>1.0215903045679471</c:v>
                </c:pt>
                <c:pt idx="154">
                  <c:v>1.0225293460906717</c:v>
                </c:pt>
                <c:pt idx="155">
                  <c:v>1.0233705266694599</c:v>
                </c:pt>
                <c:pt idx="156">
                  <c:v>1.0245937596447017</c:v>
                </c:pt>
                <c:pt idx="157">
                  <c:v>1.025369422473196</c:v>
                </c:pt>
                <c:pt idx="158">
                  <c:v>1.0264654279959249</c:v>
                </c:pt>
                <c:pt idx="159">
                  <c:v>1.0273583027792612</c:v>
                </c:pt>
                <c:pt idx="160">
                  <c:v>1.0287093729886272</c:v>
                </c:pt>
                <c:pt idx="161">
                  <c:v>1.0290433246475579</c:v>
                </c:pt>
                <c:pt idx="162">
                  <c:v>1.0295931153877134</c:v>
                </c:pt>
                <c:pt idx="163">
                  <c:v>1.0303620268056466</c:v>
                </c:pt>
                <c:pt idx="164">
                  <c:v>1.0309354316214487</c:v>
                </c:pt>
                <c:pt idx="165">
                  <c:v>1.0317124191566678</c:v>
                </c:pt>
                <c:pt idx="166">
                  <c:v>1.0322403650340268</c:v>
                </c:pt>
                <c:pt idx="167">
                  <c:v>1.0323537483735628</c:v>
                </c:pt>
                <c:pt idx="168">
                  <c:v>1.0331971025750459</c:v>
                </c:pt>
                <c:pt idx="169">
                  <c:v>1.0336915847712946</c:v>
                </c:pt>
                <c:pt idx="170">
                  <c:v>1.0341537388674229</c:v>
                </c:pt>
                <c:pt idx="171">
                  <c:v>1.0345512630641418</c:v>
                </c:pt>
                <c:pt idx="172">
                  <c:v>1.0349584942781105</c:v>
                </c:pt>
                <c:pt idx="173">
                  <c:v>1.0353634912302143</c:v>
                </c:pt>
                <c:pt idx="174">
                  <c:v>1.0355722064245214</c:v>
                </c:pt>
                <c:pt idx="175">
                  <c:v>1.0360811409531665</c:v>
                </c:pt>
                <c:pt idx="176">
                  <c:v>1.0364668105890307</c:v>
                </c:pt>
              </c:numCache>
            </c:numRef>
          </c:xVal>
          <c:yVal>
            <c:numRef>
              <c:f>'Figure 4'!$AG$4:$AG$180</c:f>
              <c:numCache>
                <c:formatCode>General</c:formatCode>
                <c:ptCount val="177"/>
                <c:pt idx="0">
                  <c:v>2.094850000000001</c:v>
                </c:pt>
                <c:pt idx="1">
                  <c:v>1.8491999999999997</c:v>
                </c:pt>
                <c:pt idx="2">
                  <c:v>1.8103999999999978</c:v>
                </c:pt>
                <c:pt idx="3">
                  <c:v>1.773850000000003</c:v>
                </c:pt>
                <c:pt idx="4">
                  <c:v>1.6677</c:v>
                </c:pt>
                <c:pt idx="5">
                  <c:v>1.6049000000000007</c:v>
                </c:pt>
                <c:pt idx="6">
                  <c:v>1.6691500000000019</c:v>
                </c:pt>
                <c:pt idx="7">
                  <c:v>1.5675999999999988</c:v>
                </c:pt>
                <c:pt idx="8">
                  <c:v>1.7447499999999998</c:v>
                </c:pt>
                <c:pt idx="9">
                  <c:v>1.5466500000000032</c:v>
                </c:pt>
                <c:pt idx="10">
                  <c:v>1.5900999999999996</c:v>
                </c:pt>
                <c:pt idx="11">
                  <c:v>1.7275499999999973</c:v>
                </c:pt>
                <c:pt idx="12">
                  <c:v>1.5311500000000002</c:v>
                </c:pt>
                <c:pt idx="13">
                  <c:v>1.6016000000000012</c:v>
                </c:pt>
                <c:pt idx="14">
                  <c:v>1.6021000000000001</c:v>
                </c:pt>
                <c:pt idx="15">
                  <c:v>1.5694499999999998</c:v>
                </c:pt>
                <c:pt idx="16">
                  <c:v>1.5513000000000012</c:v>
                </c:pt>
                <c:pt idx="17">
                  <c:v>1.5797500000000007</c:v>
                </c:pt>
                <c:pt idx="18">
                  <c:v>1.5124999999999993</c:v>
                </c:pt>
                <c:pt idx="19">
                  <c:v>1.6533000000000015</c:v>
                </c:pt>
                <c:pt idx="20">
                  <c:v>1.5139500000000012</c:v>
                </c:pt>
                <c:pt idx="21">
                  <c:v>1.5471000000000004</c:v>
                </c:pt>
                <c:pt idx="22">
                  <c:v>1.5141999999999989</c:v>
                </c:pt>
                <c:pt idx="23">
                  <c:v>1.4860999999999969</c:v>
                </c:pt>
                <c:pt idx="24">
                  <c:v>1.4496499999999983</c:v>
                </c:pt>
                <c:pt idx="25">
                  <c:v>1.5183999999999997</c:v>
                </c:pt>
                <c:pt idx="26">
                  <c:v>1.4810499999999998</c:v>
                </c:pt>
                <c:pt idx="27">
                  <c:v>1.5154499999999977</c:v>
                </c:pt>
                <c:pt idx="28">
                  <c:v>1.5530500000000025</c:v>
                </c:pt>
                <c:pt idx="29">
                  <c:v>1.3514499999999998</c:v>
                </c:pt>
                <c:pt idx="30">
                  <c:v>1.5856999999999992</c:v>
                </c:pt>
                <c:pt idx="31">
                  <c:v>1.3478999999999992</c:v>
                </c:pt>
                <c:pt idx="32">
                  <c:v>1.5214000000000034</c:v>
                </c:pt>
                <c:pt idx="33">
                  <c:v>1.5825500000000012</c:v>
                </c:pt>
                <c:pt idx="34">
                  <c:v>1.4840499999999999</c:v>
                </c:pt>
                <c:pt idx="35">
                  <c:v>1.3495500000000007</c:v>
                </c:pt>
                <c:pt idx="36">
                  <c:v>1.4167500000000004</c:v>
                </c:pt>
                <c:pt idx="37">
                  <c:v>1.3858000000000033</c:v>
                </c:pt>
                <c:pt idx="38">
                  <c:v>1.4258000000000024</c:v>
                </c:pt>
                <c:pt idx="39">
                  <c:v>1.36965</c:v>
                </c:pt>
                <c:pt idx="40">
                  <c:v>1.3700999999999972</c:v>
                </c:pt>
                <c:pt idx="41">
                  <c:v>1.2357499999999995</c:v>
                </c:pt>
                <c:pt idx="42">
                  <c:v>1.1772999999999989</c:v>
                </c:pt>
                <c:pt idx="43">
                  <c:v>0.94909999999999783</c:v>
                </c:pt>
                <c:pt idx="44">
                  <c:v>0.98204999999999742</c:v>
                </c:pt>
                <c:pt idx="45">
                  <c:v>1.0165499999999987</c:v>
                </c:pt>
                <c:pt idx="46">
                  <c:v>1.0578000000000003</c:v>
                </c:pt>
                <c:pt idx="47">
                  <c:v>1.0268000000000015</c:v>
                </c:pt>
                <c:pt idx="48">
                  <c:v>1.0680499999999995</c:v>
                </c:pt>
                <c:pt idx="49">
                  <c:v>1.1699999999999982</c:v>
                </c:pt>
                <c:pt idx="50">
                  <c:v>1.1650999999999989</c:v>
                </c:pt>
                <c:pt idx="51">
                  <c:v>1.1764499999999991</c:v>
                </c:pt>
                <c:pt idx="52">
                  <c:v>1.0039499999999997</c:v>
                </c:pt>
                <c:pt idx="53">
                  <c:v>1.0683499999999988</c:v>
                </c:pt>
                <c:pt idx="54">
                  <c:v>1.08155</c:v>
                </c:pt>
                <c:pt idx="55">
                  <c:v>1.2777500000000011</c:v>
                </c:pt>
                <c:pt idx="56">
                  <c:v>1.2729500000000016</c:v>
                </c:pt>
                <c:pt idx="57">
                  <c:v>1.2105500000000013</c:v>
                </c:pt>
                <c:pt idx="58">
                  <c:v>1.1776499999999999</c:v>
                </c:pt>
                <c:pt idx="59">
                  <c:v>1.1727500000000006</c:v>
                </c:pt>
                <c:pt idx="60">
                  <c:v>0.67749999999999844</c:v>
                </c:pt>
                <c:pt idx="61">
                  <c:v>0.94539999999999935</c:v>
                </c:pt>
                <c:pt idx="62">
                  <c:v>0.84834999999999994</c:v>
                </c:pt>
                <c:pt idx="63">
                  <c:v>0.78759999999999764</c:v>
                </c:pt>
                <c:pt idx="64">
                  <c:v>0.65140000000000242</c:v>
                </c:pt>
                <c:pt idx="65">
                  <c:v>0.83394999999999797</c:v>
                </c:pt>
                <c:pt idx="66">
                  <c:v>0.93745000000000189</c:v>
                </c:pt>
                <c:pt idx="67">
                  <c:v>1.0809500000000014</c:v>
                </c:pt>
                <c:pt idx="68">
                  <c:v>0.89655000000000129</c:v>
                </c:pt>
                <c:pt idx="69">
                  <c:v>1.3642000000000003</c:v>
                </c:pt>
                <c:pt idx="70">
                  <c:v>1.395349999999997</c:v>
                </c:pt>
                <c:pt idx="71">
                  <c:v>1.5056000000000012</c:v>
                </c:pt>
                <c:pt idx="72">
                  <c:v>1.5714499999999987</c:v>
                </c:pt>
                <c:pt idx="73">
                  <c:v>1.4613000000000014</c:v>
                </c:pt>
                <c:pt idx="74">
                  <c:v>1.4991500000000002</c:v>
                </c:pt>
                <c:pt idx="75">
                  <c:v>1.6179000000000023</c:v>
                </c:pt>
                <c:pt idx="76">
                  <c:v>1.440450000000002</c:v>
                </c:pt>
                <c:pt idx="77">
                  <c:v>1.4475000000000016</c:v>
                </c:pt>
                <c:pt idx="78">
                  <c:v>1.4869500000000002</c:v>
                </c:pt>
                <c:pt idx="79">
                  <c:v>1.4113499999999988</c:v>
                </c:pt>
                <c:pt idx="80">
                  <c:v>1.4787999999999997</c:v>
                </c:pt>
                <c:pt idx="81">
                  <c:v>1.2746999999999993</c:v>
                </c:pt>
                <c:pt idx="82">
                  <c:v>1.3044499999999992</c:v>
                </c:pt>
                <c:pt idx="83">
                  <c:v>1.4296999999999969</c:v>
                </c:pt>
                <c:pt idx="84">
                  <c:v>1.3292999999999999</c:v>
                </c:pt>
                <c:pt idx="85">
                  <c:v>1.3260499999999986</c:v>
                </c:pt>
                <c:pt idx="86">
                  <c:v>1.3295500000000011</c:v>
                </c:pt>
                <c:pt idx="87">
                  <c:v>1.2931499999999971</c:v>
                </c:pt>
                <c:pt idx="88">
                  <c:v>1.3364499999999992</c:v>
                </c:pt>
                <c:pt idx="89">
                  <c:v>1.4333499999999972</c:v>
                </c:pt>
                <c:pt idx="90">
                  <c:v>1.2983999999999973</c:v>
                </c:pt>
                <c:pt idx="91">
                  <c:v>1.3054999999999986</c:v>
                </c:pt>
                <c:pt idx="92">
                  <c:v>1.3763000000000005</c:v>
                </c:pt>
                <c:pt idx="93">
                  <c:v>1.3730499999999992</c:v>
                </c:pt>
                <c:pt idx="94">
                  <c:v>1.3126999999999995</c:v>
                </c:pt>
                <c:pt idx="95">
                  <c:v>1.3557999999999986</c:v>
                </c:pt>
                <c:pt idx="96">
                  <c:v>1.3937999999999988</c:v>
                </c:pt>
                <c:pt idx="97">
                  <c:v>1.2569999999999979</c:v>
                </c:pt>
                <c:pt idx="98">
                  <c:v>1.2605000000000004</c:v>
                </c:pt>
                <c:pt idx="99">
                  <c:v>1.2933999999999983</c:v>
                </c:pt>
                <c:pt idx="100">
                  <c:v>1.2569999999999979</c:v>
                </c:pt>
                <c:pt idx="101">
                  <c:v>1.3262499999999982</c:v>
                </c:pt>
                <c:pt idx="102">
                  <c:v>1.3262499999999982</c:v>
                </c:pt>
                <c:pt idx="103">
                  <c:v>1.3100000000000023</c:v>
                </c:pt>
                <c:pt idx="104">
                  <c:v>1.2776999999999994</c:v>
                </c:pt>
                <c:pt idx="105">
                  <c:v>1.4024999999999999</c:v>
                </c:pt>
                <c:pt idx="106">
                  <c:v>1.3347499999999997</c:v>
                </c:pt>
                <c:pt idx="107">
                  <c:v>1.3278999999999996</c:v>
                </c:pt>
                <c:pt idx="108">
                  <c:v>1.2685999999999993</c:v>
                </c:pt>
                <c:pt idx="109">
                  <c:v>1.3343500000000006</c:v>
                </c:pt>
                <c:pt idx="110">
                  <c:v>1.2685500000000012</c:v>
                </c:pt>
                <c:pt idx="111">
                  <c:v>1.3770999999999987</c:v>
                </c:pt>
                <c:pt idx="112">
                  <c:v>1.2373000000000012</c:v>
                </c:pt>
                <c:pt idx="113">
                  <c:v>1.4782000000000011</c:v>
                </c:pt>
                <c:pt idx="114">
                  <c:v>1.2392000000000003</c:v>
                </c:pt>
                <c:pt idx="115">
                  <c:v>1.4869000000000021</c:v>
                </c:pt>
                <c:pt idx="116">
                  <c:v>1.4640500000000003</c:v>
                </c:pt>
                <c:pt idx="117">
                  <c:v>1.3158999999999992</c:v>
                </c:pt>
                <c:pt idx="118">
                  <c:v>1.3850499999999997</c:v>
                </c:pt>
                <c:pt idx="119">
                  <c:v>1.3489499999999985</c:v>
                </c:pt>
                <c:pt idx="120">
                  <c:v>1.3587999999999987</c:v>
                </c:pt>
                <c:pt idx="121">
                  <c:v>1.3946000000000005</c:v>
                </c:pt>
                <c:pt idx="122">
                  <c:v>1.2515999999999998</c:v>
                </c:pt>
                <c:pt idx="123">
                  <c:v>1.2841000000000022</c:v>
                </c:pt>
                <c:pt idx="124">
                  <c:v>1.3203999999999994</c:v>
                </c:pt>
                <c:pt idx="125">
                  <c:v>1.2792500000000011</c:v>
                </c:pt>
                <c:pt idx="126">
                  <c:v>1.3712499999999999</c:v>
                </c:pt>
                <c:pt idx="127">
                  <c:v>1.4646499999999989</c:v>
                </c:pt>
                <c:pt idx="128">
                  <c:v>1.4229999999999983</c:v>
                </c:pt>
                <c:pt idx="129">
                  <c:v>1.466149999999999</c:v>
                </c:pt>
                <c:pt idx="130">
                  <c:v>1.3223500000000001</c:v>
                </c:pt>
                <c:pt idx="131">
                  <c:v>1.3088499999999996</c:v>
                </c:pt>
                <c:pt idx="132">
                  <c:v>1.3069500000000005</c:v>
                </c:pt>
                <c:pt idx="133">
                  <c:v>1.267199999999999</c:v>
                </c:pt>
                <c:pt idx="134">
                  <c:v>1.3622000000000014</c:v>
                </c:pt>
                <c:pt idx="135">
                  <c:v>1.2516999999999996</c:v>
                </c:pt>
                <c:pt idx="136">
                  <c:v>1.2411499999999975</c:v>
                </c:pt>
                <c:pt idx="137">
                  <c:v>1.227450000000001</c:v>
                </c:pt>
                <c:pt idx="138">
                  <c:v>1.1876499999999979</c:v>
                </c:pt>
                <c:pt idx="139">
                  <c:v>1.2134</c:v>
                </c:pt>
                <c:pt idx="140">
                  <c:v>1.2722499999999997</c:v>
                </c:pt>
                <c:pt idx="141">
                  <c:v>1.1339500000000022</c:v>
                </c:pt>
                <c:pt idx="142">
                  <c:v>1.1530999999999985</c:v>
                </c:pt>
                <c:pt idx="143">
                  <c:v>1.1687499999999993</c:v>
                </c:pt>
                <c:pt idx="144">
                  <c:v>1.2580999999999989</c:v>
                </c:pt>
                <c:pt idx="145">
                  <c:v>1.0733999999999995</c:v>
                </c:pt>
                <c:pt idx="146">
                  <c:v>1.0927499999999988</c:v>
                </c:pt>
                <c:pt idx="147">
                  <c:v>1.3248499999999979</c:v>
                </c:pt>
                <c:pt idx="148">
                  <c:v>1.1374499999999976</c:v>
                </c:pt>
                <c:pt idx="149">
                  <c:v>1.0577000000000005</c:v>
                </c:pt>
                <c:pt idx="150">
                  <c:v>1.1202499999999986</c:v>
                </c:pt>
                <c:pt idx="151">
                  <c:v>1.1438500000000005</c:v>
                </c:pt>
                <c:pt idx="152">
                  <c:v>1.1722999999999999</c:v>
                </c:pt>
                <c:pt idx="153">
                  <c:v>1.0938000000000017</c:v>
                </c:pt>
                <c:pt idx="154">
                  <c:v>1.1093999999999973</c:v>
                </c:pt>
                <c:pt idx="155">
                  <c:v>1.1729000000000021</c:v>
                </c:pt>
                <c:pt idx="156">
                  <c:v>1.1966999999999999</c:v>
                </c:pt>
                <c:pt idx="157">
                  <c:v>1.1638000000000019</c:v>
                </c:pt>
                <c:pt idx="158">
                  <c:v>1.1029000000000018</c:v>
                </c:pt>
                <c:pt idx="159">
                  <c:v>1.2482999999999969</c:v>
                </c:pt>
                <c:pt idx="160">
                  <c:v>1.1871000000000009</c:v>
                </c:pt>
                <c:pt idx="161">
                  <c:v>1.154399999999999</c:v>
                </c:pt>
                <c:pt idx="162">
                  <c:v>1.176750000000002</c:v>
                </c:pt>
                <c:pt idx="163">
                  <c:v>1.1300999999999988</c:v>
                </c:pt>
                <c:pt idx="164">
                  <c:v>1.1646499999999982</c:v>
                </c:pt>
                <c:pt idx="165">
                  <c:v>1.129249999999999</c:v>
                </c:pt>
                <c:pt idx="166">
                  <c:v>1.1194999999999986</c:v>
                </c:pt>
                <c:pt idx="167">
                  <c:v>1.1570999999999998</c:v>
                </c:pt>
                <c:pt idx="168">
                  <c:v>1.1553500000000021</c:v>
                </c:pt>
                <c:pt idx="169">
                  <c:v>1.2715500000000013</c:v>
                </c:pt>
                <c:pt idx="170">
                  <c:v>2.0018000000000029</c:v>
                </c:pt>
                <c:pt idx="171">
                  <c:v>2.1234000000000002</c:v>
                </c:pt>
                <c:pt idx="172">
                  <c:v>2.559199999999997</c:v>
                </c:pt>
                <c:pt idx="173">
                  <c:v>2.8345999999999982</c:v>
                </c:pt>
                <c:pt idx="174">
                  <c:v>2.8179499999999997</c:v>
                </c:pt>
                <c:pt idx="175">
                  <c:v>3.1845999999999997</c:v>
                </c:pt>
                <c:pt idx="176">
                  <c:v>3.4393499999999975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9B-4ED1-BAD4-DD5441F32F89}"/>
            </c:ext>
          </c:extLst>
        </c:ser>
        <c:ser>
          <c:idx val="3"/>
          <c:order val="3"/>
          <c:tx>
            <c:v>19HF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4'!$AV$4:$AV$98</c:f>
                <c:numCache>
                  <c:formatCode>General</c:formatCode>
                  <c:ptCount val="95"/>
                  <c:pt idx="0">
                    <c:v>0.28567113959936774</c:v>
                  </c:pt>
                  <c:pt idx="1">
                    <c:v>0.28567113959936774</c:v>
                  </c:pt>
                  <c:pt idx="2">
                    <c:v>0.28567113959936774</c:v>
                  </c:pt>
                  <c:pt idx="3">
                    <c:v>0.33531003563866346</c:v>
                  </c:pt>
                  <c:pt idx="4">
                    <c:v>0.47468078221053106</c:v>
                  </c:pt>
                  <c:pt idx="5">
                    <c:v>0.23829498525986934</c:v>
                  </c:pt>
                  <c:pt idx="6">
                    <c:v>0.19120167363284402</c:v>
                  </c:pt>
                  <c:pt idx="7">
                    <c:v>0.19120167363284402</c:v>
                  </c:pt>
                  <c:pt idx="8">
                    <c:v>4.9073210614347586E-2</c:v>
                  </c:pt>
                  <c:pt idx="9">
                    <c:v>0.19120167363284402</c:v>
                  </c:pt>
                  <c:pt idx="10">
                    <c:v>0.24084056967214032</c:v>
                  </c:pt>
                  <c:pt idx="11">
                    <c:v>0.19586857838867439</c:v>
                  </c:pt>
                  <c:pt idx="12">
                    <c:v>0.19120167363284402</c:v>
                  </c:pt>
                  <c:pt idx="13">
                    <c:v>0.18391847378662196</c:v>
                  </c:pt>
                  <c:pt idx="14">
                    <c:v>0.18879751057681032</c:v>
                  </c:pt>
                  <c:pt idx="15">
                    <c:v>0.19120167363284402</c:v>
                  </c:pt>
                  <c:pt idx="16">
                    <c:v>0.19120167363284402</c:v>
                  </c:pt>
                  <c:pt idx="17">
                    <c:v>0.26679138854168877</c:v>
                  </c:pt>
                  <c:pt idx="18">
                    <c:v>0.1675135964630971</c:v>
                  </c:pt>
                  <c:pt idx="19">
                    <c:v>0.2431033113719355</c:v>
                  </c:pt>
                  <c:pt idx="20">
                    <c:v>0.1269256672229834</c:v>
                  </c:pt>
                  <c:pt idx="21">
                    <c:v>0.16249313831667175</c:v>
                  </c:pt>
                  <c:pt idx="22">
                    <c:v>0.1576848122046044</c:v>
                  </c:pt>
                  <c:pt idx="23">
                    <c:v>0.11518769465528894</c:v>
                  </c:pt>
                  <c:pt idx="24">
                    <c:v>0.11278353159925525</c:v>
                  </c:pt>
                  <c:pt idx="25">
                    <c:v>0.11518769465528894</c:v>
                  </c:pt>
                  <c:pt idx="26">
                    <c:v>0.15768481220459937</c:v>
                  </c:pt>
                  <c:pt idx="27">
                    <c:v>0.11752114703320664</c:v>
                  </c:pt>
                  <c:pt idx="28">
                    <c:v>0.1269256672229834</c:v>
                  </c:pt>
                  <c:pt idx="29">
                    <c:v>0.16942278477229886</c:v>
                  </c:pt>
                  <c:pt idx="30">
                    <c:v>0.17175623715021152</c:v>
                  </c:pt>
                  <c:pt idx="31">
                    <c:v>0.37752431047550034</c:v>
                  </c:pt>
                  <c:pt idx="32">
                    <c:v>0.41026335444443784</c:v>
                  </c:pt>
                  <c:pt idx="33">
                    <c:v>0.26120524497031444</c:v>
                  </c:pt>
                  <c:pt idx="34">
                    <c:v>0.29889403640755302</c:v>
                  </c:pt>
                  <c:pt idx="35">
                    <c:v>0.2422547832345136</c:v>
                  </c:pt>
                  <c:pt idx="36">
                    <c:v>0.51873353467845384</c:v>
                  </c:pt>
                  <c:pt idx="37">
                    <c:v>0.55415958441590019</c:v>
                  </c:pt>
                  <c:pt idx="38">
                    <c:v>9.5105862069592567E-2</c:v>
                  </c:pt>
                  <c:pt idx="39">
                    <c:v>0.30101535675111279</c:v>
                  </c:pt>
                  <c:pt idx="40">
                    <c:v>0.49009571004039665</c:v>
                  </c:pt>
                  <c:pt idx="41">
                    <c:v>0.49744962056473463</c:v>
                  </c:pt>
                  <c:pt idx="42">
                    <c:v>0.44774001384732337</c:v>
                  </c:pt>
                  <c:pt idx="43">
                    <c:v>0.30101535675111279</c:v>
                  </c:pt>
                  <c:pt idx="44">
                    <c:v>0.39315137033971848</c:v>
                  </c:pt>
                  <c:pt idx="45">
                    <c:v>0.49497474683058518</c:v>
                  </c:pt>
                  <c:pt idx="46">
                    <c:v>0.30589439354130227</c:v>
                  </c:pt>
                  <c:pt idx="47">
                    <c:v>0.21375837995269506</c:v>
                  </c:pt>
                  <c:pt idx="48">
                    <c:v>0.45021488758147332</c:v>
                  </c:pt>
                  <c:pt idx="49">
                    <c:v>0.45014417690335673</c:v>
                  </c:pt>
                  <c:pt idx="50">
                    <c:v>0.40283873324197506</c:v>
                  </c:pt>
                  <c:pt idx="51">
                    <c:v>0.49744962056473463</c:v>
                  </c:pt>
                  <c:pt idx="52">
                    <c:v>0.50232865735492316</c:v>
                  </c:pt>
                  <c:pt idx="53">
                    <c:v>0.46230641353976287</c:v>
                  </c:pt>
                  <c:pt idx="54">
                    <c:v>0.51647079297865195</c:v>
                  </c:pt>
                  <c:pt idx="55">
                    <c:v>0.33693638123539243</c:v>
                  </c:pt>
                  <c:pt idx="56">
                    <c:v>0.38897944033072007</c:v>
                  </c:pt>
                  <c:pt idx="57">
                    <c:v>0.49334840123385704</c:v>
                  </c:pt>
                  <c:pt idx="58">
                    <c:v>0.45092199436266267</c:v>
                  </c:pt>
                  <c:pt idx="59">
                    <c:v>0.5456035923635395</c:v>
                  </c:pt>
                  <c:pt idx="60">
                    <c:v>0.50317718549234602</c:v>
                  </c:pt>
                  <c:pt idx="61">
                    <c:v>0.43508280246408165</c:v>
                  </c:pt>
                  <c:pt idx="62">
                    <c:v>0.51258170568212691</c:v>
                  </c:pt>
                  <c:pt idx="63">
                    <c:v>0.61659711319466881</c:v>
                  </c:pt>
                  <c:pt idx="64">
                    <c:v>0.62168828201921611</c:v>
                  </c:pt>
                  <c:pt idx="65">
                    <c:v>0.61907198692882381</c:v>
                  </c:pt>
                  <c:pt idx="66">
                    <c:v>0.61419295013863051</c:v>
                  </c:pt>
                  <c:pt idx="67">
                    <c:v>0.56214989104330082</c:v>
                  </c:pt>
                  <c:pt idx="68">
                    <c:v>0.59969726112431243</c:v>
                  </c:pt>
                  <c:pt idx="69">
                    <c:v>0.50049017972384213</c:v>
                  </c:pt>
                  <c:pt idx="70">
                    <c:v>0.4738322540731093</c:v>
                  </c:pt>
                  <c:pt idx="71">
                    <c:v>0.57565563056397051</c:v>
                  </c:pt>
                  <c:pt idx="72">
                    <c:v>0.57827192565435803</c:v>
                  </c:pt>
                  <c:pt idx="73">
                    <c:v>0.58315096244454523</c:v>
                  </c:pt>
                  <c:pt idx="74">
                    <c:v>0.5856258361787009</c:v>
                  </c:pt>
                  <c:pt idx="75">
                    <c:v>0.57827192565435803</c:v>
                  </c:pt>
                  <c:pt idx="76">
                    <c:v>0.5807467993885117</c:v>
                  </c:pt>
                  <c:pt idx="77">
                    <c:v>9.3550227150980769E-2</c:v>
                  </c:pt>
                  <c:pt idx="78">
                    <c:v>0.37264527368531108</c:v>
                  </c:pt>
                  <c:pt idx="79">
                    <c:v>0.3109855623658479</c:v>
                  </c:pt>
                  <c:pt idx="80">
                    <c:v>0.11257139956489727</c:v>
                  </c:pt>
                  <c:pt idx="81">
                    <c:v>1.0141325455777441</c:v>
                  </c:pt>
                  <c:pt idx="82">
                    <c:v>2.1353917685052548</c:v>
                  </c:pt>
                  <c:pt idx="83">
                    <c:v>1.8292145322514799</c:v>
                  </c:pt>
                  <c:pt idx="84">
                    <c:v>1.2042028483606912</c:v>
                  </c:pt>
                  <c:pt idx="85">
                    <c:v>0.4372748334857568</c:v>
                  </c:pt>
                  <c:pt idx="86">
                    <c:v>0.13746155826266604</c:v>
                  </c:pt>
                  <c:pt idx="87">
                    <c:v>0.47899413357576637</c:v>
                  </c:pt>
                  <c:pt idx="88">
                    <c:v>1.1772620799974833</c:v>
                  </c:pt>
                  <c:pt idx="89">
                    <c:v>1.0195065571147635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4'!$AV$4:$AV$98</c:f>
                <c:numCache>
                  <c:formatCode>General</c:formatCode>
                  <c:ptCount val="95"/>
                  <c:pt idx="0">
                    <c:v>0.28567113959936774</c:v>
                  </c:pt>
                  <c:pt idx="1">
                    <c:v>0.28567113959936774</c:v>
                  </c:pt>
                  <c:pt idx="2">
                    <c:v>0.28567113959936774</c:v>
                  </c:pt>
                  <c:pt idx="3">
                    <c:v>0.33531003563866346</c:v>
                  </c:pt>
                  <c:pt idx="4">
                    <c:v>0.47468078221053106</c:v>
                  </c:pt>
                  <c:pt idx="5">
                    <c:v>0.23829498525986934</c:v>
                  </c:pt>
                  <c:pt idx="6">
                    <c:v>0.19120167363284402</c:v>
                  </c:pt>
                  <c:pt idx="7">
                    <c:v>0.19120167363284402</c:v>
                  </c:pt>
                  <c:pt idx="8">
                    <c:v>4.9073210614347586E-2</c:v>
                  </c:pt>
                  <c:pt idx="9">
                    <c:v>0.19120167363284402</c:v>
                  </c:pt>
                  <c:pt idx="10">
                    <c:v>0.24084056967214032</c:v>
                  </c:pt>
                  <c:pt idx="11">
                    <c:v>0.19586857838867439</c:v>
                  </c:pt>
                  <c:pt idx="12">
                    <c:v>0.19120167363284402</c:v>
                  </c:pt>
                  <c:pt idx="13">
                    <c:v>0.18391847378662196</c:v>
                  </c:pt>
                  <c:pt idx="14">
                    <c:v>0.18879751057681032</c:v>
                  </c:pt>
                  <c:pt idx="15">
                    <c:v>0.19120167363284402</c:v>
                  </c:pt>
                  <c:pt idx="16">
                    <c:v>0.19120167363284402</c:v>
                  </c:pt>
                  <c:pt idx="17">
                    <c:v>0.26679138854168877</c:v>
                  </c:pt>
                  <c:pt idx="18">
                    <c:v>0.1675135964630971</c:v>
                  </c:pt>
                  <c:pt idx="19">
                    <c:v>0.2431033113719355</c:v>
                  </c:pt>
                  <c:pt idx="20">
                    <c:v>0.1269256672229834</c:v>
                  </c:pt>
                  <c:pt idx="21">
                    <c:v>0.16249313831667175</c:v>
                  </c:pt>
                  <c:pt idx="22">
                    <c:v>0.1576848122046044</c:v>
                  </c:pt>
                  <c:pt idx="23">
                    <c:v>0.11518769465528894</c:v>
                  </c:pt>
                  <c:pt idx="24">
                    <c:v>0.11278353159925525</c:v>
                  </c:pt>
                  <c:pt idx="25">
                    <c:v>0.11518769465528894</c:v>
                  </c:pt>
                  <c:pt idx="26">
                    <c:v>0.15768481220459937</c:v>
                  </c:pt>
                  <c:pt idx="27">
                    <c:v>0.11752114703320664</c:v>
                  </c:pt>
                  <c:pt idx="28">
                    <c:v>0.1269256672229834</c:v>
                  </c:pt>
                  <c:pt idx="29">
                    <c:v>0.16942278477229886</c:v>
                  </c:pt>
                  <c:pt idx="30">
                    <c:v>0.17175623715021152</c:v>
                  </c:pt>
                  <c:pt idx="31">
                    <c:v>0.37752431047550034</c:v>
                  </c:pt>
                  <c:pt idx="32">
                    <c:v>0.41026335444443784</c:v>
                  </c:pt>
                  <c:pt idx="33">
                    <c:v>0.26120524497031444</c:v>
                  </c:pt>
                  <c:pt idx="34">
                    <c:v>0.29889403640755302</c:v>
                  </c:pt>
                  <c:pt idx="35">
                    <c:v>0.2422547832345136</c:v>
                  </c:pt>
                  <c:pt idx="36">
                    <c:v>0.51873353467845384</c:v>
                  </c:pt>
                  <c:pt idx="37">
                    <c:v>0.55415958441590019</c:v>
                  </c:pt>
                  <c:pt idx="38">
                    <c:v>9.5105862069592567E-2</c:v>
                  </c:pt>
                  <c:pt idx="39">
                    <c:v>0.30101535675111279</c:v>
                  </c:pt>
                  <c:pt idx="40">
                    <c:v>0.49009571004039665</c:v>
                  </c:pt>
                  <c:pt idx="41">
                    <c:v>0.49744962056473463</c:v>
                  </c:pt>
                  <c:pt idx="42">
                    <c:v>0.44774001384732337</c:v>
                  </c:pt>
                  <c:pt idx="43">
                    <c:v>0.30101535675111279</c:v>
                  </c:pt>
                  <c:pt idx="44">
                    <c:v>0.39315137033971848</c:v>
                  </c:pt>
                  <c:pt idx="45">
                    <c:v>0.49497474683058518</c:v>
                  </c:pt>
                  <c:pt idx="46">
                    <c:v>0.30589439354130227</c:v>
                  </c:pt>
                  <c:pt idx="47">
                    <c:v>0.21375837995269506</c:v>
                  </c:pt>
                  <c:pt idx="48">
                    <c:v>0.45021488758147332</c:v>
                  </c:pt>
                  <c:pt idx="49">
                    <c:v>0.45014417690335673</c:v>
                  </c:pt>
                  <c:pt idx="50">
                    <c:v>0.40283873324197506</c:v>
                  </c:pt>
                  <c:pt idx="51">
                    <c:v>0.49744962056473463</c:v>
                  </c:pt>
                  <c:pt idx="52">
                    <c:v>0.50232865735492316</c:v>
                  </c:pt>
                  <c:pt idx="53">
                    <c:v>0.46230641353976287</c:v>
                  </c:pt>
                  <c:pt idx="54">
                    <c:v>0.51647079297865195</c:v>
                  </c:pt>
                  <c:pt idx="55">
                    <c:v>0.33693638123539243</c:v>
                  </c:pt>
                  <c:pt idx="56">
                    <c:v>0.38897944033072007</c:v>
                  </c:pt>
                  <c:pt idx="57">
                    <c:v>0.49334840123385704</c:v>
                  </c:pt>
                  <c:pt idx="58">
                    <c:v>0.45092199436266267</c:v>
                  </c:pt>
                  <c:pt idx="59">
                    <c:v>0.5456035923635395</c:v>
                  </c:pt>
                  <c:pt idx="60">
                    <c:v>0.50317718549234602</c:v>
                  </c:pt>
                  <c:pt idx="61">
                    <c:v>0.43508280246408165</c:v>
                  </c:pt>
                  <c:pt idx="62">
                    <c:v>0.51258170568212691</c:v>
                  </c:pt>
                  <c:pt idx="63">
                    <c:v>0.61659711319466881</c:v>
                  </c:pt>
                  <c:pt idx="64">
                    <c:v>0.62168828201921611</c:v>
                  </c:pt>
                  <c:pt idx="65">
                    <c:v>0.61907198692882381</c:v>
                  </c:pt>
                  <c:pt idx="66">
                    <c:v>0.61419295013863051</c:v>
                  </c:pt>
                  <c:pt idx="67">
                    <c:v>0.56214989104330082</c:v>
                  </c:pt>
                  <c:pt idx="68">
                    <c:v>0.59969726112431243</c:v>
                  </c:pt>
                  <c:pt idx="69">
                    <c:v>0.50049017972384213</c:v>
                  </c:pt>
                  <c:pt idx="70">
                    <c:v>0.4738322540731093</c:v>
                  </c:pt>
                  <c:pt idx="71">
                    <c:v>0.57565563056397051</c:v>
                  </c:pt>
                  <c:pt idx="72">
                    <c:v>0.57827192565435803</c:v>
                  </c:pt>
                  <c:pt idx="73">
                    <c:v>0.58315096244454523</c:v>
                  </c:pt>
                  <c:pt idx="74">
                    <c:v>0.5856258361787009</c:v>
                  </c:pt>
                  <c:pt idx="75">
                    <c:v>0.57827192565435803</c:v>
                  </c:pt>
                  <c:pt idx="76">
                    <c:v>0.5807467993885117</c:v>
                  </c:pt>
                  <c:pt idx="77">
                    <c:v>9.3550227150980769E-2</c:v>
                  </c:pt>
                  <c:pt idx="78">
                    <c:v>0.37264527368531108</c:v>
                  </c:pt>
                  <c:pt idx="79">
                    <c:v>0.3109855623658479</c:v>
                  </c:pt>
                  <c:pt idx="80">
                    <c:v>0.11257139956489727</c:v>
                  </c:pt>
                  <c:pt idx="81">
                    <c:v>1.0141325455777441</c:v>
                  </c:pt>
                  <c:pt idx="82">
                    <c:v>2.1353917685052548</c:v>
                  </c:pt>
                  <c:pt idx="83">
                    <c:v>1.8292145322514799</c:v>
                  </c:pt>
                  <c:pt idx="84">
                    <c:v>1.2042028483606912</c:v>
                  </c:pt>
                  <c:pt idx="85">
                    <c:v>0.4372748334857568</c:v>
                  </c:pt>
                  <c:pt idx="86">
                    <c:v>0.13746155826266604</c:v>
                  </c:pt>
                  <c:pt idx="87">
                    <c:v>0.47899413357576637</c:v>
                  </c:pt>
                  <c:pt idx="88">
                    <c:v>1.1772620799974833</c:v>
                  </c:pt>
                  <c:pt idx="89">
                    <c:v>1.0195065571147635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4'!$AT$4:$AT$98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plus>
            <c:minus>
              <c:numRef>
                <c:f>'Figure 4'!$AT$4:$AT$98</c:f>
                <c:numCache>
                  <c:formatCode>General</c:formatCode>
                  <c:ptCount val="9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4'!$AR$4:$AR$98</c:f>
              <c:numCache>
                <c:formatCode>General</c:formatCode>
                <c:ptCount val="95"/>
                <c:pt idx="0">
                  <c:v>0.89350474470593821</c:v>
                </c:pt>
                <c:pt idx="1">
                  <c:v>0.89557680105227444</c:v>
                </c:pt>
                <c:pt idx="2">
                  <c:v>0.89833052825170645</c:v>
                </c:pt>
                <c:pt idx="3">
                  <c:v>0.90072365901591667</c:v>
                </c:pt>
                <c:pt idx="4">
                  <c:v>0.90295584925942474</c:v>
                </c:pt>
                <c:pt idx="5">
                  <c:v>0.90522544579208974</c:v>
                </c:pt>
                <c:pt idx="6">
                  <c:v>0.90697628559472154</c:v>
                </c:pt>
                <c:pt idx="7">
                  <c:v>0.90893836478863865</c:v>
                </c:pt>
                <c:pt idx="8">
                  <c:v>0.91081371405254163</c:v>
                </c:pt>
                <c:pt idx="9">
                  <c:v>0.91290803116054398</c:v>
                </c:pt>
                <c:pt idx="10">
                  <c:v>0.91477046003195661</c:v>
                </c:pt>
                <c:pt idx="11">
                  <c:v>0.91660877676577268</c:v>
                </c:pt>
                <c:pt idx="12">
                  <c:v>0.9183023318047262</c:v>
                </c:pt>
                <c:pt idx="13">
                  <c:v>0.92008319730049104</c:v>
                </c:pt>
                <c:pt idx="14">
                  <c:v>0.92194801271843618</c:v>
                </c:pt>
                <c:pt idx="15">
                  <c:v>0.92407126208508727</c:v>
                </c:pt>
                <c:pt idx="16">
                  <c:v>0.92552570545809332</c:v>
                </c:pt>
                <c:pt idx="17">
                  <c:v>0.92809037229700864</c:v>
                </c:pt>
                <c:pt idx="18">
                  <c:v>0.93034606912998052</c:v>
                </c:pt>
                <c:pt idx="19">
                  <c:v>0.93235954948308641</c:v>
                </c:pt>
                <c:pt idx="20">
                  <c:v>0.93445717231665026</c:v>
                </c:pt>
                <c:pt idx="21">
                  <c:v>0.93724189346848874</c:v>
                </c:pt>
                <c:pt idx="22">
                  <c:v>0.93956402922266502</c:v>
                </c:pt>
                <c:pt idx="23">
                  <c:v>0.94187098596340202</c:v>
                </c:pt>
                <c:pt idx="24">
                  <c:v>0.94468122776417462</c:v>
                </c:pt>
                <c:pt idx="25">
                  <c:v>0.94760904259179912</c:v>
                </c:pt>
                <c:pt idx="26">
                  <c:v>0.95007616785290083</c:v>
                </c:pt>
                <c:pt idx="27">
                  <c:v>0.95299557271682034</c:v>
                </c:pt>
                <c:pt idx="28">
                  <c:v>0.95569864956476358</c:v>
                </c:pt>
                <c:pt idx="29">
                  <c:v>0.95828236062332683</c:v>
                </c:pt>
                <c:pt idx="30">
                  <c:v>0.96139956460798026</c:v>
                </c:pt>
                <c:pt idx="31">
                  <c:v>0.96395764996401789</c:v>
                </c:pt>
                <c:pt idx="32">
                  <c:v>0.96655116182644907</c:v>
                </c:pt>
                <c:pt idx="33">
                  <c:v>0.96906826235793675</c:v>
                </c:pt>
                <c:pt idx="34">
                  <c:v>0.97084271809819156</c:v>
                </c:pt>
                <c:pt idx="35">
                  <c:v>0.97313615471135417</c:v>
                </c:pt>
                <c:pt idx="36">
                  <c:v>0.97543232028507765</c:v>
                </c:pt>
                <c:pt idx="37">
                  <c:v>0.97748673921689722</c:v>
                </c:pt>
                <c:pt idx="38">
                  <c:v>0.97972519478237075</c:v>
                </c:pt>
                <c:pt idx="39">
                  <c:v>0.98185659694569405</c:v>
                </c:pt>
                <c:pt idx="40">
                  <c:v>0.98382309288539382</c:v>
                </c:pt>
                <c:pt idx="41">
                  <c:v>0.98627401625288336</c:v>
                </c:pt>
                <c:pt idx="42">
                  <c:v>0.98849370673359416</c:v>
                </c:pt>
                <c:pt idx="43">
                  <c:v>0.99068001566103525</c:v>
                </c:pt>
                <c:pt idx="44">
                  <c:v>0.99302402036026671</c:v>
                </c:pt>
                <c:pt idx="45">
                  <c:v>0.99519841533073294</c:v>
                </c:pt>
                <c:pt idx="46">
                  <c:v>0.99719624862957867</c:v>
                </c:pt>
                <c:pt idx="47">
                  <c:v>0.99935696799990703</c:v>
                </c:pt>
                <c:pt idx="48">
                  <c:v>1.0010814811568498</c:v>
                </c:pt>
                <c:pt idx="49">
                  <c:v>1.0030526788988676</c:v>
                </c:pt>
                <c:pt idx="50">
                  <c:v>1.0048774352639329</c:v>
                </c:pt>
                <c:pt idx="51">
                  <c:v>1.007192626147466</c:v>
                </c:pt>
                <c:pt idx="52">
                  <c:v>1.0091169828178366</c:v>
                </c:pt>
                <c:pt idx="53">
                  <c:v>1.0115946551246178</c:v>
                </c:pt>
                <c:pt idx="54">
                  <c:v>1.0140545991294232</c:v>
                </c:pt>
                <c:pt idx="55">
                  <c:v>1.0166590470686492</c:v>
                </c:pt>
                <c:pt idx="56">
                  <c:v>1.0192420153684596</c:v>
                </c:pt>
                <c:pt idx="57">
                  <c:v>1.0210973775626557</c:v>
                </c:pt>
                <c:pt idx="58">
                  <c:v>1.023610067977395</c:v>
                </c:pt>
                <c:pt idx="59">
                  <c:v>1.0261837485641945</c:v>
                </c:pt>
                <c:pt idx="60">
                  <c:v>1.029622923398775</c:v>
                </c:pt>
                <c:pt idx="61">
                  <c:v>1.0318374034944382</c:v>
                </c:pt>
                <c:pt idx="62">
                  <c:v>1.0338555580836093</c:v>
                </c:pt>
                <c:pt idx="63">
                  <c:v>1.0364017690993308</c:v>
                </c:pt>
                <c:pt idx="64">
                  <c:v>1.0391304090235343</c:v>
                </c:pt>
                <c:pt idx="65">
                  <c:v>1.0413015115401405</c:v>
                </c:pt>
                <c:pt idx="66">
                  <c:v>1.0439795607827271</c:v>
                </c:pt>
                <c:pt idx="67">
                  <c:v>1.0463465382984551</c:v>
                </c:pt>
                <c:pt idx="68">
                  <c:v>1.0488759064550512</c:v>
                </c:pt>
                <c:pt idx="69">
                  <c:v>1.0509649596861581</c:v>
                </c:pt>
                <c:pt idx="70">
                  <c:v>1.0530575182988935</c:v>
                </c:pt>
                <c:pt idx="71">
                  <c:v>1.0556934943409513</c:v>
                </c:pt>
                <c:pt idx="72">
                  <c:v>1.0579065232554439</c:v>
                </c:pt>
                <c:pt idx="73">
                  <c:v>1.0605333556744205</c:v>
                </c:pt>
                <c:pt idx="74">
                  <c:v>1.0631967543897622</c:v>
                </c:pt>
                <c:pt idx="75">
                  <c:v>1.0652813758229842</c:v>
                </c:pt>
                <c:pt idx="76">
                  <c:v>1.0678227696788256</c:v>
                </c:pt>
                <c:pt idx="77">
                  <c:v>1.0705430992815181</c:v>
                </c:pt>
                <c:pt idx="78">
                  <c:v>1.0724756249517993</c:v>
                </c:pt>
                <c:pt idx="79">
                  <c:v>1.0753057976154849</c:v>
                </c:pt>
                <c:pt idx="80">
                  <c:v>1.0770667272044958</c:v>
                </c:pt>
                <c:pt idx="81">
                  <c:v>1.078556200501674</c:v>
                </c:pt>
                <c:pt idx="82">
                  <c:v>1.0802853680989193</c:v>
                </c:pt>
                <c:pt idx="83">
                  <c:v>1.0813633246111787</c:v>
                </c:pt>
                <c:pt idx="84">
                  <c:v>1.0823440773447812</c:v>
                </c:pt>
                <c:pt idx="85">
                  <c:v>1.083695521039526</c:v>
                </c:pt>
                <c:pt idx="86">
                  <c:v>1.0844277616239923</c:v>
                </c:pt>
                <c:pt idx="87">
                  <c:v>1.0851567457162696</c:v>
                </c:pt>
                <c:pt idx="88">
                  <c:v>1.0859130250556723</c:v>
                </c:pt>
                <c:pt idx="89">
                  <c:v>1.0863089464265179</c:v>
                </c:pt>
                <c:pt idx="90">
                  <c:v>1.0796883705185687</c:v>
                </c:pt>
                <c:pt idx="91">
                  <c:v>1.0798652869363004</c:v>
                </c:pt>
                <c:pt idx="92">
                  <c:v>1.0798432164434828</c:v>
                </c:pt>
                <c:pt idx="93">
                  <c:v>1.0803055618672484</c:v>
                </c:pt>
                <c:pt idx="94">
                  <c:v>1.0801690667320647</c:v>
                </c:pt>
              </c:numCache>
            </c:numRef>
          </c:xVal>
          <c:yVal>
            <c:numRef>
              <c:f>'Figure 4'!$AS$4:$AS$98</c:f>
              <c:numCache>
                <c:formatCode>General</c:formatCode>
                <c:ptCount val="95"/>
                <c:pt idx="0">
                  <c:v>1.3336000000000006</c:v>
                </c:pt>
                <c:pt idx="1">
                  <c:v>1.3336000000000006</c:v>
                </c:pt>
                <c:pt idx="2">
                  <c:v>1.3336000000000006</c:v>
                </c:pt>
                <c:pt idx="3">
                  <c:v>1.2985000000000007</c:v>
                </c:pt>
                <c:pt idx="4">
                  <c:v>1.1999500000000012</c:v>
                </c:pt>
                <c:pt idx="5">
                  <c:v>1.3001000000000005</c:v>
                </c:pt>
                <c:pt idx="6">
                  <c:v>1.4004000000000012</c:v>
                </c:pt>
                <c:pt idx="7">
                  <c:v>1.4004000000000012</c:v>
                </c:pt>
                <c:pt idx="8">
                  <c:v>1.2999000000000009</c:v>
                </c:pt>
                <c:pt idx="9">
                  <c:v>1.4004000000000012</c:v>
                </c:pt>
                <c:pt idx="10">
                  <c:v>1.3687000000000005</c:v>
                </c:pt>
                <c:pt idx="11">
                  <c:v>1.3971000000000018</c:v>
                </c:pt>
                <c:pt idx="12">
                  <c:v>1.4004000000000012</c:v>
                </c:pt>
                <c:pt idx="13">
                  <c:v>1.3952500000000008</c:v>
                </c:pt>
                <c:pt idx="14">
                  <c:v>1.3987000000000016</c:v>
                </c:pt>
                <c:pt idx="15">
                  <c:v>1.4004000000000012</c:v>
                </c:pt>
                <c:pt idx="16">
                  <c:v>1.4004000000000012</c:v>
                </c:pt>
                <c:pt idx="17">
                  <c:v>1.3469499999999996</c:v>
                </c:pt>
                <c:pt idx="18">
                  <c:v>1.4171499999999995</c:v>
                </c:pt>
                <c:pt idx="19">
                  <c:v>1.4238</c:v>
                </c:pt>
                <c:pt idx="20">
                  <c:v>1.4219499999999989</c:v>
                </c:pt>
                <c:pt idx="21">
                  <c:v>1.4036000000000008</c:v>
                </c:pt>
                <c:pt idx="22">
                  <c:v>1.407</c:v>
                </c:pt>
                <c:pt idx="23">
                  <c:v>1.4472500000000004</c:v>
                </c:pt>
                <c:pt idx="24">
                  <c:v>1.4455500000000008</c:v>
                </c:pt>
                <c:pt idx="25">
                  <c:v>1.4472500000000004</c:v>
                </c:pt>
                <c:pt idx="26">
                  <c:v>1.4772999999999996</c:v>
                </c:pt>
                <c:pt idx="27">
                  <c:v>1.4388000000000005</c:v>
                </c:pt>
                <c:pt idx="28">
                  <c:v>1.4219499999999989</c:v>
                </c:pt>
                <c:pt idx="29">
                  <c:v>1.4520000000000017</c:v>
                </c:pt>
                <c:pt idx="30">
                  <c:v>1.4469499999999975</c:v>
                </c:pt>
                <c:pt idx="31">
                  <c:v>1.565649999999998</c:v>
                </c:pt>
                <c:pt idx="32">
                  <c:v>1.5887999999999991</c:v>
                </c:pt>
                <c:pt idx="33">
                  <c:v>1.4833999999999996</c:v>
                </c:pt>
                <c:pt idx="34">
                  <c:v>1.5201499999999974</c:v>
                </c:pt>
                <c:pt idx="35">
                  <c:v>1.4968000000000004</c:v>
                </c:pt>
                <c:pt idx="36">
                  <c:v>1.6990000000000016</c:v>
                </c:pt>
                <c:pt idx="37">
                  <c:v>1.7408499999999982</c:v>
                </c:pt>
                <c:pt idx="38">
                  <c:v>1.4330500000000015</c:v>
                </c:pt>
                <c:pt idx="39">
                  <c:v>1.5786499999999997</c:v>
                </c:pt>
                <c:pt idx="40">
                  <c:v>1.7123500000000007</c:v>
                </c:pt>
                <c:pt idx="41">
                  <c:v>1.7175499999999992</c:v>
                </c:pt>
                <c:pt idx="42">
                  <c:v>1.6824000000000012</c:v>
                </c:pt>
                <c:pt idx="43">
                  <c:v>1.5786499999999997</c:v>
                </c:pt>
                <c:pt idx="44">
                  <c:v>1.6437999999999988</c:v>
                </c:pt>
                <c:pt idx="45">
                  <c:v>1.7158000000000015</c:v>
                </c:pt>
                <c:pt idx="46">
                  <c:v>1.5854999999999997</c:v>
                </c:pt>
                <c:pt idx="47">
                  <c:v>1.5169500000000014</c:v>
                </c:pt>
                <c:pt idx="48">
                  <c:v>1.6171499999999988</c:v>
                </c:pt>
                <c:pt idx="49">
                  <c:v>1.6841000000000008</c:v>
                </c:pt>
                <c:pt idx="50">
                  <c:v>1.6506499999999988</c:v>
                </c:pt>
                <c:pt idx="51">
                  <c:v>1.7175499999999992</c:v>
                </c:pt>
                <c:pt idx="52">
                  <c:v>1.7210000000000001</c:v>
                </c:pt>
                <c:pt idx="53">
                  <c:v>1.6892999999999994</c:v>
                </c:pt>
                <c:pt idx="54">
                  <c:v>1.7074999999999996</c:v>
                </c:pt>
                <c:pt idx="55">
                  <c:v>1.570450000000001</c:v>
                </c:pt>
                <c:pt idx="56">
                  <c:v>1.6072500000000005</c:v>
                </c:pt>
                <c:pt idx="57">
                  <c:v>1.8149499999999996</c:v>
                </c:pt>
                <c:pt idx="58">
                  <c:v>1.6510500000000015</c:v>
                </c:pt>
                <c:pt idx="59">
                  <c:v>1.7848999999999968</c:v>
                </c:pt>
                <c:pt idx="60">
                  <c:v>1.6879999999999988</c:v>
                </c:pt>
                <c:pt idx="61">
                  <c:v>1.6933499999999988</c:v>
                </c:pt>
                <c:pt idx="62">
                  <c:v>1.6812500000000021</c:v>
                </c:pt>
                <c:pt idx="63">
                  <c:v>1.7346999999999966</c:v>
                </c:pt>
                <c:pt idx="64">
                  <c:v>1.7484000000000002</c:v>
                </c:pt>
                <c:pt idx="65">
                  <c:v>1.7364499999999978</c:v>
                </c:pt>
                <c:pt idx="66">
                  <c:v>1.7363999999999997</c:v>
                </c:pt>
                <c:pt idx="67">
                  <c:v>1.7731999999999992</c:v>
                </c:pt>
                <c:pt idx="68">
                  <c:v>1.7328499999999991</c:v>
                </c:pt>
                <c:pt idx="69">
                  <c:v>1.8064999999999998</c:v>
                </c:pt>
                <c:pt idx="70">
                  <c:v>1.8011499999999998</c:v>
                </c:pt>
                <c:pt idx="71">
                  <c:v>1.7325499999999998</c:v>
                </c:pt>
                <c:pt idx="72">
                  <c:v>1.7410999999999994</c:v>
                </c:pt>
                <c:pt idx="73">
                  <c:v>1.7445500000000003</c:v>
                </c:pt>
                <c:pt idx="74">
                  <c:v>1.7463000000000015</c:v>
                </c:pt>
                <c:pt idx="75">
                  <c:v>1.7410999999999994</c:v>
                </c:pt>
                <c:pt idx="76">
                  <c:v>1.7462499999999999</c:v>
                </c:pt>
                <c:pt idx="77">
                  <c:v>1.4319500000000005</c:v>
                </c:pt>
                <c:pt idx="78">
                  <c:v>1.1625999999999976</c:v>
                </c:pt>
                <c:pt idx="79">
                  <c:v>1.1189999999999998</c:v>
                </c:pt>
                <c:pt idx="80">
                  <c:v>1.4219000000000008</c:v>
                </c:pt>
                <c:pt idx="81">
                  <c:v>1.3867000000000012</c:v>
                </c:pt>
                <c:pt idx="82">
                  <c:v>1.8580500000000022</c:v>
                </c:pt>
                <c:pt idx="83">
                  <c:v>2.3745499999999993</c:v>
                </c:pt>
                <c:pt idx="84">
                  <c:v>3.1910999999999987</c:v>
                </c:pt>
                <c:pt idx="85">
                  <c:v>3.6631</c:v>
                </c:pt>
                <c:pt idx="86">
                  <c:v>4.0716000000000037</c:v>
                </c:pt>
                <c:pt idx="87">
                  <c:v>4.4432999999999971</c:v>
                </c:pt>
                <c:pt idx="88">
                  <c:v>4.9300500000000014</c:v>
                </c:pt>
                <c:pt idx="89">
                  <c:v>5.0863000000000014</c:v>
                </c:pt>
                <c:pt idx="90">
                  <c:v>4.3128000000000029</c:v>
                </c:pt>
                <c:pt idx="91">
                  <c:v>3.9074000000000026</c:v>
                </c:pt>
                <c:pt idx="92">
                  <c:v>4.4468000000000032</c:v>
                </c:pt>
                <c:pt idx="93">
                  <c:v>4.041400000000003</c:v>
                </c:pt>
                <c:pt idx="94">
                  <c:v>3.9037999999999968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9B-4ED1-BAD4-DD5441F32F89}"/>
            </c:ext>
          </c:extLst>
        </c:ser>
        <c:ser>
          <c:idx val="4"/>
          <c:order val="4"/>
          <c:tx>
            <c:v>25HF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4'!$BH$4:$BH$69</c:f>
                <c:numCache>
                  <c:formatCode>General</c:formatCode>
                  <c:ptCount val="66"/>
                  <c:pt idx="0">
                    <c:v>6.6963012178363229E-2</c:v>
                  </c:pt>
                  <c:pt idx="1">
                    <c:v>6.6963012178363229E-2</c:v>
                  </c:pt>
                  <c:pt idx="2">
                    <c:v>0.11377348109291412</c:v>
                  </c:pt>
                  <c:pt idx="3">
                    <c:v>6.6963012178363229E-2</c:v>
                  </c:pt>
                  <c:pt idx="4">
                    <c:v>0.11377348109291412</c:v>
                  </c:pt>
                  <c:pt idx="5">
                    <c:v>0.11377348109291412</c:v>
                  </c:pt>
                  <c:pt idx="6">
                    <c:v>6.6963012178363229E-2</c:v>
                  </c:pt>
                  <c:pt idx="7">
                    <c:v>6.9437885912517913E-2</c:v>
                  </c:pt>
                  <c:pt idx="8">
                    <c:v>6.6963012178363229E-2</c:v>
                  </c:pt>
                  <c:pt idx="9">
                    <c:v>6.9437885912517913E-2</c:v>
                  </c:pt>
                  <c:pt idx="10">
                    <c:v>2.2627416997967029E-2</c:v>
                  </c:pt>
                  <c:pt idx="11">
                    <c:v>6.9437885912517913E-2</c:v>
                  </c:pt>
                  <c:pt idx="12">
                    <c:v>6.9437885912517913E-2</c:v>
                  </c:pt>
                  <c:pt idx="13">
                    <c:v>7.926667017101062E-2</c:v>
                  </c:pt>
                  <c:pt idx="14">
                    <c:v>6.6963012178363229E-2</c:v>
                  </c:pt>
                  <c:pt idx="15">
                    <c:v>6.6963012178363229E-2</c:v>
                  </c:pt>
                  <c:pt idx="16">
                    <c:v>1.760695885154168E-2</c:v>
                  </c:pt>
                  <c:pt idx="17">
                    <c:v>6.4488138444213569E-2</c:v>
                  </c:pt>
                  <c:pt idx="18">
                    <c:v>5.7063517241754541E-2</c:v>
                  </c:pt>
                  <c:pt idx="19">
                    <c:v>5.458864350759985E-2</c:v>
                  </c:pt>
                  <c:pt idx="20">
                    <c:v>6.6963012178363229E-2</c:v>
                  </c:pt>
                  <c:pt idx="21">
                    <c:v>2.0152543263817369E-2</c:v>
                  </c:pt>
                  <c:pt idx="22">
                    <c:v>6.6963012178363229E-2</c:v>
                  </c:pt>
                  <c:pt idx="23">
                    <c:v>2.6657925650733518E-2</c:v>
                  </c:pt>
                  <c:pt idx="24">
                    <c:v>2.0152543263817369E-2</c:v>
                  </c:pt>
                  <c:pt idx="25">
                    <c:v>6.6963012178363229E-2</c:v>
                  </c:pt>
                  <c:pt idx="26">
                    <c:v>0.12027886347983528</c:v>
                  </c:pt>
                  <c:pt idx="27">
                    <c:v>3.4153257531313548E-2</c:v>
                  </c:pt>
                  <c:pt idx="28">
                    <c:v>2.0152543263817369E-2</c:v>
                  </c:pt>
                  <c:pt idx="29">
                    <c:v>1.5202795795507998E-2</c:v>
                  </c:pt>
                  <c:pt idx="30">
                    <c:v>4.1507168055651578E-2</c:v>
                  </c:pt>
                  <c:pt idx="31">
                    <c:v>5.2113769773445166E-2</c:v>
                  </c:pt>
                  <c:pt idx="32">
                    <c:v>0.37936278810658519</c:v>
                  </c:pt>
                  <c:pt idx="33">
                    <c:v>0.23878996000669556</c:v>
                  </c:pt>
                  <c:pt idx="34">
                    <c:v>0.23631508627254585</c:v>
                  </c:pt>
                  <c:pt idx="35">
                    <c:v>0.14262343776532835</c:v>
                  </c:pt>
                  <c:pt idx="36">
                    <c:v>0.14014856403117368</c:v>
                  </c:pt>
                  <c:pt idx="37">
                    <c:v>0.33248160851391312</c:v>
                  </c:pt>
                  <c:pt idx="38">
                    <c:v>0.37936278810658519</c:v>
                  </c:pt>
                  <c:pt idx="39">
                    <c:v>0.19197949109214857</c:v>
                  </c:pt>
                  <c:pt idx="40">
                    <c:v>0.33248160851391312</c:v>
                  </c:pt>
                  <c:pt idx="41">
                    <c:v>0.28567113959936774</c:v>
                  </c:pt>
                  <c:pt idx="42">
                    <c:v>0.28567113959936774</c:v>
                  </c:pt>
                  <c:pt idx="43">
                    <c:v>0.24373970747500429</c:v>
                  </c:pt>
                  <c:pt idx="44">
                    <c:v>0.23878996000669556</c:v>
                  </c:pt>
                  <c:pt idx="45">
                    <c:v>0.39435345186773951</c:v>
                  </c:pt>
                  <c:pt idx="46">
                    <c:v>0.28814601333351775</c:v>
                  </c:pt>
                  <c:pt idx="47">
                    <c:v>0.37936278810658519</c:v>
                  </c:pt>
                  <c:pt idx="48">
                    <c:v>0.37936278810658519</c:v>
                  </c:pt>
                  <c:pt idx="49">
                    <c:v>0.42617325702113029</c:v>
                  </c:pt>
                  <c:pt idx="50">
                    <c:v>0.42617325702113029</c:v>
                  </c:pt>
                  <c:pt idx="51">
                    <c:v>0.42617325702113029</c:v>
                  </c:pt>
                  <c:pt idx="52">
                    <c:v>0.42617325702113029</c:v>
                  </c:pt>
                  <c:pt idx="53">
                    <c:v>0.42617325702113029</c:v>
                  </c:pt>
                  <c:pt idx="54">
                    <c:v>0.42617325702113029</c:v>
                  </c:pt>
                  <c:pt idx="55">
                    <c:v>0.42617325702113029</c:v>
                  </c:pt>
                  <c:pt idx="56">
                    <c:v>7.9337380849126601E-2</c:v>
                  </c:pt>
                  <c:pt idx="57">
                    <c:v>9.899494936588594E-4</c:v>
                  </c:pt>
                  <c:pt idx="58">
                    <c:v>0.64834620766994422</c:v>
                  </c:pt>
                  <c:pt idx="59">
                    <c:v>1.0457402186967824</c:v>
                  </c:pt>
                  <c:pt idx="60">
                    <c:v>3.2990773983039601</c:v>
                  </c:pt>
                  <c:pt idx="61">
                    <c:v>5.4989573052534206</c:v>
                  </c:pt>
                  <c:pt idx="62">
                    <c:v>8.019085873402279</c:v>
                  </c:pt>
                  <c:pt idx="63">
                    <c:v>9.3204451934980064</c:v>
                  </c:pt>
                  <c:pt idx="64">
                    <c:v>9.3249706768976015</c:v>
                  </c:pt>
                  <c:pt idx="65">
                    <c:v>7.2994633021887392</c:v>
                  </c:pt>
                </c:numCache>
              </c:numRef>
            </c:plus>
            <c:minus>
              <c:numRef>
                <c:f>'Figure 4'!$BH$4:$BH$69</c:f>
                <c:numCache>
                  <c:formatCode>General</c:formatCode>
                  <c:ptCount val="66"/>
                  <c:pt idx="0">
                    <c:v>6.6963012178363229E-2</c:v>
                  </c:pt>
                  <c:pt idx="1">
                    <c:v>6.6963012178363229E-2</c:v>
                  </c:pt>
                  <c:pt idx="2">
                    <c:v>0.11377348109291412</c:v>
                  </c:pt>
                  <c:pt idx="3">
                    <c:v>6.6963012178363229E-2</c:v>
                  </c:pt>
                  <c:pt idx="4">
                    <c:v>0.11377348109291412</c:v>
                  </c:pt>
                  <c:pt idx="5">
                    <c:v>0.11377348109291412</c:v>
                  </c:pt>
                  <c:pt idx="6">
                    <c:v>6.6963012178363229E-2</c:v>
                  </c:pt>
                  <c:pt idx="7">
                    <c:v>6.9437885912517913E-2</c:v>
                  </c:pt>
                  <c:pt idx="8">
                    <c:v>6.6963012178363229E-2</c:v>
                  </c:pt>
                  <c:pt idx="9">
                    <c:v>6.9437885912517913E-2</c:v>
                  </c:pt>
                  <c:pt idx="10">
                    <c:v>2.2627416997967029E-2</c:v>
                  </c:pt>
                  <c:pt idx="11">
                    <c:v>6.9437885912517913E-2</c:v>
                  </c:pt>
                  <c:pt idx="12">
                    <c:v>6.9437885912517913E-2</c:v>
                  </c:pt>
                  <c:pt idx="13">
                    <c:v>7.926667017101062E-2</c:v>
                  </c:pt>
                  <c:pt idx="14">
                    <c:v>6.6963012178363229E-2</c:v>
                  </c:pt>
                  <c:pt idx="15">
                    <c:v>6.6963012178363229E-2</c:v>
                  </c:pt>
                  <c:pt idx="16">
                    <c:v>1.760695885154168E-2</c:v>
                  </c:pt>
                  <c:pt idx="17">
                    <c:v>6.4488138444213569E-2</c:v>
                  </c:pt>
                  <c:pt idx="18">
                    <c:v>5.7063517241754541E-2</c:v>
                  </c:pt>
                  <c:pt idx="19">
                    <c:v>5.458864350759985E-2</c:v>
                  </c:pt>
                  <c:pt idx="20">
                    <c:v>6.6963012178363229E-2</c:v>
                  </c:pt>
                  <c:pt idx="21">
                    <c:v>2.0152543263817369E-2</c:v>
                  </c:pt>
                  <c:pt idx="22">
                    <c:v>6.6963012178363229E-2</c:v>
                  </c:pt>
                  <c:pt idx="23">
                    <c:v>2.6657925650733518E-2</c:v>
                  </c:pt>
                  <c:pt idx="24">
                    <c:v>2.0152543263817369E-2</c:v>
                  </c:pt>
                  <c:pt idx="25">
                    <c:v>6.6963012178363229E-2</c:v>
                  </c:pt>
                  <c:pt idx="26">
                    <c:v>0.12027886347983528</c:v>
                  </c:pt>
                  <c:pt idx="27">
                    <c:v>3.4153257531313548E-2</c:v>
                  </c:pt>
                  <c:pt idx="28">
                    <c:v>2.0152543263817369E-2</c:v>
                  </c:pt>
                  <c:pt idx="29">
                    <c:v>1.5202795795507998E-2</c:v>
                  </c:pt>
                  <c:pt idx="30">
                    <c:v>4.1507168055651578E-2</c:v>
                  </c:pt>
                  <c:pt idx="31">
                    <c:v>5.2113769773445166E-2</c:v>
                  </c:pt>
                  <c:pt idx="32">
                    <c:v>0.37936278810658519</c:v>
                  </c:pt>
                  <c:pt idx="33">
                    <c:v>0.23878996000669556</c:v>
                  </c:pt>
                  <c:pt idx="34">
                    <c:v>0.23631508627254585</c:v>
                  </c:pt>
                  <c:pt idx="35">
                    <c:v>0.14262343776532835</c:v>
                  </c:pt>
                  <c:pt idx="36">
                    <c:v>0.14014856403117368</c:v>
                  </c:pt>
                  <c:pt idx="37">
                    <c:v>0.33248160851391312</c:v>
                  </c:pt>
                  <c:pt idx="38">
                    <c:v>0.37936278810658519</c:v>
                  </c:pt>
                  <c:pt idx="39">
                    <c:v>0.19197949109214857</c:v>
                  </c:pt>
                  <c:pt idx="40">
                    <c:v>0.33248160851391312</c:v>
                  </c:pt>
                  <c:pt idx="41">
                    <c:v>0.28567113959936774</c:v>
                  </c:pt>
                  <c:pt idx="42">
                    <c:v>0.28567113959936774</c:v>
                  </c:pt>
                  <c:pt idx="43">
                    <c:v>0.24373970747500429</c:v>
                  </c:pt>
                  <c:pt idx="44">
                    <c:v>0.23878996000669556</c:v>
                  </c:pt>
                  <c:pt idx="45">
                    <c:v>0.39435345186773951</c:v>
                  </c:pt>
                  <c:pt idx="46">
                    <c:v>0.28814601333351775</c:v>
                  </c:pt>
                  <c:pt idx="47">
                    <c:v>0.37936278810658519</c:v>
                  </c:pt>
                  <c:pt idx="48">
                    <c:v>0.37936278810658519</c:v>
                  </c:pt>
                  <c:pt idx="49">
                    <c:v>0.42617325702113029</c:v>
                  </c:pt>
                  <c:pt idx="50">
                    <c:v>0.42617325702113029</c:v>
                  </c:pt>
                  <c:pt idx="51">
                    <c:v>0.42617325702113029</c:v>
                  </c:pt>
                  <c:pt idx="52">
                    <c:v>0.42617325702113029</c:v>
                  </c:pt>
                  <c:pt idx="53">
                    <c:v>0.42617325702113029</c:v>
                  </c:pt>
                  <c:pt idx="54">
                    <c:v>0.42617325702113029</c:v>
                  </c:pt>
                  <c:pt idx="55">
                    <c:v>0.42617325702113029</c:v>
                  </c:pt>
                  <c:pt idx="56">
                    <c:v>7.9337380849126601E-2</c:v>
                  </c:pt>
                  <c:pt idx="57">
                    <c:v>9.899494936588594E-4</c:v>
                  </c:pt>
                  <c:pt idx="58">
                    <c:v>0.64834620766994422</c:v>
                  </c:pt>
                  <c:pt idx="59">
                    <c:v>1.0457402186967824</c:v>
                  </c:pt>
                  <c:pt idx="60">
                    <c:v>3.2990773983039601</c:v>
                  </c:pt>
                  <c:pt idx="61">
                    <c:v>5.4989573052534206</c:v>
                  </c:pt>
                  <c:pt idx="62">
                    <c:v>8.019085873402279</c:v>
                  </c:pt>
                  <c:pt idx="63">
                    <c:v>9.3204451934980064</c:v>
                  </c:pt>
                  <c:pt idx="64">
                    <c:v>9.3249706768976015</c:v>
                  </c:pt>
                  <c:pt idx="65">
                    <c:v>7.2994633021887392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4'!$BF$4:$BF$69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'Figure 4'!$BF$4:$BF$69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4'!$BD$4:$BD$69</c:f>
              <c:numCache>
                <c:formatCode>General</c:formatCode>
                <c:ptCount val="66"/>
                <c:pt idx="0">
                  <c:v>0.89557962425348436</c:v>
                </c:pt>
                <c:pt idx="1">
                  <c:v>0.89917987663221421</c:v>
                </c:pt>
                <c:pt idx="2">
                  <c:v>0.90179772558166893</c:v>
                </c:pt>
                <c:pt idx="3">
                  <c:v>0.90472537758696769</c:v>
                </c:pt>
                <c:pt idx="4">
                  <c:v>0.90762085088938316</c:v>
                </c:pt>
                <c:pt idx="5">
                  <c:v>0.91037772347717649</c:v>
                </c:pt>
                <c:pt idx="6">
                  <c:v>0.91332688293266595</c:v>
                </c:pt>
                <c:pt idx="7">
                  <c:v>0.91589802993608127</c:v>
                </c:pt>
                <c:pt idx="8">
                  <c:v>0.91873643161095997</c:v>
                </c:pt>
                <c:pt idx="9">
                  <c:v>0.92121142167368764</c:v>
                </c:pt>
                <c:pt idx="10">
                  <c:v>0.92466764102746479</c:v>
                </c:pt>
                <c:pt idx="11">
                  <c:v>0.92754233519731333</c:v>
                </c:pt>
                <c:pt idx="12">
                  <c:v>0.93044312739093282</c:v>
                </c:pt>
                <c:pt idx="13">
                  <c:v>0.933688076837485</c:v>
                </c:pt>
                <c:pt idx="14">
                  <c:v>0.93649444964254536</c:v>
                </c:pt>
                <c:pt idx="15">
                  <c:v>0.93930857902094989</c:v>
                </c:pt>
                <c:pt idx="16">
                  <c:v>0.94184022700571246</c:v>
                </c:pt>
                <c:pt idx="17">
                  <c:v>0.94514430753079759</c:v>
                </c:pt>
                <c:pt idx="18">
                  <c:v>0.94803396012295094</c:v>
                </c:pt>
                <c:pt idx="19">
                  <c:v>0.9513094554431214</c:v>
                </c:pt>
                <c:pt idx="20">
                  <c:v>0.95409903949067554</c:v>
                </c:pt>
                <c:pt idx="21">
                  <c:v>0.95718124887715716</c:v>
                </c:pt>
                <c:pt idx="22">
                  <c:v>0.96054739884021612</c:v>
                </c:pt>
                <c:pt idx="23">
                  <c:v>0.96409273488926472</c:v>
                </c:pt>
                <c:pt idx="24">
                  <c:v>0.96750271708057056</c:v>
                </c:pt>
                <c:pt idx="25">
                  <c:v>0.97050268746364632</c:v>
                </c:pt>
                <c:pt idx="26">
                  <c:v>0.97363604105422441</c:v>
                </c:pt>
                <c:pt idx="27">
                  <c:v>0.97673229634673153</c:v>
                </c:pt>
                <c:pt idx="28">
                  <c:v>0.97976467336822859</c:v>
                </c:pt>
                <c:pt idx="29">
                  <c:v>0.98302803980963627</c:v>
                </c:pt>
                <c:pt idx="30">
                  <c:v>0.9866013465168243</c:v>
                </c:pt>
                <c:pt idx="31">
                  <c:v>0.98985450096805438</c:v>
                </c:pt>
                <c:pt idx="32">
                  <c:v>0.99254078654065381</c:v>
                </c:pt>
                <c:pt idx="33">
                  <c:v>0.9956900177702086</c:v>
                </c:pt>
                <c:pt idx="34">
                  <c:v>0.99943774840229782</c:v>
                </c:pt>
                <c:pt idx="35">
                  <c:v>1.0034042769819329</c:v>
                </c:pt>
                <c:pt idx="36">
                  <c:v>1.0063454614439582</c:v>
                </c:pt>
                <c:pt idx="37">
                  <c:v>1.0099970756612682</c:v>
                </c:pt>
                <c:pt idx="38">
                  <c:v>1.0132279787454088</c:v>
                </c:pt>
                <c:pt idx="39">
                  <c:v>1.0174009686119321</c:v>
                </c:pt>
                <c:pt idx="40">
                  <c:v>1.0210555008251565</c:v>
                </c:pt>
                <c:pt idx="41">
                  <c:v>1.0250803628626382</c:v>
                </c:pt>
                <c:pt idx="42">
                  <c:v>1.0277301756833392</c:v>
                </c:pt>
                <c:pt idx="43">
                  <c:v>1.0315079053578975</c:v>
                </c:pt>
                <c:pt idx="44">
                  <c:v>1.0346156628888823</c:v>
                </c:pt>
                <c:pt idx="45">
                  <c:v>1.0377810695437315</c:v>
                </c:pt>
                <c:pt idx="46">
                  <c:v>1.0412197482292984</c:v>
                </c:pt>
                <c:pt idx="47">
                  <c:v>1.0444652997513104</c:v>
                </c:pt>
                <c:pt idx="48">
                  <c:v>1.0480417544264007</c:v>
                </c:pt>
                <c:pt idx="49">
                  <c:v>1.0517673841727131</c:v>
                </c:pt>
                <c:pt idx="50">
                  <c:v>1.0559270452361673</c:v>
                </c:pt>
                <c:pt idx="51">
                  <c:v>1.0601408738075899</c:v>
                </c:pt>
                <c:pt idx="52">
                  <c:v>1.0636344002460503</c:v>
                </c:pt>
                <c:pt idx="53">
                  <c:v>1.067644972488804</c:v>
                </c:pt>
                <c:pt idx="54">
                  <c:v>1.0705087829842537</c:v>
                </c:pt>
                <c:pt idx="55">
                  <c:v>1.074588370254167</c:v>
                </c:pt>
                <c:pt idx="56">
                  <c:v>1.0786614583859873</c:v>
                </c:pt>
                <c:pt idx="57">
                  <c:v>1.0813001816848704</c:v>
                </c:pt>
                <c:pt idx="58">
                  <c:v>1.0850327907652115</c:v>
                </c:pt>
                <c:pt idx="59">
                  <c:v>1.0888049236359147</c:v>
                </c:pt>
                <c:pt idx="60">
                  <c:v>1.092489792468786</c:v>
                </c:pt>
                <c:pt idx="61">
                  <c:v>1.0958878608197007</c:v>
                </c:pt>
                <c:pt idx="62">
                  <c:v>1.0984974241397361</c:v>
                </c:pt>
                <c:pt idx="63">
                  <c:v>1.100606319081137</c:v>
                </c:pt>
                <c:pt idx="64">
                  <c:v>1.1027719088707379</c:v>
                </c:pt>
                <c:pt idx="65">
                  <c:v>1.1027719088707379</c:v>
                </c:pt>
              </c:numCache>
            </c:numRef>
          </c:xVal>
          <c:yVal>
            <c:numRef>
              <c:f>'Figure 4'!$BE$4:$BE$69</c:f>
              <c:numCache>
                <c:formatCode>General</c:formatCode>
                <c:ptCount val="66"/>
                <c:pt idx="0">
                  <c:v>1.0630500000000005</c:v>
                </c:pt>
                <c:pt idx="1">
                  <c:v>1.0630500000000005</c:v>
                </c:pt>
                <c:pt idx="2">
                  <c:v>1.0299499999999995</c:v>
                </c:pt>
                <c:pt idx="3">
                  <c:v>1.0630500000000005</c:v>
                </c:pt>
                <c:pt idx="4">
                  <c:v>1.0299499999999995</c:v>
                </c:pt>
                <c:pt idx="5">
                  <c:v>1.0299499999999995</c:v>
                </c:pt>
                <c:pt idx="6">
                  <c:v>1.0630500000000005</c:v>
                </c:pt>
                <c:pt idx="7">
                  <c:v>1.0612999999999992</c:v>
                </c:pt>
                <c:pt idx="8">
                  <c:v>1.0630500000000005</c:v>
                </c:pt>
                <c:pt idx="9">
                  <c:v>1.0612999999999992</c:v>
                </c:pt>
                <c:pt idx="10">
                  <c:v>1.0944000000000003</c:v>
                </c:pt>
                <c:pt idx="11">
                  <c:v>1.0612999999999992</c:v>
                </c:pt>
                <c:pt idx="12">
                  <c:v>1.0612999999999992</c:v>
                </c:pt>
                <c:pt idx="13">
                  <c:v>1.0543499999999995</c:v>
                </c:pt>
                <c:pt idx="14">
                  <c:v>1.0630500000000005</c:v>
                </c:pt>
                <c:pt idx="15">
                  <c:v>1.0630500000000005</c:v>
                </c:pt>
                <c:pt idx="16">
                  <c:v>1.0979500000000009</c:v>
                </c:pt>
                <c:pt idx="17">
                  <c:v>1.0647999999999982</c:v>
                </c:pt>
                <c:pt idx="18">
                  <c:v>1.0700499999999984</c:v>
                </c:pt>
                <c:pt idx="19">
                  <c:v>1.0717999999999996</c:v>
                </c:pt>
                <c:pt idx="20">
                  <c:v>1.0630500000000005</c:v>
                </c:pt>
                <c:pt idx="21">
                  <c:v>1.096149999999998</c:v>
                </c:pt>
                <c:pt idx="22">
                  <c:v>1.0630500000000005</c:v>
                </c:pt>
                <c:pt idx="23">
                  <c:v>1.129249999999999</c:v>
                </c:pt>
                <c:pt idx="24">
                  <c:v>1.096149999999998</c:v>
                </c:pt>
                <c:pt idx="25">
                  <c:v>1.0630500000000005</c:v>
                </c:pt>
                <c:pt idx="26">
                  <c:v>1.195450000000001</c:v>
                </c:pt>
                <c:pt idx="27">
                  <c:v>1.1345500000000008</c:v>
                </c:pt>
                <c:pt idx="28">
                  <c:v>1.096149999999998</c:v>
                </c:pt>
                <c:pt idx="29">
                  <c:v>1.0996500000000005</c:v>
                </c:pt>
                <c:pt idx="30">
                  <c:v>1.1397499999999994</c:v>
                </c:pt>
                <c:pt idx="31">
                  <c:v>1.0735500000000009</c:v>
                </c:pt>
                <c:pt idx="32">
                  <c:v>1.3786500000000004</c:v>
                </c:pt>
                <c:pt idx="33">
                  <c:v>1.2792499999999976</c:v>
                </c:pt>
                <c:pt idx="34">
                  <c:v>1.2774999999999999</c:v>
                </c:pt>
                <c:pt idx="35">
                  <c:v>1.2112499999999997</c:v>
                </c:pt>
                <c:pt idx="36">
                  <c:v>1.2094999999999985</c:v>
                </c:pt>
                <c:pt idx="37">
                  <c:v>1.3454999999999977</c:v>
                </c:pt>
                <c:pt idx="38">
                  <c:v>1.3786500000000004</c:v>
                </c:pt>
                <c:pt idx="39">
                  <c:v>1.2461500000000001</c:v>
                </c:pt>
                <c:pt idx="40">
                  <c:v>1.3454999999999977</c:v>
                </c:pt>
                <c:pt idx="41">
                  <c:v>1.3124000000000002</c:v>
                </c:pt>
                <c:pt idx="42">
                  <c:v>1.3124000000000002</c:v>
                </c:pt>
                <c:pt idx="43">
                  <c:v>1.2827500000000001</c:v>
                </c:pt>
                <c:pt idx="44">
                  <c:v>1.2792499999999976</c:v>
                </c:pt>
                <c:pt idx="45">
                  <c:v>1.3892500000000005</c:v>
                </c:pt>
                <c:pt idx="46">
                  <c:v>1.3141499999999979</c:v>
                </c:pt>
                <c:pt idx="47">
                  <c:v>1.3786500000000004</c:v>
                </c:pt>
                <c:pt idx="48">
                  <c:v>1.3786500000000004</c:v>
                </c:pt>
                <c:pt idx="49">
                  <c:v>1.4117499999999978</c:v>
                </c:pt>
                <c:pt idx="50">
                  <c:v>1.4117499999999978</c:v>
                </c:pt>
                <c:pt idx="51">
                  <c:v>1.4117499999999978</c:v>
                </c:pt>
                <c:pt idx="52">
                  <c:v>1.4117499999999978</c:v>
                </c:pt>
                <c:pt idx="53">
                  <c:v>1.4117499999999978</c:v>
                </c:pt>
                <c:pt idx="54">
                  <c:v>1.4117499999999978</c:v>
                </c:pt>
                <c:pt idx="55">
                  <c:v>1.4117499999999978</c:v>
                </c:pt>
                <c:pt idx="56">
                  <c:v>1.657</c:v>
                </c:pt>
                <c:pt idx="57">
                  <c:v>1.7103000000000002</c:v>
                </c:pt>
                <c:pt idx="58">
                  <c:v>1.4951500000000024</c:v>
                </c:pt>
                <c:pt idx="59">
                  <c:v>1.53125</c:v>
                </c:pt>
                <c:pt idx="60">
                  <c:v>4.7228999999999992</c:v>
                </c:pt>
                <c:pt idx="61">
                  <c:v>7.6083499999999979</c:v>
                </c:pt>
                <c:pt idx="62">
                  <c:v>11.606949999999998</c:v>
                </c:pt>
                <c:pt idx="63">
                  <c:v>14.202850000000002</c:v>
                </c:pt>
                <c:pt idx="64">
                  <c:v>19.234750000000002</c:v>
                </c:pt>
                <c:pt idx="65">
                  <c:v>20.667000000000002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89B-4ED1-BAD4-DD5441F32F89}"/>
            </c:ext>
          </c:extLst>
        </c:ser>
        <c:ser>
          <c:idx val="5"/>
          <c:order val="5"/>
          <c:tx>
            <c:v>37HF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4'!$BT$4:$BT$63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2.3172596326264325</c:v>
                  </c:pt>
                  <c:pt idx="53">
                    <c:v>5.3960732685907811</c:v>
                  </c:pt>
                  <c:pt idx="54">
                    <c:v>5.3803754980484406</c:v>
                  </c:pt>
                  <c:pt idx="55">
                    <c:v>4.2526816034121389</c:v>
                  </c:pt>
                  <c:pt idx="56">
                    <c:v>2.6491755557153942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plus>
            <c:minus>
              <c:numRef>
                <c:f>'Figure 4'!$BT$4:$BT$63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2.3172596326264325</c:v>
                  </c:pt>
                  <c:pt idx="53">
                    <c:v>5.3960732685907811</c:v>
                  </c:pt>
                  <c:pt idx="54">
                    <c:v>5.3803754980484406</c:v>
                  </c:pt>
                  <c:pt idx="55">
                    <c:v>4.2526816034121389</c:v>
                  </c:pt>
                  <c:pt idx="56">
                    <c:v>2.6491755557153942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4'!$BR$4:$BR$63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4'!$BR$4:$BR$63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4'!$BP$4:$BP$60</c:f>
              <c:numCache>
                <c:formatCode>General</c:formatCode>
                <c:ptCount val="57"/>
                <c:pt idx="0">
                  <c:v>0.89522767214319976</c:v>
                </c:pt>
                <c:pt idx="1">
                  <c:v>0.90163165393082267</c:v>
                </c:pt>
                <c:pt idx="2">
                  <c:v>0.9091491115382242</c:v>
                </c:pt>
                <c:pt idx="3">
                  <c:v>0.91464667759219886</c:v>
                </c:pt>
                <c:pt idx="4">
                  <c:v>0.91789604713642059</c:v>
                </c:pt>
                <c:pt idx="5">
                  <c:v>0.92130738769972575</c:v>
                </c:pt>
                <c:pt idx="6">
                  <c:v>0.92474643654492916</c:v>
                </c:pt>
                <c:pt idx="7">
                  <c:v>0.92862107163358854</c:v>
                </c:pt>
                <c:pt idx="8">
                  <c:v>0.93226886534221443</c:v>
                </c:pt>
                <c:pt idx="9">
                  <c:v>0.93597558376268086</c:v>
                </c:pt>
                <c:pt idx="10">
                  <c:v>0.93979775350352002</c:v>
                </c:pt>
                <c:pt idx="11">
                  <c:v>0.94394976874245828</c:v>
                </c:pt>
                <c:pt idx="12">
                  <c:v>0.94737229654341459</c:v>
                </c:pt>
                <c:pt idx="13">
                  <c:v>0.95182126872612527</c:v>
                </c:pt>
                <c:pt idx="14">
                  <c:v>0.95531556927467665</c:v>
                </c:pt>
                <c:pt idx="15">
                  <c:v>0.95931216107738992</c:v>
                </c:pt>
                <c:pt idx="16">
                  <c:v>0.96280121615052439</c:v>
                </c:pt>
                <c:pt idx="17">
                  <c:v>0.96658941322867276</c:v>
                </c:pt>
                <c:pt idx="18">
                  <c:v>0.96997955053644547</c:v>
                </c:pt>
                <c:pt idx="19">
                  <c:v>0.97349673706854034</c:v>
                </c:pt>
                <c:pt idx="20">
                  <c:v>0.97673169533349924</c:v>
                </c:pt>
                <c:pt idx="21">
                  <c:v>0.9806820061256083</c:v>
                </c:pt>
                <c:pt idx="22">
                  <c:v>0.9843769221360007</c:v>
                </c:pt>
                <c:pt idx="23">
                  <c:v>0.98814467317464805</c:v>
                </c:pt>
                <c:pt idx="24">
                  <c:v>0.99285853496239906</c:v>
                </c:pt>
                <c:pt idx="25">
                  <c:v>0.99572870871938368</c:v>
                </c:pt>
                <c:pt idx="26">
                  <c:v>0.99963681580698083</c:v>
                </c:pt>
                <c:pt idx="27">
                  <c:v>1.0046854697190124</c:v>
                </c:pt>
                <c:pt idx="28">
                  <c:v>1.0079273632768515</c:v>
                </c:pt>
                <c:pt idx="29">
                  <c:v>1.011217423089233</c:v>
                </c:pt>
                <c:pt idx="30">
                  <c:v>1.0147092770905335</c:v>
                </c:pt>
                <c:pt idx="31">
                  <c:v>1.0190307546486475</c:v>
                </c:pt>
                <c:pt idx="32">
                  <c:v>1.0242024241119021</c:v>
                </c:pt>
                <c:pt idx="33">
                  <c:v>1.0278890552959816</c:v>
                </c:pt>
                <c:pt idx="34">
                  <c:v>1.0325467610814001</c:v>
                </c:pt>
                <c:pt idx="35">
                  <c:v>1.0368947812734248</c:v>
                </c:pt>
                <c:pt idx="36">
                  <c:v>1.0415524811669141</c:v>
                </c:pt>
                <c:pt idx="37">
                  <c:v>1.0459384903866693</c:v>
                </c:pt>
                <c:pt idx="38">
                  <c:v>1.0509194480137642</c:v>
                </c:pt>
                <c:pt idx="39">
                  <c:v>1.0548372303974989</c:v>
                </c:pt>
                <c:pt idx="40">
                  <c:v>1.0592724248577587</c:v>
                </c:pt>
                <c:pt idx="41">
                  <c:v>1.0632158248842942</c:v>
                </c:pt>
                <c:pt idx="42">
                  <c:v>1.0674879661406795</c:v>
                </c:pt>
                <c:pt idx="43">
                  <c:v>1.0712578077612007</c:v>
                </c:pt>
                <c:pt idx="44">
                  <c:v>1.0749159949646998</c:v>
                </c:pt>
                <c:pt idx="45">
                  <c:v>1.0789881694330776</c:v>
                </c:pt>
                <c:pt idx="46">
                  <c:v>1.0847843894619287</c:v>
                </c:pt>
                <c:pt idx="47">
                  <c:v>1.0888858470123099</c:v>
                </c:pt>
                <c:pt idx="48">
                  <c:v>1.0927902716570177</c:v>
                </c:pt>
                <c:pt idx="49">
                  <c:v>1.097373736970253</c:v>
                </c:pt>
                <c:pt idx="50">
                  <c:v>1.1028337067642897</c:v>
                </c:pt>
                <c:pt idx="51">
                  <c:v>1.1067726953892609</c:v>
                </c:pt>
                <c:pt idx="52">
                  <c:v>1.1119419208099206</c:v>
                </c:pt>
                <c:pt idx="53">
                  <c:v>1.1159986103897142</c:v>
                </c:pt>
                <c:pt idx="54">
                  <c:v>1.1204121153057285</c:v>
                </c:pt>
                <c:pt idx="55">
                  <c:v>1.125031794924451</c:v>
                </c:pt>
                <c:pt idx="56">
                  <c:v>1.1286753099715285</c:v>
                </c:pt>
              </c:numCache>
            </c:numRef>
          </c:xVal>
          <c:yVal>
            <c:numRef>
              <c:f>'Figure 4'!$BQ$4:$BQ$60</c:f>
              <c:numCache>
                <c:formatCode>General</c:formatCode>
                <c:ptCount val="57"/>
                <c:pt idx="0">
                  <c:v>1.7513499999999986</c:v>
                </c:pt>
                <c:pt idx="1">
                  <c:v>1.6815499999999979</c:v>
                </c:pt>
                <c:pt idx="2">
                  <c:v>1.7181499999999978</c:v>
                </c:pt>
                <c:pt idx="3">
                  <c:v>1.7469999999999999</c:v>
                </c:pt>
                <c:pt idx="4">
                  <c:v>1.7533499999999975</c:v>
                </c:pt>
                <c:pt idx="5">
                  <c:v>1.7392000000000003</c:v>
                </c:pt>
                <c:pt idx="6">
                  <c:v>1.2142499999999998</c:v>
                </c:pt>
                <c:pt idx="7">
                  <c:v>1.0959000000000003</c:v>
                </c:pt>
                <c:pt idx="8">
                  <c:v>1.0640499999999982</c:v>
                </c:pt>
                <c:pt idx="9">
                  <c:v>1.0974499999999985</c:v>
                </c:pt>
                <c:pt idx="10">
                  <c:v>1.0655999999999999</c:v>
                </c:pt>
                <c:pt idx="11">
                  <c:v>1.1005499999999984</c:v>
                </c:pt>
                <c:pt idx="12">
                  <c:v>1.1021000000000001</c:v>
                </c:pt>
                <c:pt idx="13">
                  <c:v>1.1005499999999984</c:v>
                </c:pt>
                <c:pt idx="14">
                  <c:v>1.1158999999999999</c:v>
                </c:pt>
                <c:pt idx="15">
                  <c:v>1.083949999999998</c:v>
                </c:pt>
                <c:pt idx="16">
                  <c:v>1.1127499999999984</c:v>
                </c:pt>
                <c:pt idx="17">
                  <c:v>1.079349999999998</c:v>
                </c:pt>
                <c:pt idx="18">
                  <c:v>1.1112000000000002</c:v>
                </c:pt>
                <c:pt idx="19">
                  <c:v>1.1019499999999987</c:v>
                </c:pt>
                <c:pt idx="20">
                  <c:v>1.1004000000000005</c:v>
                </c:pt>
                <c:pt idx="21">
                  <c:v>1.1004000000000005</c:v>
                </c:pt>
                <c:pt idx="22">
                  <c:v>1.1050000000000004</c:v>
                </c:pt>
                <c:pt idx="23">
                  <c:v>1.1081000000000003</c:v>
                </c:pt>
                <c:pt idx="24">
                  <c:v>1.1096000000000004</c:v>
                </c:pt>
                <c:pt idx="25">
                  <c:v>1.1111499999999985</c:v>
                </c:pt>
                <c:pt idx="26">
                  <c:v>1.1126499999999986</c:v>
                </c:pt>
                <c:pt idx="27">
                  <c:v>1.1126499999999986</c:v>
                </c:pt>
                <c:pt idx="28">
                  <c:v>1.1203499999999984</c:v>
                </c:pt>
                <c:pt idx="29">
                  <c:v>1.1614499999999985</c:v>
                </c:pt>
                <c:pt idx="30">
                  <c:v>1.1280499999999982</c:v>
                </c:pt>
                <c:pt idx="31">
                  <c:v>1.1265499999999982</c:v>
                </c:pt>
                <c:pt idx="32">
                  <c:v>1.1614499999999985</c:v>
                </c:pt>
                <c:pt idx="33">
                  <c:v>1.1614499999999985</c:v>
                </c:pt>
                <c:pt idx="34">
                  <c:v>1.159950000000002</c:v>
                </c:pt>
                <c:pt idx="35">
                  <c:v>1.1949499999999986</c:v>
                </c:pt>
                <c:pt idx="36">
                  <c:v>1.1280499999999982</c:v>
                </c:pt>
                <c:pt idx="37">
                  <c:v>1.1234999999999999</c:v>
                </c:pt>
                <c:pt idx="38">
                  <c:v>1.1599499999999985</c:v>
                </c:pt>
                <c:pt idx="39">
                  <c:v>1.1280499999999982</c:v>
                </c:pt>
                <c:pt idx="40">
                  <c:v>1.1553500000000021</c:v>
                </c:pt>
                <c:pt idx="41">
                  <c:v>1.1599000000000004</c:v>
                </c:pt>
                <c:pt idx="42">
                  <c:v>1.2236499999999992</c:v>
                </c:pt>
                <c:pt idx="43">
                  <c:v>1.2586499999999994</c:v>
                </c:pt>
                <c:pt idx="44">
                  <c:v>1.2616999999999976</c:v>
                </c:pt>
                <c:pt idx="45">
                  <c:v>1.2267499999999991</c:v>
                </c:pt>
                <c:pt idx="46">
                  <c:v>1.1203499999999984</c:v>
                </c:pt>
                <c:pt idx="47">
                  <c:v>1.3859499999999976</c:v>
                </c:pt>
                <c:pt idx="48">
                  <c:v>1.2127999999999979</c:v>
                </c:pt>
                <c:pt idx="49">
                  <c:v>1.1809499999999993</c:v>
                </c:pt>
                <c:pt idx="50">
                  <c:v>1.2281499999999994</c:v>
                </c:pt>
                <c:pt idx="51">
                  <c:v>1.6625499999999995</c:v>
                </c:pt>
                <c:pt idx="52">
                  <c:v>3.1704499999999989</c:v>
                </c:pt>
                <c:pt idx="53">
                  <c:v>6.4141999999999975</c:v>
                </c:pt>
                <c:pt idx="54">
                  <c:v>10.136300000000002</c:v>
                </c:pt>
                <c:pt idx="55">
                  <c:v>12.275700000000001</c:v>
                </c:pt>
                <c:pt idx="56">
                  <c:v>13.338149999999999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89B-4ED1-BAD4-DD5441F32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.1500000000000001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Supersaturation Ratio (C/C*)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>
                    <a:solidFill>
                      <a:sysClr val="windowText" lastClr="000000"/>
                    </a:solidFill>
                  </a:rPr>
                  <a:t>Turbidity (NTU)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831555685849511"/>
          <c:y val="5.7290023894862603E-2"/>
          <c:w val="0.13964648148148148"/>
          <c:h val="0.408757765830346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46444444444444"/>
          <c:y val="0.11115979689366787"/>
          <c:w val="0.8267494840228049"/>
          <c:h val="0.75103016726403826"/>
        </c:manualLayout>
      </c:layout>
      <c:scatterChart>
        <c:scatterStyle val="smoothMarker"/>
        <c:varyColors val="0"/>
        <c:ser>
          <c:idx val="0"/>
          <c:order val="0"/>
          <c:tx>
            <c:v>1HF</c:v>
          </c:tx>
          <c:spPr>
            <a:ln w="19050" cap="rnd">
              <a:noFill/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5'!$H$3</c:f>
                <c:numCache>
                  <c:formatCode>General</c:formatCode>
                  <c:ptCount val="1"/>
                  <c:pt idx="0">
                    <c:v>2.9789080543682189E-2</c:v>
                  </c:pt>
                </c:numCache>
              </c:numRef>
            </c:plus>
            <c:minus>
              <c:numRef>
                <c:f>'Figure 5'!$H$3</c:f>
                <c:numCache>
                  <c:formatCode>General</c:formatCode>
                  <c:ptCount val="1"/>
                  <c:pt idx="0">
                    <c:v>2.9789080543682189E-2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5'!$G$3</c:f>
                <c:numCache>
                  <c:formatCode>General</c:formatCode>
                  <c:ptCount val="1"/>
                  <c:pt idx="0">
                    <c:v>0.56568542494924101</c:v>
                  </c:pt>
                </c:numCache>
              </c:numRef>
            </c:plus>
            <c:minus>
              <c:numRef>
                <c:f>'Figure 5'!$G$3</c:f>
                <c:numCache>
                  <c:formatCode>General</c:formatCode>
                  <c:ptCount val="1"/>
                  <c:pt idx="0">
                    <c:v>0.56568542494924101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5'!$E$3</c:f>
              <c:numCache>
                <c:formatCode>General</c:formatCode>
                <c:ptCount val="1"/>
                <c:pt idx="0">
                  <c:v>54.7</c:v>
                </c:pt>
              </c:numCache>
            </c:numRef>
          </c:xVal>
          <c:yVal>
            <c:numRef>
              <c:f>'Figure 5'!$F$3</c:f>
              <c:numCache>
                <c:formatCode>General</c:formatCode>
                <c:ptCount val="1"/>
                <c:pt idx="0">
                  <c:v>27.601911761062148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76-4098-B8E5-D3A6F55D1419}"/>
            </c:ext>
          </c:extLst>
        </c:ser>
        <c:ser>
          <c:idx val="1"/>
          <c:order val="1"/>
          <c:tx>
            <c:v>3HF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5'!$P$3</c:f>
                <c:numCache>
                  <c:formatCode>General</c:formatCode>
                  <c:ptCount val="1"/>
                  <c:pt idx="0">
                    <c:v>1.7503594817930235E-2</c:v>
                  </c:pt>
                </c:numCache>
              </c:numRef>
            </c:plus>
            <c:minus>
              <c:numRef>
                <c:f>'Figure 5'!$P$3</c:f>
                <c:numCache>
                  <c:formatCode>General</c:formatCode>
                  <c:ptCount val="1"/>
                  <c:pt idx="0">
                    <c:v>1.7503594817930235E-2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5'!$O$3</c:f>
                <c:numCache>
                  <c:formatCode>General</c:formatCode>
                  <c:ptCount val="1"/>
                  <c:pt idx="0">
                    <c:v>0.2088432807166668</c:v>
                  </c:pt>
                </c:numCache>
              </c:numRef>
            </c:plus>
            <c:minus>
              <c:numRef>
                <c:f>'Figure 5'!$O$3</c:f>
                <c:numCache>
                  <c:formatCode>General</c:formatCode>
                  <c:ptCount val="1"/>
                  <c:pt idx="0">
                    <c:v>0.2088432807166668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5'!$M$3</c:f>
              <c:numCache>
                <c:formatCode>General</c:formatCode>
                <c:ptCount val="1"/>
                <c:pt idx="0">
                  <c:v>55.196965499999997</c:v>
                </c:pt>
              </c:numCache>
            </c:numRef>
          </c:xVal>
          <c:yVal>
            <c:numRef>
              <c:f>'Figure 5'!$N$3</c:f>
              <c:numCache>
                <c:formatCode>General</c:formatCode>
                <c:ptCount val="1"/>
                <c:pt idx="0">
                  <c:v>27.586627934566401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76-4098-B8E5-D3A6F55D1419}"/>
            </c:ext>
          </c:extLst>
        </c:ser>
        <c:ser>
          <c:idx val="2"/>
          <c:order val="2"/>
          <c:tx>
            <c:v>7HF</c:v>
          </c:tx>
          <c:spPr>
            <a:ln w="1905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5'!$X$3</c:f>
                <c:numCache>
                  <c:formatCode>General</c:formatCode>
                  <c:ptCount val="1"/>
                  <c:pt idx="0">
                    <c:v>3.2998546588672469E-2</c:v>
                  </c:pt>
                </c:numCache>
              </c:numRef>
            </c:plus>
            <c:minus>
              <c:numRef>
                <c:f>'Figure 5'!$X$3</c:f>
                <c:numCache>
                  <c:formatCode>General</c:formatCode>
                  <c:ptCount val="1"/>
                  <c:pt idx="0">
                    <c:v>3.2998546588672469E-2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5'!$W$3</c:f>
                <c:numCache>
                  <c:formatCode>General</c:formatCode>
                  <c:ptCount val="1"/>
                  <c:pt idx="0">
                    <c:v>1.253001701543939</c:v>
                  </c:pt>
                </c:numCache>
              </c:numRef>
            </c:plus>
            <c:minus>
              <c:numRef>
                <c:f>'Figure 5'!$W$3</c:f>
                <c:numCache>
                  <c:formatCode>General</c:formatCode>
                  <c:ptCount val="1"/>
                  <c:pt idx="0">
                    <c:v>1.253001701543939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5'!$U$3</c:f>
              <c:numCache>
                <c:formatCode>General</c:formatCode>
                <c:ptCount val="1"/>
                <c:pt idx="0">
                  <c:v>54.213994</c:v>
                </c:pt>
              </c:numCache>
            </c:numRef>
          </c:xVal>
          <c:yVal>
            <c:numRef>
              <c:f>'Figure 5'!$V$3</c:f>
              <c:numCache>
                <c:formatCode>General</c:formatCode>
                <c:ptCount val="1"/>
                <c:pt idx="0">
                  <c:v>27.974464879433754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76-4098-B8E5-D3A6F55D1419}"/>
            </c:ext>
          </c:extLst>
        </c:ser>
        <c:ser>
          <c:idx val="3"/>
          <c:order val="3"/>
          <c:tx>
            <c:v>19HF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5'!$AF$3</c:f>
                <c:numCache>
                  <c:formatCode>General</c:formatCode>
                  <c:ptCount val="1"/>
                  <c:pt idx="0">
                    <c:v>0.27706957886119477</c:v>
                  </c:pt>
                </c:numCache>
              </c:numRef>
            </c:plus>
            <c:minus>
              <c:numRef>
                <c:f>'Figure 5'!$AF$3</c:f>
                <c:numCache>
                  <c:formatCode>General</c:formatCode>
                  <c:ptCount val="1"/>
                  <c:pt idx="0">
                    <c:v>0.27706957886119477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5'!$AE$3</c:f>
                <c:numCache>
                  <c:formatCode>General</c:formatCode>
                  <c:ptCount val="1"/>
                  <c:pt idx="0">
                    <c:v>1.1014503335593513</c:v>
                  </c:pt>
                </c:numCache>
              </c:numRef>
            </c:plus>
            <c:minus>
              <c:numRef>
                <c:f>'Figure 5'!$AE$3</c:f>
                <c:numCache>
                  <c:formatCode>General</c:formatCode>
                  <c:ptCount val="1"/>
                  <c:pt idx="0">
                    <c:v>1.1014503335593513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5'!$AC$3</c:f>
              <c:numCache>
                <c:formatCode>General</c:formatCode>
                <c:ptCount val="1"/>
                <c:pt idx="0">
                  <c:v>54.470542999999999</c:v>
                </c:pt>
              </c:numCache>
            </c:numRef>
          </c:xVal>
          <c:yVal>
            <c:numRef>
              <c:f>'Figure 5'!$AD$3</c:f>
              <c:numCache>
                <c:formatCode>General</c:formatCode>
                <c:ptCount val="1"/>
                <c:pt idx="0">
                  <c:v>28.89056503292225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76-4098-B8E5-D3A6F55D1419}"/>
            </c:ext>
          </c:extLst>
        </c:ser>
        <c:ser>
          <c:idx val="4"/>
          <c:order val="4"/>
          <c:tx>
            <c:v>25HF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5'!$AN$3</c:f>
                <c:numCache>
                  <c:formatCode>General</c:formatCode>
                  <c:ptCount val="1"/>
                  <c:pt idx="0">
                    <c:v>0.12869934112121259</c:v>
                  </c:pt>
                </c:numCache>
              </c:numRef>
            </c:plus>
            <c:minus>
              <c:numRef>
                <c:f>'Figure 5'!$AN$3</c:f>
                <c:numCache>
                  <c:formatCode>General</c:formatCode>
                  <c:ptCount val="1"/>
                  <c:pt idx="0">
                    <c:v>0.12869934112121259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5'!$AM$3</c:f>
                <c:numCache>
                  <c:formatCode>General</c:formatCode>
                  <c:ptCount val="1"/>
                  <c:pt idx="0">
                    <c:v>0.35355339059327379</c:v>
                  </c:pt>
                </c:numCache>
              </c:numRef>
            </c:plus>
            <c:minus>
              <c:numRef>
                <c:f>'Figure 5'!$AM$3</c:f>
                <c:numCache>
                  <c:formatCode>General</c:formatCode>
                  <c:ptCount val="1"/>
                  <c:pt idx="0">
                    <c:v>0.35355339059327379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5'!$AK$3</c:f>
              <c:numCache>
                <c:formatCode>General</c:formatCode>
                <c:ptCount val="1"/>
                <c:pt idx="0">
                  <c:v>54.55</c:v>
                </c:pt>
              </c:numCache>
            </c:numRef>
          </c:xVal>
          <c:yVal>
            <c:numRef>
              <c:f>'Figure 5'!$AL$3</c:f>
              <c:numCache>
                <c:formatCode>General</c:formatCode>
                <c:ptCount val="1"/>
                <c:pt idx="0">
                  <c:v>29.19125283726305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F76-4098-B8E5-D3A6F55D1419}"/>
            </c:ext>
          </c:extLst>
        </c:ser>
        <c:ser>
          <c:idx val="5"/>
          <c:order val="5"/>
          <c:tx>
            <c:v>37HF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5'!$AV$3</c:f>
                <c:numCache>
                  <c:formatCode>General</c:formatCode>
                  <c:ptCount val="1"/>
                  <c:pt idx="0">
                    <c:v>9.7096311394287815E-2</c:v>
                  </c:pt>
                </c:numCache>
              </c:numRef>
            </c:plus>
            <c:minus>
              <c:numRef>
                <c:f>'Figure 5'!$AV$3</c:f>
                <c:numCache>
                  <c:formatCode>General</c:formatCode>
                  <c:ptCount val="1"/>
                  <c:pt idx="0">
                    <c:v>9.7096311394287815E-2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5'!$AU$3</c:f>
                <c:numCache>
                  <c:formatCode>General</c:formatCode>
                  <c:ptCount val="1"/>
                  <c:pt idx="0">
                    <c:v>0.57105095120488347</c:v>
                  </c:pt>
                </c:numCache>
              </c:numRef>
            </c:plus>
            <c:minus>
              <c:numRef>
                <c:f>'Figure 5'!$AU$3</c:f>
                <c:numCache>
                  <c:formatCode>General</c:formatCode>
                  <c:ptCount val="1"/>
                  <c:pt idx="0">
                    <c:v>0.57105095120488347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5'!$AS$3</c:f>
              <c:numCache>
                <c:formatCode>General</c:formatCode>
                <c:ptCount val="1"/>
                <c:pt idx="0">
                  <c:v>55.429783999999998</c:v>
                </c:pt>
              </c:numCache>
            </c:numRef>
          </c:xVal>
          <c:yVal>
            <c:numRef>
              <c:f>'Figure 5'!$AT$3</c:f>
              <c:numCache>
                <c:formatCode>General</c:formatCode>
                <c:ptCount val="1"/>
                <c:pt idx="0">
                  <c:v>30.073964330055603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F76-4098-B8E5-D3A6F55D1419}"/>
            </c:ext>
          </c:extLst>
        </c:ser>
        <c:ser>
          <c:idx val="6"/>
          <c:order val="6"/>
          <c:tx>
            <c:v>Solubility Curve </c:v>
          </c:tx>
          <c:spPr>
            <a:ln w="19050" cap="rnd">
              <a:solidFill>
                <a:schemeClr val="tx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xVal>
            <c:numRef>
              <c:f>'Figure 5'!$BB$1:$BM$1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</c:numCache>
            </c:numRef>
          </c:xVal>
          <c:yVal>
            <c:numRef>
              <c:f>'Figure 5'!$BB$2:$BM$2</c:f>
              <c:numCache>
                <c:formatCode>General</c:formatCode>
                <c:ptCount val="12"/>
                <c:pt idx="0">
                  <c:v>26.279999999999998</c:v>
                </c:pt>
                <c:pt idx="1">
                  <c:v>26.32</c:v>
                </c:pt>
                <c:pt idx="2">
                  <c:v>26.41</c:v>
                </c:pt>
                <c:pt idx="3">
                  <c:v>26.450000000000003</c:v>
                </c:pt>
                <c:pt idx="4">
                  <c:v>26.52</c:v>
                </c:pt>
                <c:pt idx="5">
                  <c:v>26.669999999999998</c:v>
                </c:pt>
                <c:pt idx="6">
                  <c:v>26.839999999999996</c:v>
                </c:pt>
                <c:pt idx="7">
                  <c:v>27.029999999999998</c:v>
                </c:pt>
                <c:pt idx="8">
                  <c:v>27.250000000000004</c:v>
                </c:pt>
                <c:pt idx="9">
                  <c:v>27.500000000000004</c:v>
                </c:pt>
                <c:pt idx="10">
                  <c:v>27.779999999999998</c:v>
                </c:pt>
                <c:pt idx="11">
                  <c:v>28.050000000000004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F76-4098-B8E5-D3A6F55D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Temperature (C°)</a:t>
                </a:r>
              </a:p>
            </c:rich>
          </c:tx>
          <c:layout>
            <c:manualLayout>
              <c:xMode val="edge"/>
              <c:yMode val="edge"/>
              <c:x val="0.44009906656404785"/>
              <c:y val="0.915717410323709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  <c:majorUnit val="10"/>
      </c:valAx>
      <c:valAx>
        <c:axId val="5926483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Solubility (NaCl wt/wt%)</a:t>
                </a:r>
              </a:p>
            </c:rich>
          </c:tx>
          <c:layout>
            <c:manualLayout>
              <c:xMode val="edge"/>
              <c:yMode val="edge"/>
              <c:x val="9.7314814814814779E-4"/>
              <c:y val="0.2978912783751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9553267005782847E-2"/>
          <c:y val="0.12172729988052571"/>
          <c:w val="0.19712961995976033"/>
          <c:h val="0.37222162485065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22062216268512"/>
          <c:y val="3.575268817204301E-2"/>
          <c:w val="0.78126521636255852"/>
          <c:h val="0.78143637992831538"/>
        </c:manualLayout>
      </c:layout>
      <c:scatterChart>
        <c:scatterStyle val="smoothMarker"/>
        <c:varyColors val="0"/>
        <c:ser>
          <c:idx val="12"/>
          <c:order val="0"/>
          <c:tx>
            <c:v>CPC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574074074074097E-2"/>
                  <c:y val="-4.55197132616487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0D7-4673-B8B3-4E9907167435}"/>
                </c:ext>
              </c:extLst>
            </c:dLbl>
            <c:dLbl>
              <c:idx val="1"/>
              <c:layout>
                <c:manualLayout>
                  <c:x val="-3.7629629629629631E-2"/>
                  <c:y val="-4.55197132616487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0D7-4673-B8B3-4E9907167435}"/>
                </c:ext>
              </c:extLst>
            </c:dLbl>
            <c:dLbl>
              <c:idx val="2"/>
              <c:layout>
                <c:manualLayout>
                  <c:x val="-3.9981481481481569E-2"/>
                  <c:y val="-4.17264038231780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0D7-4673-B8B3-4E9907167435}"/>
                </c:ext>
              </c:extLst>
            </c:dLbl>
            <c:dLbl>
              <c:idx val="3"/>
              <c:layout>
                <c:manualLayout>
                  <c:x val="-6.5973059462677591E-2"/>
                  <c:y val="-5.68996415770610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0D7-4673-B8B3-4E9907167435}"/>
                </c:ext>
              </c:extLst>
            </c:dLbl>
            <c:dLbl>
              <c:idx val="4"/>
              <c:layout>
                <c:manualLayout>
                  <c:x val="-8.2314814814814813E-2"/>
                  <c:y val="3.41397849462364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0D7-4673-B8B3-4E9907167435}"/>
                </c:ext>
              </c:extLst>
            </c:dLbl>
            <c:dLbl>
              <c:idx val="5"/>
              <c:layout>
                <c:manualLayout>
                  <c:x val="-4.2333333333333417E-2"/>
                  <c:y val="4.17264038231778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0D7-4673-B8B3-4E99071674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cust"/>
            <c:noEndCap val="0"/>
            <c:plus>
              <c:numRef>
                <c:f>'Figure 6'!$CA$24:$CA$29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6'!$CA$24:$CA$29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6'!$CE$24:$CE$29</c:f>
                <c:numCache>
                  <c:formatCode>General</c:formatCode>
                  <c:ptCount val="6"/>
                  <c:pt idx="0">
                    <c:v>4.0051459436376202E-3</c:v>
                  </c:pt>
                  <c:pt idx="1">
                    <c:v>1.2108847080907071E-3</c:v>
                  </c:pt>
                  <c:pt idx="2">
                    <c:v>1.2586611309844983E-3</c:v>
                  </c:pt>
                  <c:pt idx="3">
                    <c:v>3.7513627901161165E-3</c:v>
                  </c:pt>
                  <c:pt idx="4">
                    <c:v>5.9358299531725176E-3</c:v>
                  </c:pt>
                  <c:pt idx="5">
                    <c:v>3.6870059992706043E-3</c:v>
                  </c:pt>
                </c:numCache>
              </c:numRef>
            </c:plus>
            <c:minus>
              <c:numRef>
                <c:f>'Figure 6'!$CE$24:$CE$29</c:f>
                <c:numCache>
                  <c:formatCode>General</c:formatCode>
                  <c:ptCount val="6"/>
                  <c:pt idx="0">
                    <c:v>4.0051459436376202E-3</c:v>
                  </c:pt>
                  <c:pt idx="1">
                    <c:v>1.2108847080907071E-3</c:v>
                  </c:pt>
                  <c:pt idx="2">
                    <c:v>1.2586611309844983E-3</c:v>
                  </c:pt>
                  <c:pt idx="3">
                    <c:v>3.7513627901161165E-3</c:v>
                  </c:pt>
                  <c:pt idx="4">
                    <c:v>5.9358299531725176E-3</c:v>
                  </c:pt>
                  <c:pt idx="5">
                    <c:v>3.6870059992706043E-3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6'!$CB$24:$CB$29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6'!$CC$24:$CC$29</c:f>
              <c:numCache>
                <c:formatCode>0.00</c:formatCode>
                <c:ptCount val="6"/>
                <c:pt idx="0">
                  <c:v>1.0580734107935603</c:v>
                </c:pt>
                <c:pt idx="1">
                  <c:v>1.0586223624850573</c:v>
                </c:pt>
                <c:pt idx="2">
                  <c:v>1.0513125938282073</c:v>
                </c:pt>
                <c:pt idx="3">
                  <c:v>1.0419900345992437</c:v>
                </c:pt>
                <c:pt idx="4">
                  <c:v>1.0323727621670913</c:v>
                </c:pt>
                <c:pt idx="5">
                  <c:v>1.0269885822126601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0D7-4673-B8B3-4E9907167435}"/>
            </c:ext>
          </c:extLst>
        </c:ser>
        <c:ser>
          <c:idx val="0"/>
          <c:order val="1"/>
          <c:tx>
            <c:v>1HF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6'!$K$3</c:f>
              </c:numRef>
            </c:plus>
            <c:minus>
              <c:numRef>
                <c:f>'Figure 6'!$K$3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6'!$L$3</c:f>
              </c:numRef>
            </c:plus>
            <c:minus>
              <c:numRef>
                <c:f>'Figure 6'!$L$3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6'!$I$3</c:f>
            </c:numRef>
          </c:xVal>
          <c:yVal>
            <c:numRef>
              <c:f>'Figure 6'!$H$3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F-40D7-4673-B8B3-4E9907167435}"/>
            </c:ext>
          </c:extLst>
        </c:ser>
        <c:ser>
          <c:idx val="1"/>
          <c:order val="2"/>
          <c:tx>
            <c:v>3HF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6'!$W$3</c:f>
              </c:numRef>
            </c:plus>
            <c:minus>
              <c:numRef>
                <c:f>'Figure 6'!$W$3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6'!$X$3</c:f>
              </c:numRef>
            </c:plus>
            <c:minus>
              <c:numRef>
                <c:f>'Figure 6'!$X$3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6'!$U$3</c:f>
            </c:numRef>
          </c:xVal>
          <c:yVal>
            <c:numRef>
              <c:f>'Figure 6'!$T$3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0-40D7-4673-B8B3-4E9907167435}"/>
            </c:ext>
          </c:extLst>
        </c:ser>
        <c:ser>
          <c:idx val="2"/>
          <c:order val="3"/>
          <c:tx>
            <c:v>7HF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6'!$AI$3</c:f>
              </c:numRef>
            </c:plus>
            <c:minus>
              <c:numRef>
                <c:f>'Figure 6'!$AI$3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6'!$AJ$3</c:f>
              </c:numRef>
            </c:plus>
            <c:minus>
              <c:numRef>
                <c:f>'Figure 6'!$AJ$3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6'!$AG$3</c:f>
            </c:numRef>
          </c:xVal>
          <c:yVal>
            <c:numRef>
              <c:f>'Figure 6'!$AF$3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1-40D7-4673-B8B3-4E9907167435}"/>
            </c:ext>
          </c:extLst>
        </c:ser>
        <c:ser>
          <c:idx val="3"/>
          <c:order val="4"/>
          <c:tx>
            <c:v>19HF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6'!$AU$3</c:f>
              </c:numRef>
            </c:plus>
            <c:minus>
              <c:numRef>
                <c:f>'Figure 6'!$AU$3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6'!$AV$3</c:f>
              </c:numRef>
            </c:plus>
            <c:minus>
              <c:numRef>
                <c:f>'Figure 6'!$AV$3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6'!$AS$3</c:f>
            </c:numRef>
          </c:xVal>
          <c:yVal>
            <c:numRef>
              <c:f>'Figure 6'!$AR$3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2-40D7-4673-B8B3-4E9907167435}"/>
            </c:ext>
          </c:extLst>
        </c:ser>
        <c:ser>
          <c:idx val="4"/>
          <c:order val="5"/>
          <c:tx>
            <c:v>25HF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6'!$BG$3</c:f>
              </c:numRef>
            </c:plus>
            <c:minus>
              <c:numRef>
                <c:f>'Figure 6'!$BG$3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6'!$BH$3</c:f>
              </c:numRef>
            </c:plus>
            <c:minus>
              <c:numRef>
                <c:f>'Figure 6'!$BH$3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6'!$BE$3</c:f>
            </c:numRef>
          </c:xVal>
          <c:yVal>
            <c:numRef>
              <c:f>'Figure 6'!$BD$3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3-40D7-4673-B8B3-4E9907167435}"/>
            </c:ext>
          </c:extLst>
        </c:ser>
        <c:ser>
          <c:idx val="5"/>
          <c:order val="6"/>
          <c:tx>
            <c:v>37HF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'Figure 6'!$BS$3</c:f>
              </c:numRef>
            </c:plus>
            <c:minus>
              <c:numRef>
                <c:f>'Figure 6'!$BS$3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6'!$BT$3</c:f>
              </c:numRef>
            </c:plus>
            <c:minus>
              <c:numRef>
                <c:f>'Figure 6'!$BT$3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6'!$BQ$3</c:f>
            </c:numRef>
          </c:xVal>
          <c:yVal>
            <c:numRef>
              <c:f>'Figure 6'!$BP$3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4-40D7-4673-B8B3-4E9907167435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scatterChart>
        <c:scatterStyle val="smoothMarker"/>
        <c:varyColors val="0"/>
        <c:ser>
          <c:idx val="13"/>
          <c:order val="7"/>
          <c:tx>
            <c:v>TPC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443179281089532E-2"/>
                  <c:y val="-8.34959583336948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0D7-4673-B8B3-4E9907167435}"/>
                </c:ext>
              </c:extLst>
            </c:dLbl>
            <c:dLbl>
              <c:idx val="1"/>
              <c:layout>
                <c:manualLayout>
                  <c:x val="-3.5443179281089532E-2"/>
                  <c:y val="-6.8390755939240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0D7-4673-B8B3-4E9907167435}"/>
                </c:ext>
              </c:extLst>
            </c:dLbl>
            <c:dLbl>
              <c:idx val="2"/>
              <c:layout>
                <c:manualLayout>
                  <c:x val="-3.5443179281089532E-2"/>
                  <c:y val="-7.2190242380309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0D7-4673-B8B3-4E9907167435}"/>
                </c:ext>
              </c:extLst>
            </c:dLbl>
            <c:dLbl>
              <c:idx val="3"/>
              <c:layout>
                <c:manualLayout>
                  <c:x val="-5.1983329612264643E-2"/>
                  <c:y val="-5.68995532462124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0D7-4673-B8B3-4E9907167435}"/>
                </c:ext>
              </c:extLst>
            </c:dLbl>
            <c:dLbl>
              <c:idx val="4"/>
              <c:layout>
                <c:manualLayout>
                  <c:x val="-3.3080300662350404E-2"/>
                  <c:y val="-6.4492542685135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0D7-4673-B8B3-4E9907167435}"/>
                </c:ext>
              </c:extLst>
            </c:dLbl>
            <c:dLbl>
              <c:idx val="5"/>
              <c:layout>
                <c:manualLayout>
                  <c:x val="-1.6540150331175285E-2"/>
                  <c:y val="4.92081361664138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0D7-4673-B8B3-4E99071674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cust"/>
            <c:noEndCap val="0"/>
            <c:plus>
              <c:numRef>
                <c:f>'Figure 6'!$CA$24:$CA$29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6'!$CA$24:$CA$29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6'!$CF$24:$CF$29</c:f>
                <c:numCache>
                  <c:formatCode>General</c:formatCode>
                  <c:ptCount val="6"/>
                  <c:pt idx="0">
                    <c:v>2.9523868091669042E-2</c:v>
                  </c:pt>
                  <c:pt idx="1">
                    <c:v>3.9080650532489665E-2</c:v>
                  </c:pt>
                  <c:pt idx="2">
                    <c:v>3.0817121460679397E-2</c:v>
                  </c:pt>
                  <c:pt idx="3">
                    <c:v>2.5307242144017833E-2</c:v>
                  </c:pt>
                  <c:pt idx="4">
                    <c:v>3.665389786224188E-2</c:v>
                  </c:pt>
                  <c:pt idx="5">
                    <c:v>8.0778315899614518E-3</c:v>
                  </c:pt>
                </c:numCache>
              </c:numRef>
            </c:plus>
            <c:minus>
              <c:numRef>
                <c:f>'Figure 6'!$CF$24:$CF$29</c:f>
                <c:numCache>
                  <c:formatCode>General</c:formatCode>
                  <c:ptCount val="6"/>
                  <c:pt idx="0">
                    <c:v>2.9523868091669042E-2</c:v>
                  </c:pt>
                  <c:pt idx="1">
                    <c:v>3.9080650532489665E-2</c:v>
                  </c:pt>
                  <c:pt idx="2">
                    <c:v>3.0817121460679397E-2</c:v>
                  </c:pt>
                  <c:pt idx="3">
                    <c:v>2.5307242144017833E-2</c:v>
                  </c:pt>
                  <c:pt idx="4">
                    <c:v>3.665389786224188E-2</c:v>
                  </c:pt>
                  <c:pt idx="5">
                    <c:v>8.0778315899614518E-3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6'!$CB$24:$CB$29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6'!$CD$24:$CD$29</c:f>
              <c:numCache>
                <c:formatCode>0.00</c:formatCode>
                <c:ptCount val="6"/>
                <c:pt idx="0">
                  <c:v>0.5853646124941122</c:v>
                </c:pt>
                <c:pt idx="1">
                  <c:v>0.60929870950274134</c:v>
                </c:pt>
                <c:pt idx="2">
                  <c:v>0.52496981813776189</c:v>
                </c:pt>
                <c:pt idx="3">
                  <c:v>0.53463372039929458</c:v>
                </c:pt>
                <c:pt idx="4">
                  <c:v>0.56347096119680318</c:v>
                </c:pt>
                <c:pt idx="5">
                  <c:v>0.55284181556461887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D7-4673-B8B3-4E9907167435}"/>
            </c:ext>
          </c:extLst>
        </c:ser>
        <c:ser>
          <c:idx val="6"/>
          <c:order val="8"/>
          <c:tx>
            <c:v>1HF-TPC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6'!$L$3</c:f>
              </c:numRef>
            </c:plus>
            <c:minus>
              <c:numRef>
                <c:f>'Figure 6'!$L$3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6'!$J$3</c:f>
              </c:numRef>
            </c:plus>
            <c:minus>
              <c:numRef>
                <c:f>'Figure 6'!$J$3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6'!$I$3</c:f>
            </c:numRef>
          </c:xVal>
          <c:yVal>
            <c:numRef>
              <c:f>'Figure 6'!$G$3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5-40D7-4673-B8B3-4E9907167435}"/>
            </c:ext>
          </c:extLst>
        </c:ser>
        <c:ser>
          <c:idx val="7"/>
          <c:order val="9"/>
          <c:tx>
            <c:v>3HF-TPC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6'!$X$3</c:f>
              </c:numRef>
            </c:plus>
            <c:minus>
              <c:numRef>
                <c:f>'Figure 6'!$X$3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6'!$V$3</c:f>
              </c:numRef>
            </c:plus>
            <c:minus>
              <c:numRef>
                <c:f>'Figure 6'!$V$3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6'!$U$3</c:f>
            </c:numRef>
          </c:xVal>
          <c:yVal>
            <c:numRef>
              <c:f>'Figure 6'!$S$3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6-40D7-4673-B8B3-4E9907167435}"/>
            </c:ext>
          </c:extLst>
        </c:ser>
        <c:ser>
          <c:idx val="8"/>
          <c:order val="10"/>
          <c:tx>
            <c:v>7HF-TPC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6'!$AJ$3</c:f>
              </c:numRef>
            </c:plus>
            <c:minus>
              <c:numRef>
                <c:f>'Figure 6'!$AJ$3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6'!$AH$3</c:f>
              </c:numRef>
            </c:plus>
            <c:minus>
              <c:numRef>
                <c:f>'Figure 6'!$AH$3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6'!$AG$3</c:f>
            </c:numRef>
          </c:xVal>
          <c:yVal>
            <c:numRef>
              <c:f>'Figure 6'!$AE$3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7-40D7-4673-B8B3-4E9907167435}"/>
            </c:ext>
          </c:extLst>
        </c:ser>
        <c:ser>
          <c:idx val="9"/>
          <c:order val="11"/>
          <c:tx>
            <c:v>19HF-TPC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6'!$AV$3</c:f>
              </c:numRef>
            </c:plus>
            <c:minus>
              <c:numRef>
                <c:f>'Figure 6'!$AV$3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6'!$AT$3</c:f>
              </c:numRef>
            </c:plus>
            <c:minus>
              <c:numRef>
                <c:f>'Figure 6'!$AT$3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6'!$AS$3</c:f>
            </c:numRef>
          </c:xVal>
          <c:yVal>
            <c:numRef>
              <c:f>'Figure 6'!$AQ$3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40D7-4673-B8B3-4E9907167435}"/>
            </c:ext>
          </c:extLst>
        </c:ser>
        <c:ser>
          <c:idx val="10"/>
          <c:order val="12"/>
          <c:tx>
            <c:v>25HF-TPC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6'!$BH$3</c:f>
              </c:numRef>
            </c:plus>
            <c:minus>
              <c:numRef>
                <c:f>'Figure 6'!$BH$3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6'!$BF$3</c:f>
              </c:numRef>
            </c:plus>
            <c:minus>
              <c:numRef>
                <c:f>'Figure 6'!$BF$3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6'!$BE$3</c:f>
            </c:numRef>
          </c:xVal>
          <c:yVal>
            <c:numRef>
              <c:f>'Figure 6'!$BC$3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A-40D7-4673-B8B3-4E9907167435}"/>
            </c:ext>
          </c:extLst>
        </c:ser>
        <c:ser>
          <c:idx val="11"/>
          <c:order val="13"/>
          <c:tx>
            <c:v>37HF-TPC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cust"/>
            <c:noEndCap val="0"/>
            <c:plus>
              <c:numRef>
                <c:f>'Figure 6'!$BT$3</c:f>
              </c:numRef>
            </c:plus>
            <c:minus>
              <c:numRef>
                <c:f>'Figure 6'!$BT$3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6'!$BR$3</c:f>
              </c:numRef>
            </c:plus>
            <c:minus>
              <c:numRef>
                <c:f>'Figure 6'!$BR$3</c:f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6'!$BQ$3</c:f>
            </c:numRef>
          </c:xVal>
          <c:yVal>
            <c:numRef>
              <c:f>'Figure 6'!$BO$3</c:f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B-40D7-4673-B8B3-4E990716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025456"/>
        <c:axId val="1261026288"/>
        <c:extLst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10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593024074074074"/>
              <c:y val="0.88945788530465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1.2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CPC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2.0000000000000004E-2"/>
      </c:valAx>
      <c:valAx>
        <c:axId val="1261026288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TPC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25456"/>
        <c:crosses val="max"/>
        <c:crossBetween val="midCat"/>
        <c:majorUnit val="0.2"/>
      </c:valAx>
      <c:valAx>
        <c:axId val="1261025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026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5106292327156365"/>
          <c:y val="4.5910095579450416E-2"/>
          <c:w val="0.17395481481481481"/>
          <c:h val="0.13496744324970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2062216268512"/>
          <c:y val="7.7009538997666938E-2"/>
          <c:w val="0.83066569918880706"/>
          <c:h val="0.74017955760314225"/>
        </c:manualLayout>
      </c:layout>
      <c:scatterChart>
        <c:scatterStyle val="smoothMarker"/>
        <c:varyColors val="0"/>
        <c:ser>
          <c:idx val="14"/>
          <c:order val="0"/>
          <c:tx>
            <c:v>Induction time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square"/>
              <c:size val="5"/>
              <c:spPr>
                <a:noFill/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952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F-459C-9500-4D9A812426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952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F-459C-9500-4D9A8124260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19F-459C-9500-4D9A8124260E}"/>
                </c:ext>
              </c:extLst>
            </c:dLbl>
            <c:dLbl>
              <c:idx val="1"/>
              <c:layout>
                <c:manualLayout>
                  <c:x val="-2.8354543424871623E-2"/>
                  <c:y val="-6.00100410501757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19F-459C-9500-4D9A8124260E}"/>
                </c:ext>
              </c:extLst>
            </c:dLbl>
            <c:dLbl>
              <c:idx val="2"/>
              <c:layout>
                <c:manualLayout>
                  <c:x val="-4.2531815137307437E-2"/>
                  <c:y val="4.87581583532677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19F-459C-9500-4D9A8124260E}"/>
                </c:ext>
              </c:extLst>
            </c:dLbl>
            <c:dLbl>
              <c:idx val="3"/>
              <c:layout>
                <c:manualLayout>
                  <c:x val="-5.4346208231003945E-2"/>
                  <c:y val="3.75062756563596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19F-459C-9500-4D9A8124260E}"/>
                </c:ext>
              </c:extLst>
            </c:dLbl>
            <c:dLbl>
              <c:idx val="4"/>
              <c:layout>
                <c:manualLayout>
                  <c:x val="-5.1983329612264643E-2"/>
                  <c:y val="4.125690322199580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19F-459C-9500-4D9A8124260E}"/>
                </c:ext>
              </c:extLst>
            </c:dLbl>
            <c:dLbl>
              <c:idx val="5"/>
              <c:layout>
                <c:manualLayout>
                  <c:x val="-1.4177271712435812E-2"/>
                  <c:y val="3.75062756563596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37HF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19F-459C-9500-4D9A81242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cust"/>
            <c:noEndCap val="0"/>
            <c:plus>
              <c:numRef>
                <c:f>'Figure 7'!$F$4:$F$9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plus>
            <c:minus>
              <c:numRef>
                <c:f>'Figure 7'!$F$4:$F$9</c:f>
                <c:numCache>
                  <c:formatCode>General</c:formatCode>
                  <c:ptCount val="6"/>
                  <c:pt idx="0">
                    <c:v>0.10032472535291248</c:v>
                  </c:pt>
                  <c:pt idx="1">
                    <c:v>0.13381430122970558</c:v>
                  </c:pt>
                  <c:pt idx="2">
                    <c:v>0.18495857726690931</c:v>
                  </c:pt>
                  <c:pt idx="3">
                    <c:v>0.10108575084803149</c:v>
                  </c:pt>
                  <c:pt idx="4">
                    <c:v>0.10121159819084434</c:v>
                  </c:pt>
                  <c:pt idx="5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7'!$C$4:$C$9</c:f>
                <c:numCache>
                  <c:formatCode>General</c:formatCode>
                  <c:ptCount val="6"/>
                  <c:pt idx="0">
                    <c:v>3.5355339059327378</c:v>
                  </c:pt>
                  <c:pt idx="1">
                    <c:v>3.5355339059327378</c:v>
                  </c:pt>
                  <c:pt idx="2">
                    <c:v>1.4142135623730951</c:v>
                  </c:pt>
                  <c:pt idx="3">
                    <c:v>3.5355339059327378</c:v>
                  </c:pt>
                  <c:pt idx="4">
                    <c:v>3.5355339059327378</c:v>
                  </c:pt>
                  <c:pt idx="5">
                    <c:v>2.1213203435596424</c:v>
                  </c:pt>
                </c:numCache>
              </c:numRef>
            </c:plus>
            <c:minus>
              <c:numRef>
                <c:f>'Figure 7'!$C$4:$C$9</c:f>
                <c:numCache>
                  <c:formatCode>General</c:formatCode>
                  <c:ptCount val="6"/>
                  <c:pt idx="0">
                    <c:v>3.5355339059327378</c:v>
                  </c:pt>
                  <c:pt idx="1">
                    <c:v>3.5355339059327378</c:v>
                  </c:pt>
                  <c:pt idx="2">
                    <c:v>1.4142135623730951</c:v>
                  </c:pt>
                  <c:pt idx="3">
                    <c:v>3.5355339059327378</c:v>
                  </c:pt>
                  <c:pt idx="4">
                    <c:v>3.5355339059327378</c:v>
                  </c:pt>
                  <c:pt idx="5">
                    <c:v>2.1213203435596424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7'!$G$4:$G$9</c:f>
              <c:numCache>
                <c:formatCode>General</c:formatCode>
                <c:ptCount val="6"/>
                <c:pt idx="0">
                  <c:v>-1.0097518078998151</c:v>
                </c:pt>
                <c:pt idx="1">
                  <c:v>0.26546649165851893</c:v>
                </c:pt>
                <c:pt idx="2">
                  <c:v>1.0784318180427939</c:v>
                </c:pt>
                <c:pt idx="3">
                  <c:v>2.6813603207282828</c:v>
                </c:pt>
                <c:pt idx="4">
                  <c:v>3.0836025731521999</c:v>
                </c:pt>
                <c:pt idx="5">
                  <c:v>3.2382133152477808</c:v>
                </c:pt>
              </c:numCache>
            </c:numRef>
          </c:xVal>
          <c:yVal>
            <c:numRef>
              <c:f>'Figure 7'!$B$4:$B$9</c:f>
              <c:numCache>
                <c:formatCode>0.000000</c:formatCode>
                <c:ptCount val="6"/>
                <c:pt idx="0">
                  <c:v>142.5</c:v>
                </c:pt>
                <c:pt idx="1">
                  <c:v>82.5</c:v>
                </c:pt>
                <c:pt idx="2">
                  <c:v>69</c:v>
                </c:pt>
                <c:pt idx="3">
                  <c:v>30.5</c:v>
                </c:pt>
                <c:pt idx="4">
                  <c:v>27.5</c:v>
                </c:pt>
                <c:pt idx="5">
                  <c:v>23.5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19F-459C-9500-4D9A81242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10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593024074074074"/>
              <c:y val="0.88945788530465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Induction 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tiff"/><Relationship Id="rId2" Type="http://schemas.openxmlformats.org/officeDocument/2006/relationships/image" Target="../media/image6.tiff"/><Relationship Id="rId1" Type="http://schemas.openxmlformats.org/officeDocument/2006/relationships/chart" Target="../charts/chart14.xml"/><Relationship Id="rId4" Type="http://schemas.openxmlformats.org/officeDocument/2006/relationships/image" Target="../media/image8.tif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59531</xdr:colOff>
      <xdr:row>34</xdr:row>
      <xdr:rowOff>119063</xdr:rowOff>
    </xdr:from>
    <xdr:to>
      <xdr:col>105</xdr:col>
      <xdr:colOff>576581</xdr:colOff>
      <xdr:row>52</xdr:row>
      <xdr:rowOff>38063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DAA34FBB-0A92-4351-A75F-76EF9DCC75DE}"/>
            </a:ext>
          </a:extLst>
        </xdr:cNvPr>
        <xdr:cNvGrpSpPr/>
      </xdr:nvGrpSpPr>
      <xdr:grpSpPr>
        <a:xfrm>
          <a:off x="83387406" y="6596063"/>
          <a:ext cx="5406550" cy="3348000"/>
          <a:chOff x="85219761" y="3619500"/>
          <a:chExt cx="5426504" cy="3348000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638296D1-868D-45F4-80F6-6AA77CF50C61}"/>
              </a:ext>
            </a:extLst>
          </xdr:cNvPr>
          <xdr:cNvGraphicFramePr>
            <a:graphicFrameLocks/>
          </xdr:cNvGraphicFramePr>
        </xdr:nvGraphicFramePr>
        <xdr:xfrm>
          <a:off x="85219761" y="3619500"/>
          <a:ext cx="5426504" cy="33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6F7AF955-515C-4748-9017-CBF8BFB1EF52}"/>
              </a:ext>
            </a:extLst>
          </xdr:cNvPr>
          <xdr:cNvGraphicFramePr>
            <a:graphicFrameLocks/>
          </xdr:cNvGraphicFramePr>
        </xdr:nvGraphicFramePr>
        <xdr:xfrm>
          <a:off x="85854655" y="3857449"/>
          <a:ext cx="2117162" cy="13300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16BC771B-8212-45D1-823D-8B73411BD9EE}"/>
              </a:ext>
            </a:extLst>
          </xdr:cNvPr>
          <xdr:cNvCxnSpPr/>
        </xdr:nvCxnSpPr>
        <xdr:spPr>
          <a:xfrm>
            <a:off x="86802196" y="4240893"/>
            <a:ext cx="0" cy="559812"/>
          </a:xfrm>
          <a:prstGeom prst="straightConnector1">
            <a:avLst/>
          </a:prstGeom>
          <a:ln w="34925">
            <a:solidFill>
              <a:srgbClr val="FF0000"/>
            </a:solidFill>
            <a:prstDash val="dash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96</xdr:col>
      <xdr:colOff>464344</xdr:colOff>
      <xdr:row>13</xdr:row>
      <xdr:rowOff>166687</xdr:rowOff>
    </xdr:from>
    <xdr:to>
      <xdr:col>105</xdr:col>
      <xdr:colOff>373710</xdr:colOff>
      <xdr:row>31</xdr:row>
      <xdr:rowOff>85687</xdr:rowOff>
    </xdr:to>
    <xdr:grpSp>
      <xdr:nvGrpSpPr>
        <xdr:cNvPr id="10" name="Group 3">
          <a:extLst>
            <a:ext uri="{FF2B5EF4-FFF2-40B4-BE49-F238E27FC236}">
              <a16:creationId xmlns:a16="http://schemas.microsoft.com/office/drawing/2014/main" id="{2CA01CD8-658D-468D-A522-C20A077DF6A1}"/>
            </a:ext>
          </a:extLst>
        </xdr:cNvPr>
        <xdr:cNvGrpSpPr/>
      </xdr:nvGrpSpPr>
      <xdr:grpSpPr>
        <a:xfrm>
          <a:off x="83181032" y="2643187"/>
          <a:ext cx="5410053" cy="3348000"/>
          <a:chOff x="83486625" y="3226594"/>
          <a:chExt cx="5374335" cy="3348000"/>
        </a:xfrm>
      </xdr:grpSpPr>
      <xdr:graphicFrame macro="">
        <xdr:nvGraphicFramePr>
          <xdr:cNvPr id="11" name="Chart 26">
            <a:extLst>
              <a:ext uri="{FF2B5EF4-FFF2-40B4-BE49-F238E27FC236}">
                <a16:creationId xmlns:a16="http://schemas.microsoft.com/office/drawing/2014/main" id="{CCF3F19D-9E17-428A-913B-BDA16DF5709B}"/>
              </a:ext>
            </a:extLst>
          </xdr:cNvPr>
          <xdr:cNvGraphicFramePr>
            <a:graphicFrameLocks/>
          </xdr:cNvGraphicFramePr>
        </xdr:nvGraphicFramePr>
        <xdr:xfrm>
          <a:off x="83486625" y="3226594"/>
          <a:ext cx="5374335" cy="33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Chart 21">
            <a:extLst>
              <a:ext uri="{FF2B5EF4-FFF2-40B4-BE49-F238E27FC236}">
                <a16:creationId xmlns:a16="http://schemas.microsoft.com/office/drawing/2014/main" id="{53F6CF37-A94D-4A96-AFA5-39BA605A2FD5}"/>
              </a:ext>
            </a:extLst>
          </xdr:cNvPr>
          <xdr:cNvGraphicFramePr>
            <a:graphicFrameLocks/>
          </xdr:cNvGraphicFramePr>
        </xdr:nvGraphicFramePr>
        <xdr:xfrm>
          <a:off x="84105753" y="3690937"/>
          <a:ext cx="2035966" cy="1297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9</xdr:row>
      <xdr:rowOff>85725</xdr:rowOff>
    </xdr:from>
    <xdr:to>
      <xdr:col>9</xdr:col>
      <xdr:colOff>183675</xdr:colOff>
      <xdr:row>27</xdr:row>
      <xdr:rowOff>4725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7E0393-EDC7-47DF-AE62-668591D54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455083</xdr:colOff>
      <xdr:row>3</xdr:row>
      <xdr:rowOff>83608</xdr:rowOff>
    </xdr:from>
    <xdr:to>
      <xdr:col>3</xdr:col>
      <xdr:colOff>613833</xdr:colOff>
      <xdr:row>17</xdr:row>
      <xdr:rowOff>159808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F6250B-1557-4D6C-B781-897910B749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34926</xdr:colOff>
      <xdr:row>0</xdr:row>
      <xdr:rowOff>177800</xdr:rowOff>
    </xdr:from>
    <xdr:to>
      <xdr:col>2</xdr:col>
      <xdr:colOff>334962</xdr:colOff>
      <xdr:row>11</xdr:row>
      <xdr:rowOff>170300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369998-E382-4995-AFD7-D13BD493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726" y="177800"/>
          <a:ext cx="2424111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</xdr:row>
      <xdr:rowOff>6351</xdr:rowOff>
    </xdr:from>
    <xdr:to>
      <xdr:col>7</xdr:col>
      <xdr:colOff>3176</xdr:colOff>
      <xdr:row>11</xdr:row>
      <xdr:rowOff>189351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D12348-E776-4723-851B-57187F13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96851"/>
          <a:ext cx="2422525" cy="20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596902</xdr:colOff>
      <xdr:row>1</xdr:row>
      <xdr:rowOff>7936</xdr:rowOff>
    </xdr:from>
    <xdr:to>
      <xdr:col>11</xdr:col>
      <xdr:colOff>582613</xdr:colOff>
      <xdr:row>11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2A4CC-8512-4C15-AF66-AB619ECC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777" y="198436"/>
          <a:ext cx="2424111" cy="2087563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15876</xdr:colOff>
      <xdr:row>0</xdr:row>
      <xdr:rowOff>176213</xdr:rowOff>
    </xdr:from>
    <xdr:to>
      <xdr:col>16</xdr:col>
      <xdr:colOff>609599</xdr:colOff>
      <xdr:row>11</xdr:row>
      <xdr:rowOff>168713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CB2C7D-C8B2-4686-85F5-14FB089E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351" y="176213"/>
          <a:ext cx="2422523" cy="20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6353</xdr:colOff>
      <xdr:row>1</xdr:row>
      <xdr:rowOff>7936</xdr:rowOff>
    </xdr:from>
    <xdr:to>
      <xdr:col>21</xdr:col>
      <xdr:colOff>601663</xdr:colOff>
      <xdr:row>12</xdr:row>
      <xdr:rowOff>436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8BADE6-AF7C-4F07-9A20-E5F9B77C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0828" y="198436"/>
          <a:ext cx="2424110" cy="208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582083</xdr:colOff>
      <xdr:row>12</xdr:row>
      <xdr:rowOff>10584</xdr:rowOff>
    </xdr:from>
    <xdr:to>
      <xdr:col>7</xdr:col>
      <xdr:colOff>802800</xdr:colOff>
      <xdr:row>29</xdr:row>
      <xdr:rowOff>167217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FC0452-F12A-4140-814B-3200522DD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83608</xdr:rowOff>
    </xdr:from>
    <xdr:to>
      <xdr:col>0</xdr:col>
      <xdr:colOff>0</xdr:colOff>
      <xdr:row>17</xdr:row>
      <xdr:rowOff>159808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38AC83-57D0-4216-878F-3D154E88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23813</xdr:colOff>
      <xdr:row>3</xdr:row>
      <xdr:rowOff>178594</xdr:rowOff>
    </xdr:from>
    <xdr:to>
      <xdr:col>2</xdr:col>
      <xdr:colOff>411103</xdr:colOff>
      <xdr:row>13</xdr:row>
      <xdr:rowOff>185232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3741AB-1B2B-4BA5-A3C2-2F12D590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69" y="750094"/>
          <a:ext cx="2208947" cy="1911638"/>
        </a:xfrm>
        <a:prstGeom prst="rect">
          <a:avLst/>
        </a:prstGeom>
      </xdr:spPr>
    </xdr:pic>
    <xdr:clientData/>
  </xdr:twoCellAnchor>
  <xdr:twoCellAnchor editAs="oneCell">
    <xdr:from>
      <xdr:col>3</xdr:col>
      <xdr:colOff>28915</xdr:colOff>
      <xdr:row>4</xdr:row>
      <xdr:rowOff>7938</xdr:rowOff>
    </xdr:from>
    <xdr:to>
      <xdr:col>4</xdr:col>
      <xdr:colOff>986528</xdr:colOff>
      <xdr:row>14</xdr:row>
      <xdr:rowOff>14538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E8964-5774-46E6-B33D-88F2261A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884" y="769938"/>
          <a:ext cx="2207769" cy="191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1398135</xdr:colOff>
      <xdr:row>3</xdr:row>
      <xdr:rowOff>186532</xdr:rowOff>
    </xdr:from>
    <xdr:to>
      <xdr:col>8</xdr:col>
      <xdr:colOff>315012</xdr:colOff>
      <xdr:row>13</xdr:row>
      <xdr:rowOff>188997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A09BCDE-1CBB-44E0-9D4F-57DBC765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8166" y="758032"/>
          <a:ext cx="2203002" cy="19074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931331</xdr:colOff>
      <xdr:row>2</xdr:row>
      <xdr:rowOff>178859</xdr:rowOff>
    </xdr:from>
    <xdr:to>
      <xdr:col>4</xdr:col>
      <xdr:colOff>379464</xdr:colOff>
      <xdr:row>20</xdr:row>
      <xdr:rowOff>97859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3F37E0-0875-4ED1-8620-163521877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475191</xdr:colOff>
      <xdr:row>4</xdr:row>
      <xdr:rowOff>42862</xdr:rowOff>
    </xdr:from>
    <xdr:to>
      <xdr:col>29</xdr:col>
      <xdr:colOff>418042</xdr:colOff>
      <xdr:row>17</xdr:row>
      <xdr:rowOff>173037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4D6246-7DA4-4456-B63F-BED9AA914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95250</xdr:rowOff>
    </xdr:from>
    <xdr:to>
      <xdr:col>0</xdr:col>
      <xdr:colOff>0</xdr:colOff>
      <xdr:row>17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5AD61E-AD7B-4940-A5ED-BDE848893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610725</xdr:colOff>
      <xdr:row>28</xdr:row>
      <xdr:rowOff>183000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84E569-5F3D-4A72-9858-0D763D84E7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3429000"/>
          <a:ext cx="2430000" cy="2088000"/>
        </a:xfrm>
        <a:prstGeom prst="rect">
          <a:avLst/>
        </a:prstGeom>
      </xdr:spPr>
    </xdr:pic>
    <xdr:clientData/>
  </xdr:twoCellAnchor>
  <xdr:twoCellAnchor>
    <xdr:from>
      <xdr:col>1</xdr:col>
      <xdr:colOff>921431</xdr:colOff>
      <xdr:row>22</xdr:row>
      <xdr:rowOff>15255</xdr:rowOff>
    </xdr:from>
    <xdr:to>
      <xdr:col>1</xdr:col>
      <xdr:colOff>1425487</xdr:colOff>
      <xdr:row>24</xdr:row>
      <xdr:rowOff>138311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6C65543F-4099-4966-A879-0EA52092BDED}"/>
            </a:ext>
          </a:extLst>
        </xdr:cNvPr>
        <xdr:cNvSpPr/>
      </xdr:nvSpPr>
      <xdr:spPr>
        <a:xfrm>
          <a:off x="2740706" y="4206255"/>
          <a:ext cx="504056" cy="504056"/>
        </a:xfrm>
        <a:prstGeom prst="ellipse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2</xdr:col>
      <xdr:colOff>610725</xdr:colOff>
      <xdr:row>15</xdr:row>
      <xdr:rowOff>173475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33C689-7AE1-4678-91D8-58FD46D9CB6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942975"/>
          <a:ext cx="2430000" cy="2088000"/>
        </a:xfrm>
        <a:prstGeom prst="rect">
          <a:avLst/>
        </a:prstGeom>
      </xdr:spPr>
    </xdr:pic>
    <xdr:clientData/>
  </xdr:twoCellAnchor>
  <xdr:twoCellAnchor>
    <xdr:from>
      <xdr:col>1</xdr:col>
      <xdr:colOff>1314450</xdr:colOff>
      <xdr:row>7</xdr:row>
      <xdr:rowOff>171450</xdr:rowOff>
    </xdr:from>
    <xdr:to>
      <xdr:col>1</xdr:col>
      <xdr:colOff>1818506</xdr:colOff>
      <xdr:row>10</xdr:row>
      <xdr:rowOff>104006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F906A4FF-0085-44C4-875D-B3775D3FA1AC}"/>
            </a:ext>
          </a:extLst>
        </xdr:cNvPr>
        <xdr:cNvSpPr/>
      </xdr:nvSpPr>
      <xdr:spPr>
        <a:xfrm>
          <a:off x="3133725" y="1504950"/>
          <a:ext cx="504056" cy="504056"/>
        </a:xfrm>
        <a:prstGeom prst="ellipse">
          <a:avLst/>
        </a:prstGeom>
        <a:noFill/>
        <a:ln w="127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0.34959</cdr:x>
      <cdr:y>0.15025</cdr:y>
    </cdr:from>
    <cdr:to>
      <cdr:x>0.56142</cdr:x>
      <cdr:y>0.29512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96FC55A-3C27-4D2D-AD47-66EA7D82805B}"/>
            </a:ext>
          </a:extLst>
        </cdr:cNvPr>
        <cdr:cNvSpPr txBox="1"/>
      </cdr:nvSpPr>
      <cdr:spPr>
        <a:xfrm xmlns:a="http://schemas.openxmlformats.org/drawingml/2006/main">
          <a:off x="734763" y="199836"/>
          <a:ext cx="445221" cy="192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/>
            <a:t>C/C*=1</a:t>
          </a:r>
        </a:p>
      </cdr:txBody>
    </cdr:sp>
  </cdr:relSizeAnchor>
  <cdr:relSizeAnchor xmlns:cdr="http://schemas.openxmlformats.org/drawingml/2006/chartDrawing">
    <cdr:from>
      <cdr:x>0.61979</cdr:x>
      <cdr:y>0.31443</cdr:y>
    </cdr:from>
    <cdr:to>
      <cdr:x>0.62214</cdr:x>
      <cdr:y>0.41731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CDBE170F-3940-4DD9-8000-D84216A44643}"/>
            </a:ext>
          </a:extLst>
        </cdr:cNvPr>
        <cdr:cNvCxnSpPr/>
      </cdr:nvCxnSpPr>
      <cdr:spPr>
        <a:xfrm xmlns:a="http://schemas.openxmlformats.org/drawingml/2006/main">
          <a:off x="1302657" y="418194"/>
          <a:ext cx="4949" cy="136832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0.57653</cdr:x>
      <cdr:y>0.15871</cdr:y>
    </cdr:from>
    <cdr:to>
      <cdr:x>0.65422</cdr:x>
      <cdr:y>0.28489</cdr:y>
    </cdr:to>
    <cdr:sp macro="" textlink="">
      <cdr:nvSpPr>
        <cdr:cNvPr id="11" name="Oval 10">
          <a:extLst xmlns:a="http://schemas.openxmlformats.org/drawingml/2006/main">
            <a:ext uri="{FF2B5EF4-FFF2-40B4-BE49-F238E27FC236}">
              <a16:creationId xmlns:a16="http://schemas.microsoft.com/office/drawing/2014/main" id="{0563A440-98D3-4D86-B01D-9C073CC7F339}"/>
            </a:ext>
          </a:extLst>
        </cdr:cNvPr>
        <cdr:cNvSpPr/>
      </cdr:nvSpPr>
      <cdr:spPr>
        <a:xfrm xmlns:a="http://schemas.openxmlformats.org/drawingml/2006/main">
          <a:off x="1211732" y="211087"/>
          <a:ext cx="163287" cy="16782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</a:t>
          </a:r>
        </a:p>
      </cdr:txBody>
    </cdr:sp>
  </cdr:relSizeAnchor>
  <cdr:relSizeAnchor xmlns:cdr="http://schemas.openxmlformats.org/drawingml/2006/chartDrawing">
    <cdr:from>
      <cdr:x>0.81185</cdr:x>
      <cdr:y>0.38263</cdr:y>
    </cdr:from>
    <cdr:to>
      <cdr:x>0.88954</cdr:x>
      <cdr:y>0.50881</cdr:y>
    </cdr:to>
    <cdr:sp macro="" textlink="">
      <cdr:nvSpPr>
        <cdr:cNvPr id="12" name="Oval 11">
          <a:extLst xmlns:a="http://schemas.openxmlformats.org/drawingml/2006/main">
            <a:ext uri="{FF2B5EF4-FFF2-40B4-BE49-F238E27FC236}">
              <a16:creationId xmlns:a16="http://schemas.microsoft.com/office/drawing/2014/main" id="{53B767A2-00A8-4F36-825D-5EB04A9B574A}"/>
            </a:ext>
          </a:extLst>
        </cdr:cNvPr>
        <cdr:cNvSpPr/>
      </cdr:nvSpPr>
      <cdr:spPr>
        <a:xfrm xmlns:a="http://schemas.openxmlformats.org/drawingml/2006/main">
          <a:off x="1706335" y="508907"/>
          <a:ext cx="163287" cy="16782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</a:t>
          </a:r>
        </a:p>
      </cdr:txBody>
    </cdr:sp>
  </cdr:relSizeAnchor>
  <cdr:relSizeAnchor xmlns:cdr="http://schemas.openxmlformats.org/drawingml/2006/chartDrawing">
    <cdr:from>
      <cdr:x>0.74064</cdr:x>
      <cdr:y>0.19848</cdr:y>
    </cdr:from>
    <cdr:to>
      <cdr:x>0.81833</cdr:x>
      <cdr:y>0.32466</cdr:y>
    </cdr:to>
    <cdr:sp macro="" textlink="">
      <cdr:nvSpPr>
        <cdr:cNvPr id="13" name="Oval 12">
          <a:extLst xmlns:a="http://schemas.openxmlformats.org/drawingml/2006/main">
            <a:ext uri="{FF2B5EF4-FFF2-40B4-BE49-F238E27FC236}">
              <a16:creationId xmlns:a16="http://schemas.microsoft.com/office/drawing/2014/main" id="{53B767A2-00A8-4F36-825D-5EB04A9B574A}"/>
            </a:ext>
          </a:extLst>
        </cdr:cNvPr>
        <cdr:cNvSpPr/>
      </cdr:nvSpPr>
      <cdr:spPr>
        <a:xfrm xmlns:a="http://schemas.openxmlformats.org/drawingml/2006/main">
          <a:off x="1556657" y="263978"/>
          <a:ext cx="163287" cy="16782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</a:p>
      </cdr:txBody>
    </cdr:sp>
  </cdr:relSizeAnchor>
  <cdr:relSizeAnchor xmlns:cdr="http://schemas.openxmlformats.org/drawingml/2006/chartDrawing">
    <cdr:from>
      <cdr:x>0.73191</cdr:x>
      <cdr:y>0.34853</cdr:y>
    </cdr:from>
    <cdr:to>
      <cdr:x>0.76006</cdr:x>
      <cdr:y>0.45199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C706BBB5-0B7D-4E24-8785-C88CB7024433}"/>
            </a:ext>
          </a:extLst>
        </cdr:cNvPr>
        <cdr:cNvCxnSpPr/>
      </cdr:nvCxnSpPr>
      <cdr:spPr>
        <a:xfrm xmlns:a="http://schemas.openxmlformats.org/drawingml/2006/main" flipH="1">
          <a:off x="1538305" y="463550"/>
          <a:ext cx="59174" cy="1376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0.7837</cdr:x>
      <cdr:y>0.54748</cdr:y>
    </cdr:from>
    <cdr:to>
      <cdr:x>0.82254</cdr:x>
      <cdr:y>0.6532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E42F8AB0-8D73-411F-8DCB-D7CC926D7350}"/>
            </a:ext>
          </a:extLst>
        </cdr:cNvPr>
        <cdr:cNvCxnSpPr/>
      </cdr:nvCxnSpPr>
      <cdr:spPr>
        <a:xfrm xmlns:a="http://schemas.openxmlformats.org/drawingml/2006/main" flipH="1">
          <a:off x="1647164" y="728158"/>
          <a:ext cx="81641" cy="1406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0</xdr:colOff>
      <xdr:row>1</xdr:row>
      <xdr:rowOff>0</xdr:rowOff>
    </xdr:from>
    <xdr:to>
      <xdr:col>84</xdr:col>
      <xdr:colOff>523200</xdr:colOff>
      <xdr:row>18</xdr:row>
      <xdr:rowOff>109500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5D02E2-1BB1-4F0D-9D05-BF9FA3E6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0</xdr:colOff>
      <xdr:row>19</xdr:row>
      <xdr:rowOff>0</xdr:rowOff>
    </xdr:from>
    <xdr:to>
      <xdr:col>84</xdr:col>
      <xdr:colOff>523200</xdr:colOff>
      <xdr:row>36</xdr:row>
      <xdr:rowOff>109500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B52BB25-D3F0-4998-BA96-FBE4DB735F33}"/>
            </a:ext>
          </a:extLst>
        </xdr:cNvPr>
        <xdr:cNvGrpSpPr/>
      </xdr:nvGrpSpPr>
      <xdr:grpSpPr>
        <a:xfrm>
          <a:off x="60356750" y="3619500"/>
          <a:ext cx="5433867" cy="3348000"/>
          <a:chOff x="60255150" y="3619500"/>
          <a:chExt cx="5400000" cy="3348000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5AE0262-DCB1-4493-95EA-75F3E6B45411}"/>
              </a:ext>
            </a:extLst>
          </xdr:cNvPr>
          <xdr:cNvGraphicFramePr>
            <a:graphicFrameLocks/>
          </xdr:cNvGraphicFramePr>
        </xdr:nvGraphicFramePr>
        <xdr:xfrm>
          <a:off x="60255150" y="3619500"/>
          <a:ext cx="5400000" cy="334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D97ADD4-E48D-4570-8EBF-D8365BF5CB3D}"/>
              </a:ext>
            </a:extLst>
          </xdr:cNvPr>
          <xdr:cNvCxnSpPr/>
        </xdr:nvCxnSpPr>
        <xdr:spPr>
          <a:xfrm>
            <a:off x="62636400" y="4686300"/>
            <a:ext cx="0" cy="1590675"/>
          </a:xfrm>
          <a:prstGeom prst="straightConnector1">
            <a:avLst/>
          </a:prstGeom>
          <a:ln w="34925">
            <a:solidFill>
              <a:srgbClr val="FF0000"/>
            </a:solidFill>
            <a:prstDash val="dash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0.38453</cdr:x>
      <cdr:y>0.23803</cdr:y>
    </cdr:from>
    <cdr:to>
      <cdr:x>0.55386</cdr:x>
      <cdr:y>0.3177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96FC55A-3C27-4D2D-AD47-66EA7D82805B}"/>
            </a:ext>
          </a:extLst>
        </cdr:cNvPr>
        <cdr:cNvSpPr txBox="1"/>
      </cdr:nvSpPr>
      <cdr:spPr>
        <a:xfrm xmlns:a="http://schemas.openxmlformats.org/drawingml/2006/main">
          <a:off x="2076450" y="796941"/>
          <a:ext cx="91438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C/C*=1</a:t>
          </a:r>
        </a:p>
      </cdr:txBody>
    </cdr:sp>
  </cdr:relSizeAnchor>
  <cdr:relSizeAnchor xmlns:cdr="http://schemas.openxmlformats.org/drawingml/2006/chartDrawing">
    <cdr:from>
      <cdr:x>0.79907</cdr:x>
      <cdr:y>0.56267</cdr:y>
    </cdr:from>
    <cdr:to>
      <cdr:x>0.85076</cdr:x>
      <cdr:y>0.82685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B8783447-0EE5-4CD8-8569-6AF9D7E6C39B}"/>
            </a:ext>
          </a:extLst>
        </cdr:cNvPr>
        <cdr:cNvCxnSpPr/>
      </cdr:nvCxnSpPr>
      <cdr:spPr>
        <a:xfrm xmlns:a="http://schemas.openxmlformats.org/drawingml/2006/main" flipH="1">
          <a:off x="4308223" y="1883833"/>
          <a:ext cx="278673" cy="88446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0.7681</cdr:x>
      <cdr:y>0.76137</cdr:y>
    </cdr:from>
    <cdr:to>
      <cdr:x>0.91211</cdr:x>
      <cdr:y>0.76137</cdr:y>
    </cdr:to>
    <cdr:cxnSp macro="">
      <cdr:nvCxnSpPr>
        <cdr:cNvPr id="13" name="Straight Connector 12">
          <a:extLst xmlns:a="http://schemas.openxmlformats.org/drawingml/2006/main">
            <a:ext uri="{FF2B5EF4-FFF2-40B4-BE49-F238E27FC236}">
              <a16:creationId xmlns:a16="http://schemas.microsoft.com/office/drawing/2014/main" id="{4F4D6209-0759-4BEA-B043-1BBA8DD161F9}"/>
            </a:ext>
          </a:extLst>
        </cdr:cNvPr>
        <cdr:cNvCxnSpPr/>
      </cdr:nvCxnSpPr>
      <cdr:spPr>
        <a:xfrm xmlns:a="http://schemas.openxmlformats.org/drawingml/2006/main">
          <a:off x="4136571" y="2549071"/>
          <a:ext cx="775608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0.80655</cdr:x>
      <cdr:y>0.31633</cdr:y>
    </cdr:from>
    <cdr:to>
      <cdr:x>0.80907</cdr:x>
      <cdr:y>0.75392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ED97ADD4-E48D-4570-8EBF-D8365BF5CB3D}"/>
            </a:ext>
          </a:extLst>
        </cdr:cNvPr>
        <cdr:cNvCxnSpPr/>
      </cdr:nvCxnSpPr>
      <cdr:spPr>
        <a:xfrm xmlns:a="http://schemas.openxmlformats.org/drawingml/2006/main" flipH="1">
          <a:off x="4348521" y="1059089"/>
          <a:ext cx="13621" cy="1465036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0.78932</cdr:x>
      <cdr:y>0.25361</cdr:y>
    </cdr:from>
    <cdr:to>
      <cdr:x>0.83968</cdr:x>
      <cdr:y>0.33327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FF22FB6B-8C95-40AD-9D25-BE773FF879A3}"/>
            </a:ext>
          </a:extLst>
        </cdr:cNvPr>
        <cdr:cNvSpPr txBox="1"/>
      </cdr:nvSpPr>
      <cdr:spPr>
        <a:xfrm xmlns:a="http://schemas.openxmlformats.org/drawingml/2006/main">
          <a:off x="4250871" y="849085"/>
          <a:ext cx="271236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t</a:t>
          </a:r>
          <a:r>
            <a:rPr lang="en-GB" sz="1100" baseline="-25000"/>
            <a:t>ind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614795</xdr:colOff>
      <xdr:row>10</xdr:row>
      <xdr:rowOff>121227</xdr:rowOff>
    </xdr:from>
    <xdr:to>
      <xdr:col>7</xdr:col>
      <xdr:colOff>203061</xdr:colOff>
      <xdr:row>28</xdr:row>
      <xdr:rowOff>40227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F31ED3-206C-4F09-AA08-83039277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358776</xdr:colOff>
      <xdr:row>2</xdr:row>
      <xdr:rowOff>155575</xdr:rowOff>
    </xdr:from>
    <xdr:to>
      <xdr:col>84</xdr:col>
      <xdr:colOff>235534</xdr:colOff>
      <xdr:row>20</xdr:row>
      <xdr:rowOff>55525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9038-E49C-45B8-A74C-F87BB1BB7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12</xdr:row>
      <xdr:rowOff>38100</xdr:rowOff>
    </xdr:from>
    <xdr:to>
      <xdr:col>4</xdr:col>
      <xdr:colOff>412275</xdr:colOff>
      <xdr:row>28</xdr:row>
      <xdr:rowOff>90450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B763B4-2CB2-484F-8E2E-F8B6E0226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11</xdr:row>
      <xdr:rowOff>180975</xdr:rowOff>
    </xdr:from>
    <xdr:to>
      <xdr:col>13</xdr:col>
      <xdr:colOff>440850</xdr:colOff>
      <xdr:row>28</xdr:row>
      <xdr:rowOff>119025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315810-A5DD-47A2-864D-E4CF53714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0.86659</cdr:x>
      <cdr:y>0.11814</cdr:y>
    </cdr:from>
    <cdr:to>
      <cdr:x>0.91621</cdr:x>
      <cdr:y>0.20816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949653B-13B6-44F3-BC1E-A0313B74497A}"/>
            </a:ext>
          </a:extLst>
        </cdr:cNvPr>
        <cdr:cNvSpPr txBox="1"/>
      </cdr:nvSpPr>
      <cdr:spPr>
        <a:xfrm xmlns:a="http://schemas.openxmlformats.org/drawingml/2006/main">
          <a:off x="4657725" y="400050"/>
          <a:ext cx="2667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0.87604</cdr:x>
      <cdr:y>0.10502</cdr:y>
    </cdr:from>
    <cdr:to>
      <cdr:x>0.92566</cdr:x>
      <cdr:y>0.19503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FC8C756-07EC-4537-90E8-CA83F79B631B}"/>
            </a:ext>
          </a:extLst>
        </cdr:cNvPr>
        <cdr:cNvSpPr txBox="1"/>
      </cdr:nvSpPr>
      <cdr:spPr>
        <a:xfrm xmlns:a="http://schemas.openxmlformats.org/drawingml/2006/main">
          <a:off x="4708525" y="355600"/>
          <a:ext cx="2667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B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3thUpdated_Results_Paper%20No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gure%203%20(2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Cl-Density"/>
      <sheetName val="CPC"/>
      <sheetName val="TPC"/>
      <sheetName val="Flux vs Turbidity"/>
      <sheetName val="Flux vs time"/>
      <sheetName val="HF1-Ch1-340ml "/>
      <sheetName val="HF37-Ch1-340ml"/>
      <sheetName val="MSZW VS concentrating rate"/>
      <sheetName val="HF3-Ch1-340ml"/>
      <sheetName val="HF7-Ch1-340ml "/>
      <sheetName val="HF19-Ch1-340ml"/>
      <sheetName val="HF25-Ch1-340ml "/>
      <sheetName val="Crystals Yield and Deposition"/>
      <sheetName val="SEM-Membrane Surface"/>
      <sheetName val="SEM-Crystals Bulk"/>
      <sheetName val="XRD"/>
      <sheetName val="CSD-VD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BP16">
            <v>0.90481815567274393</v>
          </cell>
          <cell r="FP16">
            <v>0.40447515502959985</v>
          </cell>
        </row>
        <row r="17">
          <cell r="BP17">
            <v>0.90982838556968471</v>
          </cell>
          <cell r="FP17">
            <v>0.39860552112917497</v>
          </cell>
        </row>
        <row r="18">
          <cell r="BP18">
            <v>0.91387183322040133</v>
          </cell>
          <cell r="FP18">
            <v>0.50677756120069317</v>
          </cell>
        </row>
        <row r="19">
          <cell r="BP19">
            <v>0.91814772280099</v>
          </cell>
          <cell r="FP19">
            <v>0.49771884070146061</v>
          </cell>
        </row>
        <row r="20">
          <cell r="BP20">
            <v>0.92199324638459268</v>
          </cell>
          <cell r="FP20">
            <v>0.49630195974001801</v>
          </cell>
        </row>
        <row r="21">
          <cell r="BP21">
            <v>0.92642062370762412</v>
          </cell>
          <cell r="FP21">
            <v>0.494921226264325</v>
          </cell>
        </row>
        <row r="22">
          <cell r="BP22">
            <v>0.92998318409196179</v>
          </cell>
          <cell r="FP22">
            <v>0.54233394132679635</v>
          </cell>
        </row>
        <row r="23">
          <cell r="BP23">
            <v>0.93368630368003191</v>
          </cell>
          <cell r="FP23">
            <v>0.54120533047209185</v>
          </cell>
        </row>
        <row r="24">
          <cell r="BP24">
            <v>0.93773969378310407</v>
          </cell>
          <cell r="FP24">
            <v>0.51854813823272372</v>
          </cell>
        </row>
        <row r="25">
          <cell r="BP25">
            <v>0.94100267722747899</v>
          </cell>
          <cell r="FP25">
            <v>0.56276789928972426</v>
          </cell>
        </row>
        <row r="26">
          <cell r="BP26">
            <v>0.94426248605099405</v>
          </cell>
          <cell r="FP26">
            <v>0.56399210893954566</v>
          </cell>
        </row>
        <row r="27">
          <cell r="BP27">
            <v>0.94785876560490168</v>
          </cell>
          <cell r="FP27">
            <v>0.54724570986395193</v>
          </cell>
        </row>
        <row r="28">
          <cell r="BP28">
            <v>0.95185172146084218</v>
          </cell>
          <cell r="FP28">
            <v>0.52861488454913896</v>
          </cell>
        </row>
        <row r="29">
          <cell r="BP29">
            <v>0.95697046218741377</v>
          </cell>
          <cell r="FP29">
            <v>0.47674092655347516</v>
          </cell>
        </row>
        <row r="30">
          <cell r="BP30">
            <v>0.96354819228102606</v>
          </cell>
          <cell r="FP30">
            <v>0.57133486432843128</v>
          </cell>
        </row>
        <row r="31">
          <cell r="BP31">
            <v>0.96789288143663332</v>
          </cell>
          <cell r="FP31">
            <v>0.52069857207950121</v>
          </cell>
        </row>
        <row r="32">
          <cell r="BP32">
            <v>0.97109481845305645</v>
          </cell>
          <cell r="FP32">
            <v>0.58086347898667867</v>
          </cell>
        </row>
        <row r="33">
          <cell r="BP33">
            <v>0.97494369306977091</v>
          </cell>
          <cell r="FP33">
            <v>0.56473101570167794</v>
          </cell>
        </row>
        <row r="34">
          <cell r="BP34">
            <v>0.97919524332147889</v>
          </cell>
          <cell r="FP34">
            <v>0.53290344111355947</v>
          </cell>
        </row>
        <row r="35">
          <cell r="BP35">
            <v>0.98266824472416947</v>
          </cell>
          <cell r="FP35">
            <v>0.57403247817106284</v>
          </cell>
        </row>
        <row r="36">
          <cell r="BP36">
            <v>0.98636416470386501</v>
          </cell>
          <cell r="FP36">
            <v>0.56489041771882242</v>
          </cell>
        </row>
        <row r="37">
          <cell r="BP37">
            <v>0.99031631156794253</v>
          </cell>
          <cell r="FP37">
            <v>0.55441751312599108</v>
          </cell>
        </row>
        <row r="38">
          <cell r="BP38">
            <v>0.99407229889709281</v>
          </cell>
          <cell r="FP38">
            <v>0.56900062887903124</v>
          </cell>
        </row>
        <row r="39">
          <cell r="BP39">
            <v>0.99739095460781169</v>
          </cell>
          <cell r="FP39">
            <v>0.58900533009435629</v>
          </cell>
        </row>
        <row r="40">
          <cell r="BP40">
            <v>1.0018115013653599</v>
          </cell>
          <cell r="FP40">
            <v>0.53884629180657484</v>
          </cell>
        </row>
        <row r="41">
          <cell r="BP41">
            <v>1.0058000743849225</v>
          </cell>
          <cell r="FP41">
            <v>0.56089238333961688</v>
          </cell>
        </row>
        <row r="42">
          <cell r="BP42">
            <v>1.0090494338142828</v>
          </cell>
          <cell r="FP42">
            <v>0.59760040728764008</v>
          </cell>
        </row>
        <row r="43">
          <cell r="BP43">
            <v>1.0132453532271182</v>
          </cell>
          <cell r="FP43">
            <v>0.5547953182599592</v>
          </cell>
        </row>
        <row r="44">
          <cell r="BP44">
            <v>1.0181396526957891</v>
          </cell>
          <cell r="FP44">
            <v>0.52703063297176533</v>
          </cell>
        </row>
        <row r="45">
          <cell r="BP45">
            <v>1.0218947063650354</v>
          </cell>
          <cell r="FP45">
            <v>0.57953571145545379</v>
          </cell>
        </row>
        <row r="46">
          <cell r="BP46">
            <v>1.0257694286804797</v>
          </cell>
          <cell r="FP46">
            <v>0.57592705010383516</v>
          </cell>
        </row>
        <row r="47">
          <cell r="BP47">
            <v>1.0293959914070758</v>
          </cell>
          <cell r="FP47">
            <v>0.58818777977482239</v>
          </cell>
        </row>
        <row r="48">
          <cell r="BP48">
            <v>1.0335455955184494</v>
          </cell>
          <cell r="FP48">
            <v>0.56376832589974801</v>
          </cell>
        </row>
        <row r="49">
          <cell r="BP49">
            <v>1.037008511837568</v>
          </cell>
          <cell r="FP49">
            <v>0.59904177052974583</v>
          </cell>
        </row>
        <row r="50">
          <cell r="BP50">
            <v>1.041409385493993</v>
          </cell>
          <cell r="FP50">
            <v>0.5594325284560111</v>
          </cell>
        </row>
        <row r="51">
          <cell r="BP51">
            <v>1.0452114013909022</v>
          </cell>
          <cell r="FP51">
            <v>0.58745251550659416</v>
          </cell>
        </row>
        <row r="52">
          <cell r="BP52">
            <v>1.0487850818620745</v>
          </cell>
          <cell r="FP52">
            <v>0.599183317313986</v>
          </cell>
        </row>
        <row r="53">
          <cell r="BP53">
            <v>1.0522853476634415</v>
          </cell>
          <cell r="FP53">
            <v>0.60676984940268486</v>
          </cell>
        </row>
        <row r="54">
          <cell r="BP54">
            <v>1.0566868373776843</v>
          </cell>
          <cell r="FP54">
            <v>0.56698461644902187</v>
          </cell>
        </row>
        <row r="55">
          <cell r="BP55">
            <v>1.0602084556518139</v>
          </cell>
          <cell r="FP55">
            <v>0.60642887281411595</v>
          </cell>
        </row>
        <row r="56">
          <cell r="BP56">
            <v>1.0647756039957867</v>
          </cell>
          <cell r="FP56">
            <v>0.56434348583417437</v>
          </cell>
        </row>
        <row r="57">
          <cell r="BP57">
            <v>1.0695820176986297</v>
          </cell>
          <cell r="FP57">
            <v>0.55713903653814556</v>
          </cell>
        </row>
        <row r="58">
          <cell r="BP58">
            <v>1.074289296770875</v>
          </cell>
          <cell r="FP58">
            <v>0.57224023291231896</v>
          </cell>
        </row>
        <row r="59">
          <cell r="BP59">
            <v>1.0795881497947153</v>
          </cell>
          <cell r="FP59">
            <v>0.54393944034493602</v>
          </cell>
        </row>
        <row r="60">
          <cell r="BP60">
            <v>1.0834686003432932</v>
          </cell>
          <cell r="FP60">
            <v>0.60297299205728072</v>
          </cell>
        </row>
        <row r="61">
          <cell r="BP61">
            <v>1.0871018504364278</v>
          </cell>
          <cell r="FP61">
            <v>0.61457514857881013</v>
          </cell>
        </row>
        <row r="62">
          <cell r="BP62">
            <v>1.0919726918363262</v>
          </cell>
          <cell r="FP62">
            <v>0.5674245670950514</v>
          </cell>
        </row>
        <row r="63">
          <cell r="BP63">
            <v>1.0961742061669257</v>
          </cell>
          <cell r="FP63">
            <v>0.60322203874702207</v>
          </cell>
        </row>
        <row r="64">
          <cell r="BP64">
            <v>1.1014082725094676</v>
          </cell>
          <cell r="FP64">
            <v>0.5582814705048692</v>
          </cell>
        </row>
        <row r="65">
          <cell r="BP65">
            <v>1.1055889732558746</v>
          </cell>
          <cell r="FP65">
            <v>0.60030709265770754</v>
          </cell>
        </row>
        <row r="66">
          <cell r="BP66">
            <v>1.1102317278368665</v>
          </cell>
          <cell r="FP66">
            <v>0.58484750437239674</v>
          </cell>
        </row>
        <row r="67">
          <cell r="BP67">
            <v>1.1161084162376136</v>
          </cell>
          <cell r="FP67">
            <v>0.54268312549270781</v>
          </cell>
        </row>
        <row r="68">
          <cell r="BP68">
            <v>1.1245743087562519</v>
          </cell>
          <cell r="FP68">
            <v>0.60710271170265662</v>
          </cell>
        </row>
        <row r="69">
          <cell r="BP69">
            <v>1.1293779434742728</v>
          </cell>
          <cell r="FP69">
            <v>0.58999664945941577</v>
          </cell>
        </row>
        <row r="72">
          <cell r="BP72">
            <v>0.90806586868834094</v>
          </cell>
          <cell r="FP72">
            <v>0.36808613079036206</v>
          </cell>
        </row>
        <row r="73">
          <cell r="BP73">
            <v>0.91431804098323888</v>
          </cell>
          <cell r="FP73">
            <v>0.33282853495056203</v>
          </cell>
        </row>
        <row r="74">
          <cell r="BP74">
            <v>0.92095272816135432</v>
          </cell>
          <cell r="FP74">
            <v>0.36121988789872872</v>
          </cell>
        </row>
        <row r="75">
          <cell r="BP75">
            <v>0.92633520007077608</v>
          </cell>
          <cell r="FP75">
            <v>0.42301070699014987</v>
          </cell>
        </row>
        <row r="76">
          <cell r="BP76">
            <v>0.93016818942721047</v>
          </cell>
          <cell r="FP76">
            <v>0.50370814310192347</v>
          </cell>
        </row>
        <row r="77">
          <cell r="BP77">
            <v>0.93274118679073037</v>
          </cell>
          <cell r="FP77">
            <v>0.58969356720031907</v>
          </cell>
        </row>
        <row r="78">
          <cell r="BP78">
            <v>0.93726558015825379</v>
          </cell>
          <cell r="FP78">
            <v>0.47914333826763444</v>
          </cell>
        </row>
        <row r="79">
          <cell r="BP79">
            <v>0.93946728609566599</v>
          </cell>
          <cell r="FP79">
            <v>0.61663948108561861</v>
          </cell>
        </row>
        <row r="80">
          <cell r="BP80">
            <v>0.94338407642002386</v>
          </cell>
          <cell r="FP80">
            <v>0.51235379566464267</v>
          </cell>
        </row>
        <row r="81">
          <cell r="BP81">
            <v>0.94857794571574594</v>
          </cell>
          <cell r="FP81">
            <v>0.46506971324858437</v>
          </cell>
        </row>
        <row r="82">
          <cell r="BP82">
            <v>0.95172682402796371</v>
          </cell>
          <cell r="FP82">
            <v>0.56387952367685312</v>
          </cell>
        </row>
        <row r="83">
          <cell r="BP83">
            <v>0.95617053955364417</v>
          </cell>
          <cell r="FP83">
            <v>0.49167654460567883</v>
          </cell>
        </row>
        <row r="84">
          <cell r="BP84">
            <v>0.96132701689856559</v>
          </cell>
          <cell r="FP84">
            <v>0.45663285258019692</v>
          </cell>
        </row>
        <row r="85">
          <cell r="BP85">
            <v>0.96445309299677817</v>
          </cell>
          <cell r="FP85">
            <v>0.56646927261809077</v>
          </cell>
        </row>
        <row r="86">
          <cell r="BP86">
            <v>0.96849843833656024</v>
          </cell>
          <cell r="FP86">
            <v>0.52264889238479084</v>
          </cell>
        </row>
        <row r="87">
          <cell r="BP87">
            <v>0.9717811894531706</v>
          </cell>
          <cell r="FP87">
            <v>0.56370642605687826</v>
          </cell>
        </row>
        <row r="88">
          <cell r="BP88">
            <v>0.97456146856766868</v>
          </cell>
          <cell r="FP88">
            <v>0.59699630487083899</v>
          </cell>
        </row>
        <row r="89">
          <cell r="BP89">
            <v>0.97771877942826391</v>
          </cell>
          <cell r="FP89">
            <v>0.57652737613482696</v>
          </cell>
        </row>
        <row r="90">
          <cell r="BP90">
            <v>0.9793887530774491</v>
          </cell>
          <cell r="FP90">
            <v>0.66322288570603349</v>
          </cell>
        </row>
        <row r="91">
          <cell r="BP91">
            <v>0.98154505214211718</v>
          </cell>
          <cell r="FP91">
            <v>0.64956004111347088</v>
          </cell>
        </row>
        <row r="92">
          <cell r="BP92">
            <v>0.98652563244472058</v>
          </cell>
          <cell r="FP92">
            <v>0.48731968751072791</v>
          </cell>
        </row>
        <row r="93">
          <cell r="BP93">
            <v>0.98973184588339258</v>
          </cell>
          <cell r="FP93">
            <v>0.57998351933373182</v>
          </cell>
        </row>
        <row r="94">
          <cell r="BP94">
            <v>0.99295896769510317</v>
          </cell>
          <cell r="FP94">
            <v>0.58100789886726645</v>
          </cell>
        </row>
        <row r="95">
          <cell r="BP95">
            <v>0.99614952745015006</v>
          </cell>
          <cell r="FP95">
            <v>0.58502416583062866</v>
          </cell>
        </row>
        <row r="96">
          <cell r="BP96">
            <v>1.0021244142660597</v>
          </cell>
          <cell r="FP96">
            <v>0.45983758286582327</v>
          </cell>
        </row>
        <row r="97">
          <cell r="BP97">
            <v>1.0067555776965251</v>
          </cell>
          <cell r="FP97">
            <v>0.51570174042768413</v>
          </cell>
        </row>
        <row r="98">
          <cell r="BP98">
            <v>1.0105685783382052</v>
          </cell>
          <cell r="FP98">
            <v>0.55975561777636995</v>
          </cell>
        </row>
        <row r="99">
          <cell r="BP99">
            <v>1.0158776001586238</v>
          </cell>
          <cell r="FP99">
            <v>0.4886940807963932</v>
          </cell>
        </row>
        <row r="100">
          <cell r="BP100">
            <v>1.0199716746189309</v>
          </cell>
          <cell r="FP100">
            <v>0.54686443600184997</v>
          </cell>
        </row>
        <row r="101">
          <cell r="BP101">
            <v>1.0216958150358468</v>
          </cell>
          <cell r="FP101">
            <v>0.67502865525092481</v>
          </cell>
        </row>
        <row r="102">
          <cell r="BP102">
            <v>1.0237925565768642</v>
          </cell>
          <cell r="FP102">
            <v>0.65232216168031709</v>
          </cell>
        </row>
        <row r="103">
          <cell r="BP103">
            <v>1.0297649292921267</v>
          </cell>
          <cell r="FP103">
            <v>0.46983183506102033</v>
          </cell>
        </row>
        <row r="104">
          <cell r="BP104">
            <v>1.0362439387366789</v>
          </cell>
          <cell r="FP104">
            <v>0.45120800244930542</v>
          </cell>
        </row>
        <row r="105">
          <cell r="BP105">
            <v>1.0403466750855086</v>
          </cell>
          <cell r="FP105">
            <v>0.55888483624767205</v>
          </cell>
        </row>
        <row r="106">
          <cell r="BP106">
            <v>1.0439493985196673</v>
          </cell>
          <cell r="FP106">
            <v>0.57676894074407792</v>
          </cell>
        </row>
        <row r="107">
          <cell r="BP107">
            <v>1.0483055237885301</v>
          </cell>
          <cell r="FP107">
            <v>0.5505625740258594</v>
          </cell>
        </row>
        <row r="108">
          <cell r="BP108">
            <v>1.0541454780032016</v>
          </cell>
          <cell r="FP108">
            <v>0.49320287245735661</v>
          </cell>
        </row>
        <row r="109">
          <cell r="BP109">
            <v>1.0598582691044038</v>
          </cell>
          <cell r="FP109">
            <v>0.49990451193593449</v>
          </cell>
        </row>
        <row r="110">
          <cell r="BP110">
            <v>1.0646444883808859</v>
          </cell>
          <cell r="FP110">
            <v>0.53900643801864312</v>
          </cell>
        </row>
        <row r="111">
          <cell r="BP111">
            <v>1.0680996031295995</v>
          </cell>
          <cell r="FP111">
            <v>0.6104209730783855</v>
          </cell>
        </row>
        <row r="112">
          <cell r="BP112">
            <v>1.0736960773636779</v>
          </cell>
          <cell r="FP112">
            <v>0.5096444547740373</v>
          </cell>
        </row>
        <row r="113">
          <cell r="BP113">
            <v>1.0765163649479736</v>
          </cell>
          <cell r="FP113">
            <v>0.63300613319814147</v>
          </cell>
        </row>
        <row r="114">
          <cell r="BP114">
            <v>1.0834277143815692</v>
          </cell>
          <cell r="FP114">
            <v>0.46594872403448151</v>
          </cell>
        </row>
        <row r="115">
          <cell r="BP115">
            <v>1.0878784909189687</v>
          </cell>
          <cell r="FP115">
            <v>0.56450314413421265</v>
          </cell>
        </row>
        <row r="116">
          <cell r="BP116">
            <v>1.093033403143514</v>
          </cell>
          <cell r="FP116">
            <v>0.5510729375187613</v>
          </cell>
        </row>
        <row r="117">
          <cell r="BP117">
            <v>1.0988935782063778</v>
          </cell>
          <cell r="FP117">
            <v>0.51707885713871127</v>
          </cell>
        </row>
        <row r="118">
          <cell r="BP118">
            <v>1.1025882044879061</v>
          </cell>
          <cell r="FP118">
            <v>0.60424517105702069</v>
          </cell>
        </row>
        <row r="119">
          <cell r="BP119">
            <v>1.1065566209678106</v>
          </cell>
          <cell r="FP119">
            <v>0.59522885003346093</v>
          </cell>
        </row>
        <row r="120">
          <cell r="BP120">
            <v>1.112311526426206</v>
          </cell>
          <cell r="FP120">
            <v>0.52449011130588596</v>
          </cell>
        </row>
        <row r="121">
          <cell r="BP121">
            <v>1.1169592062768194</v>
          </cell>
          <cell r="FP121">
            <v>0.5847671222645997</v>
          </cell>
        </row>
        <row r="122">
          <cell r="BP122">
            <v>1.1217244255049461</v>
          </cell>
          <cell r="FP122">
            <v>0.56930650594067711</v>
          </cell>
        </row>
        <row r="123">
          <cell r="BP123">
            <v>1.1274523471875464</v>
          </cell>
          <cell r="FP123">
            <v>0.53344676500671884</v>
          </cell>
        </row>
        <row r="124">
          <cell r="BP124">
            <v>1.131117814349146</v>
          </cell>
          <cell r="FP124">
            <v>0.61857970676856311</v>
          </cell>
        </row>
        <row r="125">
          <cell r="BP125">
            <v>1.1364171578348272</v>
          </cell>
          <cell r="FP125">
            <v>0.5578600505565614</v>
          </cell>
        </row>
        <row r="126">
          <cell r="BP126">
            <v>1.1391674089087966</v>
          </cell>
          <cell r="FP126">
            <v>0.62842784982288291</v>
          </cell>
        </row>
        <row r="127">
          <cell r="BP127">
            <v>1.1439757517357361</v>
          </cell>
          <cell r="FP127">
            <v>0.58238709261629229</v>
          </cell>
        </row>
        <row r="128">
          <cell r="BP128">
            <v>1.1466434123229359</v>
          </cell>
          <cell r="FP128">
            <v>0.6684040472440782</v>
          </cell>
        </row>
        <row r="130">
          <cell r="AF130">
            <v>1</v>
          </cell>
        </row>
        <row r="131">
          <cell r="AF131">
            <v>1.0540464747760074</v>
          </cell>
          <cell r="BP131">
            <v>0.89579813777761463</v>
          </cell>
          <cell r="FP131">
            <v>0.34485520628973049</v>
          </cell>
        </row>
        <row r="132">
          <cell r="AF132">
            <v>1.0637040926023127</v>
          </cell>
          <cell r="BP132">
            <v>0.90275559242473535</v>
          </cell>
          <cell r="FP132">
            <v>0.29354253699192323</v>
          </cell>
        </row>
        <row r="133">
          <cell r="AF133">
            <v>1.0622647826111713</v>
          </cell>
          <cell r="BP133">
            <v>0.90938099010152251</v>
          </cell>
          <cell r="FP133">
            <v>0.32871918485259438</v>
          </cell>
        </row>
        <row r="134">
          <cell r="AF134">
            <v>1.0458633886022459</v>
          </cell>
          <cell r="BP134">
            <v>0.91427207747478512</v>
          </cell>
          <cell r="FP134">
            <v>0.42824525565026167</v>
          </cell>
        </row>
        <row r="135">
          <cell r="AF135">
            <v>1.0211709830910443</v>
          </cell>
          <cell r="BP135">
            <v>0.91656950694431472</v>
          </cell>
          <cell r="FP135">
            <v>0.60203297292416003</v>
          </cell>
        </row>
        <row r="136">
          <cell r="AF136">
            <v>1.0176970504300153</v>
          </cell>
          <cell r="BP136">
            <v>0.91843894695479555</v>
          </cell>
          <cell r="FP136">
            <v>0.63219052095474448</v>
          </cell>
        </row>
        <row r="137">
          <cell r="AF137">
            <v>1.03402707704076</v>
          </cell>
          <cell r="BP137">
            <v>0.92203839404089272</v>
          </cell>
          <cell r="FP137">
            <v>0.51197064122189551</v>
          </cell>
        </row>
        <row r="138">
          <cell r="AF138">
            <v>1.0295217786907256</v>
          </cell>
          <cell r="BP138">
            <v>0.92517576769079946</v>
          </cell>
          <cell r="FP138">
            <v>0.55294169927782399</v>
          </cell>
        </row>
        <row r="139">
          <cell r="AF139">
            <v>1.0320132354412634</v>
          </cell>
          <cell r="BP139">
            <v>0.92858406489865253</v>
          </cell>
          <cell r="FP139">
            <v>0.52658361439940837</v>
          </cell>
        </row>
        <row r="140">
          <cell r="AF140">
            <v>1.0369044994511403</v>
          </cell>
          <cell r="BP140">
            <v>0.93257561709423609</v>
          </cell>
          <cell r="FP140">
            <v>0.49081753024095759</v>
          </cell>
        </row>
        <row r="141">
          <cell r="AF141">
            <v>1.0275399062301744</v>
          </cell>
          <cell r="BP141">
            <v>0.93561617165402144</v>
          </cell>
          <cell r="FP141">
            <v>0.56199481137454532</v>
          </cell>
        </row>
        <row r="142">
          <cell r="AF142">
            <v>1.0349657742000749</v>
          </cell>
          <cell r="BP142">
            <v>0.93947837987365668</v>
          </cell>
          <cell r="FP142">
            <v>0.50536269390158439</v>
          </cell>
        </row>
        <row r="143">
          <cell r="AF143">
            <v>1.0300823877866641</v>
          </cell>
          <cell r="BP143">
            <v>0.942914134966227</v>
          </cell>
          <cell r="FP143">
            <v>0.53514163230990874</v>
          </cell>
        </row>
        <row r="144">
          <cell r="AF144">
            <v>1.0408835479985059</v>
          </cell>
          <cell r="BP144">
            <v>0.94763373639983617</v>
          </cell>
          <cell r="FP144">
            <v>0.47726798478411281</v>
          </cell>
        </row>
        <row r="145">
          <cell r="AF145">
            <v>1.030616559205465</v>
          </cell>
          <cell r="BP145">
            <v>0.95122317424342406</v>
          </cell>
          <cell r="FP145">
            <v>0.54071043588274392</v>
          </cell>
        </row>
        <row r="146">
          <cell r="AF146">
            <v>1.0406867459854514</v>
          </cell>
          <cell r="BP146">
            <v>0.95594264000763096</v>
          </cell>
          <cell r="FP146">
            <v>0.48076948880455189</v>
          </cell>
        </row>
        <row r="147">
          <cell r="AF147">
            <v>1.021787438380225</v>
          </cell>
          <cell r="BP147">
            <v>0.95851762682495667</v>
          </cell>
          <cell r="FP147">
            <v>0.60775255611296586</v>
          </cell>
        </row>
        <row r="148">
          <cell r="AF148">
            <v>1.0271507516896565</v>
          </cell>
          <cell r="BP148">
            <v>0.96172214062924677</v>
          </cell>
          <cell r="FP148">
            <v>0.57058663403948473</v>
          </cell>
        </row>
        <row r="149">
          <cell r="AF149">
            <v>1.032989615434865</v>
          </cell>
          <cell r="BP149">
            <v>0.96559529138023126</v>
          </cell>
          <cell r="FP149">
            <v>0.54060914675284744</v>
          </cell>
        </row>
        <row r="150">
          <cell r="AF150">
            <v>1.0307635411745524</v>
          </cell>
          <cell r="BP150">
            <v>0.96915105410613189</v>
          </cell>
          <cell r="FP150">
            <v>0.55286002925771471</v>
          </cell>
        </row>
        <row r="151">
          <cell r="AF151">
            <v>1.0336762262182018</v>
          </cell>
          <cell r="BP151">
            <v>0.97308755168609329</v>
          </cell>
          <cell r="FP151">
            <v>0.51914070331029272</v>
          </cell>
        </row>
        <row r="152">
          <cell r="AF152">
            <v>1.0375487260539948</v>
          </cell>
          <cell r="BP152">
            <v>0.97759645968529851</v>
          </cell>
          <cell r="FP152">
            <v>0.50353754517259164</v>
          </cell>
        </row>
        <row r="153">
          <cell r="AF153">
            <v>1.023185264031196</v>
          </cell>
          <cell r="BP153">
            <v>0.98039164346706631</v>
          </cell>
          <cell r="FP153">
            <v>0.59775470337950698</v>
          </cell>
        </row>
        <row r="154">
          <cell r="AF154">
            <v>1.0266026928737964</v>
          </cell>
          <cell r="BP154">
            <v>0.98364065741796658</v>
          </cell>
          <cell r="FP154">
            <v>0.57464518385516672</v>
          </cell>
        </row>
        <row r="155">
          <cell r="AF155">
            <v>1.0316062826456363</v>
          </cell>
          <cell r="BP155">
            <v>0.98751777629737303</v>
          </cell>
          <cell r="FP155">
            <v>0.52886307968704516</v>
          </cell>
        </row>
        <row r="156">
          <cell r="AF156">
            <v>1.0244089205326601</v>
          </cell>
          <cell r="BP156">
            <v>0.99055903933576794</v>
          </cell>
          <cell r="FP156">
            <v>0.58428775927161092</v>
          </cell>
        </row>
        <row r="157">
          <cell r="AF157">
            <v>1.0323547872227188</v>
          </cell>
          <cell r="BP157">
            <v>0.9946389058018178</v>
          </cell>
          <cell r="FP157">
            <v>0.53331777075970621</v>
          </cell>
        </row>
        <row r="158">
          <cell r="AF158">
            <v>1.0373198036232989</v>
          </cell>
          <cell r="BP158">
            <v>0.99937927052298692</v>
          </cell>
          <cell r="FP158">
            <v>0.49289616151239751</v>
          </cell>
        </row>
        <row r="159">
          <cell r="AF159">
            <v>1.0278843935015498</v>
          </cell>
          <cell r="BP159">
            <v>1.0029706828005089</v>
          </cell>
          <cell r="FP159">
            <v>0.56103704671572785</v>
          </cell>
        </row>
        <row r="160">
          <cell r="AF160">
            <v>1.0244425104728625</v>
          </cell>
          <cell r="BP160">
            <v>1.0061642707679173</v>
          </cell>
          <cell r="FP160">
            <v>0.59308046025027705</v>
          </cell>
        </row>
        <row r="161">
          <cell r="AF161">
            <v>1.0219360469933616</v>
          </cell>
          <cell r="BP161">
            <v>1.0090725110574805</v>
          </cell>
          <cell r="FP161">
            <v>0.60896970684385754</v>
          </cell>
        </row>
        <row r="162">
          <cell r="AF162">
            <v>1.0371202336475849</v>
          </cell>
          <cell r="BP162">
            <v>1.0139908456692139</v>
          </cell>
          <cell r="FP162">
            <v>0.49156824999773086</v>
          </cell>
        </row>
        <row r="163">
          <cell r="AF163">
            <v>1.0438697181439451</v>
          </cell>
          <cell r="BP163">
            <v>1.019828301881847</v>
          </cell>
          <cell r="FP163">
            <v>0.44521146694972102</v>
          </cell>
        </row>
        <row r="164">
          <cell r="AF164">
            <v>1.0202380810370459</v>
          </cell>
          <cell r="BP164">
            <v>1.0225833018226265</v>
          </cell>
          <cell r="FP164">
            <v>0.61661683704210146</v>
          </cell>
        </row>
        <row r="165">
          <cell r="AF165">
            <v>1.0306119957348783</v>
          </cell>
          <cell r="BP165">
            <v>1.0267986767271533</v>
          </cell>
          <cell r="FP165">
            <v>0.54504630403061849</v>
          </cell>
        </row>
        <row r="166">
          <cell r="AF166">
            <v>1.0404014494908953</v>
          </cell>
          <cell r="BP166">
            <v>1.032395713443458</v>
          </cell>
          <cell r="FP166">
            <v>0.48083799881824685</v>
          </cell>
        </row>
        <row r="167">
          <cell r="AF167">
            <v>1.0274288811732015</v>
          </cell>
          <cell r="BP167">
            <v>1.0362683503381609</v>
          </cell>
          <cell r="FP167">
            <v>0.56190694592830936</v>
          </cell>
        </row>
        <row r="168">
          <cell r="AF168">
            <v>1.0319568575196465</v>
          </cell>
          <cell r="BP168">
            <v>1.0407600552823129</v>
          </cell>
          <cell r="FP168">
            <v>0.53177470232624069</v>
          </cell>
        </row>
        <row r="169">
          <cell r="AF169">
            <v>1.0311577627374113</v>
          </cell>
          <cell r="BP169">
            <v>1.0451811755270777</v>
          </cell>
          <cell r="FP169">
            <v>0.53962864046609349</v>
          </cell>
        </row>
        <row r="170">
          <cell r="AF170">
            <v>1.0279967488104911</v>
          </cell>
          <cell r="BP170">
            <v>1.0492249090588543</v>
          </cell>
          <cell r="FP170">
            <v>0.56784849611123023</v>
          </cell>
        </row>
        <row r="171">
          <cell r="AF171">
            <v>1.0245893296545976</v>
          </cell>
          <cell r="BP171">
            <v>1.0528007116010163</v>
          </cell>
          <cell r="FP171">
            <v>0.58429338178892387</v>
          </cell>
        </row>
        <row r="172">
          <cell r="AF172">
            <v>1.028395264571387</v>
          </cell>
          <cell r="BP172">
            <v>1.0569559733921032</v>
          </cell>
          <cell r="FP172">
            <v>0.56677325712788018</v>
          </cell>
        </row>
        <row r="173">
          <cell r="AF173">
            <v>1.0297235766435091</v>
          </cell>
          <cell r="BP173">
            <v>1.0613693790006833</v>
          </cell>
          <cell r="FP173">
            <v>0.54433579342571214</v>
          </cell>
        </row>
        <row r="174">
          <cell r="AF174">
            <v>1.0306350494126066</v>
          </cell>
          <cell r="BP174">
            <v>1.0659523324089142</v>
          </cell>
          <cell r="FP174">
            <v>0.54769603543378254</v>
          </cell>
        </row>
        <row r="175">
          <cell r="AF175">
            <v>1.0249946827159047</v>
          </cell>
          <cell r="BP175">
            <v>1.0697120836272276</v>
          </cell>
          <cell r="FP175">
            <v>0.58680866648015406</v>
          </cell>
        </row>
        <row r="176">
          <cell r="AF176">
            <v>1.0263338065986525</v>
          </cell>
          <cell r="BP176">
            <v>1.0736524899591808</v>
          </cell>
          <cell r="FP176">
            <v>0.57544142840323287</v>
          </cell>
        </row>
        <row r="177">
          <cell r="AF177">
            <v>1.0364279736092616</v>
          </cell>
          <cell r="BP177">
            <v>1.0791593860782682</v>
          </cell>
          <cell r="FP177">
            <v>0.51533921746241185</v>
          </cell>
        </row>
        <row r="178">
          <cell r="AF178">
            <v>1.0222291195053497</v>
          </cell>
          <cell r="BP178">
            <v>1.0825484012515716</v>
          </cell>
          <cell r="FP178">
            <v>0.60946549176396514</v>
          </cell>
        </row>
        <row r="179">
          <cell r="AF179">
            <v>1.0319837263321066</v>
          </cell>
          <cell r="BP179">
            <v>1.0874730320585868</v>
          </cell>
          <cell r="FP179">
            <v>0.5354448588634233</v>
          </cell>
        </row>
        <row r="180">
          <cell r="AF180">
            <v>1.0312789874518589</v>
          </cell>
          <cell r="BP180">
            <v>1.0923814933154812</v>
          </cell>
          <cell r="FP180">
            <v>0.54712992607007416</v>
          </cell>
        </row>
        <row r="181">
          <cell r="AF181">
            <v>1.0245599620231394</v>
          </cell>
          <cell r="BP181">
            <v>1.0963054275811481</v>
          </cell>
          <cell r="FP181">
            <v>0.59236955437100858</v>
          </cell>
        </row>
        <row r="182">
          <cell r="AF182">
            <v>1.0232212508826324</v>
          </cell>
          <cell r="BP182">
            <v>1.1000304179389016</v>
          </cell>
          <cell r="FP182">
            <v>0.60005981240702544</v>
          </cell>
        </row>
        <row r="183">
          <cell r="AF183">
            <v>1.0334745277223041</v>
          </cell>
          <cell r="BP183">
            <v>1.1054268914568559</v>
          </cell>
          <cell r="FP183">
            <v>0.53854850423001899</v>
          </cell>
        </row>
        <row r="184">
          <cell r="AF184">
            <v>1.0291591765109709</v>
          </cell>
          <cell r="BP184">
            <v>1.1102142918479065</v>
          </cell>
          <cell r="FP184">
            <v>0.56205464778482594</v>
          </cell>
        </row>
        <row r="185">
          <cell r="AF185">
            <v>1.0244380254502266</v>
          </cell>
          <cell r="BP185">
            <v>1.1142113358233003</v>
          </cell>
          <cell r="FP185">
            <v>0.59880975878332854</v>
          </cell>
        </row>
        <row r="186">
          <cell r="AF186">
            <v>1.0350005491724383</v>
          </cell>
          <cell r="BP186">
            <v>1.1199367966559124</v>
          </cell>
          <cell r="FP186">
            <v>0.5287544727433291</v>
          </cell>
        </row>
        <row r="187">
          <cell r="AF187">
            <v>1.0168636798358119</v>
          </cell>
          <cell r="BP187">
            <v>1.1226572945501641</v>
          </cell>
          <cell r="FP187">
            <v>0.65119216165687466</v>
          </cell>
        </row>
        <row r="188">
          <cell r="AF188">
            <v>1.0231346411077682</v>
          </cell>
          <cell r="BP188">
            <v>1.1264598092939797</v>
          </cell>
          <cell r="FP188">
            <v>0.60679562372264684</v>
          </cell>
        </row>
        <row r="189">
          <cell r="AF189">
            <v>1.0159353247986946</v>
          </cell>
          <cell r="BP189">
            <v>1.129178889468291</v>
          </cell>
          <cell r="FP189">
            <v>0.65833775480883405</v>
          </cell>
        </row>
        <row r="190">
          <cell r="AF190">
            <v>1.0085785796643534</v>
          </cell>
          <cell r="BP190">
            <v>1.1306356374138045</v>
          </cell>
          <cell r="FP190">
            <v>0.71171948702704424</v>
          </cell>
        </row>
        <row r="193">
          <cell r="BP193">
            <v>0.894657206508785</v>
          </cell>
          <cell r="FP193">
            <v>0.41961578975717412</v>
          </cell>
        </row>
        <row r="194">
          <cell r="BP194">
            <v>0.90050771543690999</v>
          </cell>
          <cell r="FP194">
            <v>0.36124481341577147</v>
          </cell>
        </row>
        <row r="195">
          <cell r="BP195">
            <v>0.90891723297492588</v>
          </cell>
          <cell r="FP195">
            <v>0.24792289623009137</v>
          </cell>
        </row>
        <row r="196">
          <cell r="BP196">
            <v>0.91502127770961272</v>
          </cell>
          <cell r="FP196">
            <v>0.36695333343679704</v>
          </cell>
        </row>
        <row r="197">
          <cell r="BP197">
            <v>0.91922258732852646</v>
          </cell>
          <cell r="FP197">
            <v>0.49418751827943924</v>
          </cell>
        </row>
        <row r="198">
          <cell r="BP198">
            <v>0.92417582844465596</v>
          </cell>
          <cell r="FP198">
            <v>0.45799056319948062</v>
          </cell>
        </row>
        <row r="199">
          <cell r="BP199">
            <v>0.92745447904896572</v>
          </cell>
          <cell r="FP199">
            <v>0.53758023830874679</v>
          </cell>
        </row>
        <row r="200">
          <cell r="BP200">
            <v>0.93206637557637761</v>
          </cell>
          <cell r="FP200">
            <v>0.46884029462768273</v>
          </cell>
        </row>
        <row r="201">
          <cell r="BP201">
            <v>0.93595366578577621</v>
          </cell>
          <cell r="FP201">
            <v>0.50455824934949256</v>
          </cell>
        </row>
        <row r="202">
          <cell r="BP202">
            <v>0.93937555043112575</v>
          </cell>
          <cell r="FP202">
            <v>0.53084289920997907</v>
          </cell>
        </row>
        <row r="203">
          <cell r="BP203">
            <v>0.9439793353530187</v>
          </cell>
          <cell r="FP203">
            <v>0.47741869995905417</v>
          </cell>
        </row>
        <row r="204">
          <cell r="BP204">
            <v>0.94842115761126</v>
          </cell>
          <cell r="FP204">
            <v>0.48052664152174768</v>
          </cell>
        </row>
        <row r="205">
          <cell r="BP205">
            <v>0.95183045812060219</v>
          </cell>
          <cell r="FP205">
            <v>0.5437014981719045</v>
          </cell>
        </row>
        <row r="206">
          <cell r="BP206">
            <v>0.95600880105241437</v>
          </cell>
          <cell r="FP206">
            <v>0.4984298745201623</v>
          </cell>
        </row>
        <row r="207">
          <cell r="BP207">
            <v>0.95940796430592934</v>
          </cell>
          <cell r="FP207">
            <v>0.5519466966385872</v>
          </cell>
        </row>
        <row r="208">
          <cell r="BP208">
            <v>0.96268168214714889</v>
          </cell>
          <cell r="FP208">
            <v>0.55825084995123031</v>
          </cell>
        </row>
        <row r="209">
          <cell r="BP209">
            <v>0.96708480547609199</v>
          </cell>
          <cell r="FP209">
            <v>0.5088954329266524</v>
          </cell>
        </row>
        <row r="210">
          <cell r="BP210">
            <v>0.97145668582809885</v>
          </cell>
          <cell r="FP210">
            <v>0.51009977873757562</v>
          </cell>
        </row>
        <row r="211">
          <cell r="BP211">
            <v>0.97436380969265979</v>
          </cell>
          <cell r="FP211">
            <v>0.59107594421717047</v>
          </cell>
        </row>
        <row r="212">
          <cell r="BP212">
            <v>0.97784242003094868</v>
          </cell>
          <cell r="FP212">
            <v>0.56084321043812968</v>
          </cell>
        </row>
        <row r="213">
          <cell r="BP213">
            <v>0.98037583898090508</v>
          </cell>
          <cell r="FP213">
            <v>0.61035856331015081</v>
          </cell>
        </row>
        <row r="214">
          <cell r="BP214">
            <v>0.98376755256591797</v>
          </cell>
          <cell r="FP214">
            <v>0.56415105906586027</v>
          </cell>
        </row>
        <row r="215">
          <cell r="BP215">
            <v>0.98836220080493509</v>
          </cell>
          <cell r="FP215">
            <v>0.51117017142943477</v>
          </cell>
        </row>
        <row r="216">
          <cell r="BP216">
            <v>0.99264868893132951</v>
          </cell>
          <cell r="FP216">
            <v>0.52691377451968713</v>
          </cell>
        </row>
        <row r="217">
          <cell r="BP217">
            <v>0.99819929362742521</v>
          </cell>
          <cell r="FP217">
            <v>0.45756003490503339</v>
          </cell>
        </row>
        <row r="218">
          <cell r="BP218">
            <v>1.0008983781029994</v>
          </cell>
          <cell r="FP218">
            <v>0.61186696499206727</v>
          </cell>
        </row>
        <row r="219">
          <cell r="BP219">
            <v>1.004634725812144</v>
          </cell>
          <cell r="FP219">
            <v>0.55620870545440604</v>
          </cell>
        </row>
        <row r="220">
          <cell r="BP220">
            <v>1.0099916689150379</v>
          </cell>
          <cell r="FP220">
            <v>0.4718185805186384</v>
          </cell>
        </row>
        <row r="221">
          <cell r="BP221">
            <v>1.0128840437531941</v>
          </cell>
          <cell r="FP221">
            <v>0.60542570198300105</v>
          </cell>
        </row>
        <row r="222">
          <cell r="BP222">
            <v>1.0162705754105488</v>
          </cell>
          <cell r="FP222">
            <v>0.58715149604230776</v>
          </cell>
        </row>
        <row r="223">
          <cell r="BP223">
            <v>1.0203460431235862</v>
          </cell>
          <cell r="FP223">
            <v>0.55399540364102073</v>
          </cell>
        </row>
        <row r="224">
          <cell r="BP224">
            <v>1.024070663628081</v>
          </cell>
          <cell r="FP224">
            <v>0.56237166863228438</v>
          </cell>
        </row>
        <row r="225">
          <cell r="BP225">
            <v>1.0285765463419572</v>
          </cell>
          <cell r="FP225">
            <v>0.51811306482790587</v>
          </cell>
        </row>
        <row r="226">
          <cell r="BP226">
            <v>1.0331948087693366</v>
          </cell>
          <cell r="FP226">
            <v>0.53436669646102375</v>
          </cell>
        </row>
        <row r="227">
          <cell r="BP227">
            <v>1.0382948454356467</v>
          </cell>
          <cell r="FP227">
            <v>0.50699367224669278</v>
          </cell>
        </row>
        <row r="228">
          <cell r="BP228">
            <v>1.0413938491033916</v>
          </cell>
          <cell r="FP228">
            <v>0.60314982156632169</v>
          </cell>
        </row>
        <row r="229">
          <cell r="BP229">
            <v>1.0468366119956671</v>
          </cell>
          <cell r="FP229">
            <v>0.49772549712451364</v>
          </cell>
        </row>
        <row r="230">
          <cell r="BP230">
            <v>1.0511169254910258</v>
          </cell>
          <cell r="FP230">
            <v>0.55237175538332728</v>
          </cell>
        </row>
        <row r="231">
          <cell r="BP231">
            <v>1.0566577205004508</v>
          </cell>
          <cell r="FP231">
            <v>0.49755022862884757</v>
          </cell>
        </row>
        <row r="232">
          <cell r="BP232">
            <v>1.0604495517361436</v>
          </cell>
          <cell r="FP232">
            <v>0.58475404420681931</v>
          </cell>
        </row>
        <row r="233">
          <cell r="BP233">
            <v>1.0657441381145012</v>
          </cell>
          <cell r="FP233">
            <v>0.51736137874532484</v>
          </cell>
        </row>
        <row r="234">
          <cell r="BP234">
            <v>1.0694756763764854</v>
          </cell>
          <cell r="FP234">
            <v>0.59220961194923427</v>
          </cell>
        </row>
        <row r="235">
          <cell r="BP235">
            <v>1.0736065532806758</v>
          </cell>
          <cell r="FP235">
            <v>0.56951923574660301</v>
          </cell>
        </row>
        <row r="236">
          <cell r="BP236">
            <v>1.0765632831134875</v>
          </cell>
          <cell r="FP236">
            <v>0.62914931655504025</v>
          </cell>
        </row>
        <row r="237">
          <cell r="BP237">
            <v>1.080119906302172</v>
          </cell>
          <cell r="FP237">
            <v>0.60282718033440263</v>
          </cell>
        </row>
        <row r="238">
          <cell r="BP238">
            <v>1.0843238489069742</v>
          </cell>
          <cell r="FP238">
            <v>0.57446986047110915</v>
          </cell>
        </row>
        <row r="239">
          <cell r="BP239">
            <v>1.0904093928455891</v>
          </cell>
          <cell r="FP239">
            <v>0.49373476508555225</v>
          </cell>
        </row>
        <row r="240">
          <cell r="BP240">
            <v>1.0952232927730485</v>
          </cell>
          <cell r="FP240">
            <v>0.55693879135685986</v>
          </cell>
        </row>
        <row r="241">
          <cell r="BP241">
            <v>1.0981075112554488</v>
          </cell>
          <cell r="FP241">
            <v>0.63839011224173658</v>
          </cell>
        </row>
        <row r="242">
          <cell r="BP242">
            <v>1.1023659806250248</v>
          </cell>
          <cell r="FP242">
            <v>0.57812561796216078</v>
          </cell>
        </row>
        <row r="243">
          <cell r="BP243">
            <v>1.1093619859474311</v>
          </cell>
          <cell r="FP243">
            <v>0.47551983150936411</v>
          </cell>
        </row>
        <row r="244">
          <cell r="BP244">
            <v>1.1135149728396203</v>
          </cell>
          <cell r="FP244">
            <v>0.58922765614653749</v>
          </cell>
        </row>
        <row r="245">
          <cell r="BP245">
            <v>1.1184569501629853</v>
          </cell>
          <cell r="FP245">
            <v>0.55855370505916346</v>
          </cell>
        </row>
        <row r="246">
          <cell r="BP246">
            <v>1.1217829289315215</v>
          </cell>
          <cell r="FP246">
            <v>0.62900246353283262</v>
          </cell>
        </row>
        <row r="247">
          <cell r="BP247">
            <v>1.1266128947881564</v>
          </cell>
          <cell r="FP247">
            <v>0.57124374767476915</v>
          </cell>
        </row>
        <row r="248">
          <cell r="BP248">
            <v>1.1301267931929899</v>
          </cell>
          <cell r="FP248">
            <v>0.62274901568375385</v>
          </cell>
        </row>
        <row r="249">
          <cell r="BP249">
            <v>1.134693325392893</v>
          </cell>
          <cell r="FP249">
            <v>0.58562376737226352</v>
          </cell>
        </row>
        <row r="250">
          <cell r="BP250">
            <v>1.1364009275992151</v>
          </cell>
          <cell r="FP250">
            <v>0.70141078962830328</v>
          </cell>
        </row>
        <row r="251">
          <cell r="BP251">
            <v>1.1396257399690606</v>
          </cell>
          <cell r="FP251">
            <v>0.63951548967571059</v>
          </cell>
        </row>
        <row r="252">
          <cell r="BP252">
            <v>1.1420347273781923</v>
          </cell>
          <cell r="FP252">
            <v>0.67245359365422674</v>
          </cell>
        </row>
      </sheetData>
      <sheetData sheetId="7"/>
      <sheetData sheetId="8">
        <row r="16">
          <cell r="BH16">
            <v>0.89385975451344313</v>
          </cell>
          <cell r="EV16">
            <v>9.51094475061319E-2</v>
          </cell>
        </row>
        <row r="17">
          <cell r="BH17">
            <v>0.89515962752915701</v>
          </cell>
          <cell r="EV17">
            <v>0.43921472804444373</v>
          </cell>
        </row>
        <row r="18">
          <cell r="BH18">
            <v>0.89751979466372322</v>
          </cell>
          <cell r="EV18">
            <v>0.25480250590818093</v>
          </cell>
        </row>
        <row r="19">
          <cell r="BH19">
            <v>0.9005505154706267</v>
          </cell>
          <cell r="EV19">
            <v>0.36242094472411707</v>
          </cell>
        </row>
        <row r="20">
          <cell r="BH20">
            <v>0.9027536910156464</v>
          </cell>
          <cell r="EV20">
            <v>0.45454966894838017</v>
          </cell>
        </row>
        <row r="21">
          <cell r="BH21">
            <v>0.9045820225543616</v>
          </cell>
          <cell r="EV21">
            <v>0.46796436121363832</v>
          </cell>
        </row>
        <row r="22">
          <cell r="BH22">
            <v>0.9062707091769191</v>
          </cell>
          <cell r="EV22">
            <v>0.45506991708899336</v>
          </cell>
        </row>
        <row r="23">
          <cell r="BH23">
            <v>0.9075508977899347</v>
          </cell>
          <cell r="EV23">
            <v>0.52449911484647083</v>
          </cell>
        </row>
        <row r="24">
          <cell r="BH24">
            <v>0.90916757635763412</v>
          </cell>
          <cell r="EV24">
            <v>0.4598419836352069</v>
          </cell>
        </row>
        <row r="25">
          <cell r="BH25">
            <v>0.91070419122003587</v>
          </cell>
          <cell r="EV25">
            <v>0.47429093859880206</v>
          </cell>
        </row>
        <row r="26">
          <cell r="BH26">
            <v>0.91221443395322188</v>
          </cell>
          <cell r="EV26">
            <v>0.4741018027239069</v>
          </cell>
        </row>
        <row r="27">
          <cell r="BH27">
            <v>0.91376448409574329</v>
          </cell>
          <cell r="EV27">
            <v>0.47425977898946142</v>
          </cell>
        </row>
        <row r="28">
          <cell r="BH28">
            <v>0.91519308562098189</v>
          </cell>
          <cell r="EV28">
            <v>0.49743569677869193</v>
          </cell>
        </row>
        <row r="29">
          <cell r="BH29">
            <v>0.9162945718128761</v>
          </cell>
          <cell r="EV29">
            <v>0.55630752256300076</v>
          </cell>
        </row>
        <row r="30">
          <cell r="BH30">
            <v>0.91781973142189155</v>
          </cell>
          <cell r="EV30">
            <v>0.48413229644334205</v>
          </cell>
        </row>
        <row r="31">
          <cell r="BH31">
            <v>0.91945663372538122</v>
          </cell>
          <cell r="EV31">
            <v>0.4610239665862913</v>
          </cell>
        </row>
        <row r="32">
          <cell r="BH32">
            <v>0.9206000278542541</v>
          </cell>
          <cell r="EV32">
            <v>0.54791528930993061</v>
          </cell>
        </row>
        <row r="33">
          <cell r="BH33">
            <v>0.92215874533632769</v>
          </cell>
          <cell r="EV33">
            <v>0.47424662666461193</v>
          </cell>
        </row>
        <row r="34">
          <cell r="BH34">
            <v>0.9236041588329188</v>
          </cell>
          <cell r="EV34">
            <v>0.50234455881971107</v>
          </cell>
        </row>
        <row r="35">
          <cell r="BH35">
            <v>0.9251004067020534</v>
          </cell>
          <cell r="EV35">
            <v>0.49342652479630028</v>
          </cell>
        </row>
        <row r="36">
          <cell r="BH36">
            <v>0.92600771695411588</v>
          </cell>
          <cell r="EV36">
            <v>0.48090908564273066</v>
          </cell>
        </row>
        <row r="37">
          <cell r="BH37">
            <v>0.92666473316168108</v>
          </cell>
          <cell r="EV37">
            <v>0.56923242872907731</v>
          </cell>
        </row>
        <row r="38">
          <cell r="BH38">
            <v>0.9272818496301789</v>
          </cell>
          <cell r="EV38">
            <v>0.6801596210045705</v>
          </cell>
        </row>
        <row r="39">
          <cell r="BH39">
            <v>0.92896568224070697</v>
          </cell>
          <cell r="EV39">
            <v>0.46090985965146619</v>
          </cell>
        </row>
        <row r="40">
          <cell r="BH40">
            <v>0.93067814564447227</v>
          </cell>
          <cell r="EV40">
            <v>0.45042225535870983</v>
          </cell>
        </row>
        <row r="41">
          <cell r="BH41">
            <v>0.93242080412463368</v>
          </cell>
          <cell r="EV41">
            <v>0.42466275353360361</v>
          </cell>
        </row>
        <row r="42">
          <cell r="BH42">
            <v>0.93447750831630916</v>
          </cell>
          <cell r="EV42">
            <v>0.41270666328746497</v>
          </cell>
        </row>
        <row r="43">
          <cell r="BH43">
            <v>0.9359384888794704</v>
          </cell>
          <cell r="EV43">
            <v>0.56381459213017104</v>
          </cell>
        </row>
        <row r="44">
          <cell r="BH44">
            <v>0.93760022598996506</v>
          </cell>
          <cell r="EV44">
            <v>0.49322352752045384</v>
          </cell>
        </row>
        <row r="45">
          <cell r="BH45">
            <v>0.93956599138610419</v>
          </cell>
          <cell r="EV45">
            <v>0.41923504820653734</v>
          </cell>
        </row>
        <row r="46">
          <cell r="BH46">
            <v>0.9416065245080083</v>
          </cell>
          <cell r="EV46">
            <v>0.41658992877453266</v>
          </cell>
        </row>
        <row r="47">
          <cell r="BH47">
            <v>0.94313337013095633</v>
          </cell>
          <cell r="EV47">
            <v>0.50569048357935154</v>
          </cell>
        </row>
        <row r="48">
          <cell r="BH48">
            <v>0.94550837533326615</v>
          </cell>
          <cell r="EV48">
            <v>0.35381236975713148</v>
          </cell>
        </row>
        <row r="49">
          <cell r="BH49">
            <v>0.94720633984310931</v>
          </cell>
          <cell r="EV49">
            <v>0.47428142646237764</v>
          </cell>
        </row>
        <row r="50">
          <cell r="BH50">
            <v>0.94903626647968631</v>
          </cell>
          <cell r="EV50">
            <v>0.44738052858753891</v>
          </cell>
        </row>
        <row r="51">
          <cell r="BH51">
            <v>0.95026712616441933</v>
          </cell>
          <cell r="EV51">
            <v>0.5573958143654355</v>
          </cell>
        </row>
        <row r="52">
          <cell r="BH52">
            <v>0.95225912858684125</v>
          </cell>
          <cell r="EV52">
            <v>0.42313233650695492</v>
          </cell>
        </row>
        <row r="53">
          <cell r="BH53">
            <v>0.95413210664789194</v>
          </cell>
          <cell r="EV53">
            <v>0.45289648360777457</v>
          </cell>
        </row>
        <row r="54">
          <cell r="BH54">
            <v>0.95637255558851741</v>
          </cell>
          <cell r="EV54">
            <v>0.39405512035330431</v>
          </cell>
        </row>
        <row r="55">
          <cell r="BH55">
            <v>0.95780210795417065</v>
          </cell>
          <cell r="EV55">
            <v>0.52716570540875018</v>
          </cell>
        </row>
        <row r="56">
          <cell r="BH56">
            <v>0.95948599077320429</v>
          </cell>
          <cell r="EV56">
            <v>0.48670210531903541</v>
          </cell>
        </row>
        <row r="57">
          <cell r="BH57">
            <v>0.96146932074011593</v>
          </cell>
          <cell r="EV57">
            <v>0.43657948610185615</v>
          </cell>
        </row>
        <row r="58">
          <cell r="BH58">
            <v>0.96573697456073182</v>
          </cell>
          <cell r="EV58">
            <v>0.11286903589014145</v>
          </cell>
        </row>
        <row r="59">
          <cell r="BH59">
            <v>0.96741317412429562</v>
          </cell>
          <cell r="EV59">
            <v>0.49254108071298652</v>
          </cell>
        </row>
        <row r="60">
          <cell r="BH60">
            <v>0.9696262685950422</v>
          </cell>
          <cell r="EV60">
            <v>0.40568055916574819</v>
          </cell>
        </row>
        <row r="61">
          <cell r="BH61">
            <v>0.97429896185584186</v>
          </cell>
          <cell r="EV61">
            <v>8.5283307515971227E-2</v>
          </cell>
        </row>
        <row r="62">
          <cell r="BH62">
            <v>0.97615334079272009</v>
          </cell>
          <cell r="EV62">
            <v>0.48549012963397997</v>
          </cell>
        </row>
        <row r="63">
          <cell r="BH63">
            <v>0.97816348983827206</v>
          </cell>
          <cell r="EV63">
            <v>0.44908298580802514</v>
          </cell>
        </row>
        <row r="64">
          <cell r="BH64">
            <v>0.98280250204932273</v>
          </cell>
          <cell r="EV64">
            <v>9.4261234171466438E-2</v>
          </cell>
        </row>
        <row r="65">
          <cell r="BH65">
            <v>0.98475503253064556</v>
          </cell>
          <cell r="EV65">
            <v>0.46854688986089083</v>
          </cell>
        </row>
        <row r="66">
          <cell r="BH66">
            <v>0.98686061388826996</v>
          </cell>
          <cell r="EV66">
            <v>0.44183793256518433</v>
          </cell>
        </row>
        <row r="67">
          <cell r="BH67">
            <v>0.99168375373753448</v>
          </cell>
          <cell r="EV67">
            <v>9.3240897829178451E-2</v>
          </cell>
        </row>
        <row r="68">
          <cell r="BH68">
            <v>0.99366048490007441</v>
          </cell>
          <cell r="EV68">
            <v>0.45588713079466553</v>
          </cell>
        </row>
        <row r="69">
          <cell r="BH69">
            <v>0.99568491639260681</v>
          </cell>
          <cell r="EV69">
            <v>0.46651885873157745</v>
          </cell>
        </row>
        <row r="70">
          <cell r="BH70">
            <v>1.0004500719361085</v>
          </cell>
          <cell r="EV70">
            <v>0.10253531084952718</v>
          </cell>
        </row>
        <row r="71">
          <cell r="BH71">
            <v>1.0021846510514321</v>
          </cell>
          <cell r="EV71">
            <v>0.50756436669363836</v>
          </cell>
        </row>
        <row r="72">
          <cell r="BH72">
            <v>1.0038665510640716</v>
          </cell>
          <cell r="EV72">
            <v>0.51639664418153297</v>
          </cell>
        </row>
        <row r="73">
          <cell r="BH73">
            <v>1.0075564461153768</v>
          </cell>
          <cell r="EV73">
            <v>0.22347487156920834</v>
          </cell>
        </row>
        <row r="74">
          <cell r="BH74">
            <v>1.0102244532542382</v>
          </cell>
          <cell r="EV74">
            <v>0.3673995103630936</v>
          </cell>
        </row>
        <row r="75">
          <cell r="BH75">
            <v>1.0130338857126144</v>
          </cell>
          <cell r="EV75">
            <v>0.3547613136871054</v>
          </cell>
        </row>
        <row r="76">
          <cell r="BH76">
            <v>1.0149311457850985</v>
          </cell>
          <cell r="EV76">
            <v>0.49601674266579543</v>
          </cell>
        </row>
        <row r="77">
          <cell r="BH77">
            <v>1.0158935216489513</v>
          </cell>
          <cell r="EV77">
            <v>0.62225015388471816</v>
          </cell>
        </row>
        <row r="78">
          <cell r="BH78">
            <v>1.0167322000541508</v>
          </cell>
          <cell r="EV78">
            <v>0.64326020258089078</v>
          </cell>
        </row>
        <row r="79">
          <cell r="BH79">
            <v>1.017436302339322</v>
          </cell>
          <cell r="EV79">
            <v>0.67761202519012809</v>
          </cell>
        </row>
        <row r="80">
          <cell r="BH80">
            <v>1.0179954414366836</v>
          </cell>
          <cell r="EV80">
            <v>0.69446695419747462</v>
          </cell>
        </row>
        <row r="81">
          <cell r="BH81">
            <v>1.0181845605013868</v>
          </cell>
          <cell r="EV81">
            <v>0.73532525880833488</v>
          </cell>
        </row>
        <row r="82">
          <cell r="BH82">
            <v>1.0205578376367468</v>
          </cell>
          <cell r="EV82">
            <v>0.42917523659629331</v>
          </cell>
        </row>
        <row r="83">
          <cell r="BH83">
            <v>1.0237923757400014</v>
          </cell>
          <cell r="EV83">
            <v>0.30402768258581042</v>
          </cell>
        </row>
        <row r="84">
          <cell r="BH84">
            <v>1.0264812851091365</v>
          </cell>
          <cell r="EV84">
            <v>0.3850358963538566</v>
          </cell>
        </row>
        <row r="85">
          <cell r="BH85">
            <v>1.0278244023044845</v>
          </cell>
          <cell r="EV85">
            <v>0.58166451649803619</v>
          </cell>
        </row>
        <row r="86">
          <cell r="BH86">
            <v>1.0287442031128826</v>
          </cell>
          <cell r="EV86">
            <v>0.63257937188702207</v>
          </cell>
        </row>
        <row r="87">
          <cell r="BH87">
            <v>1.029001540875436</v>
          </cell>
          <cell r="EV87">
            <v>0.72789456102128181</v>
          </cell>
        </row>
        <row r="88">
          <cell r="BH88">
            <v>1.0291160044332159</v>
          </cell>
          <cell r="EV88">
            <v>0.74808849769718022</v>
          </cell>
        </row>
        <row r="89">
          <cell r="BH89">
            <v>1.0291611336484954</v>
          </cell>
          <cell r="EV89">
            <v>0.74766953372328415</v>
          </cell>
        </row>
        <row r="443">
          <cell r="AA443">
            <v>1</v>
          </cell>
        </row>
        <row r="444">
          <cell r="AA444">
            <v>1.1127748851180306</v>
          </cell>
          <cell r="BH444">
            <v>0.89297380186767628</v>
          </cell>
          <cell r="EV444">
            <v>0.3784184898129655</v>
          </cell>
          <cell r="FC444">
            <v>1.0738366199062035</v>
          </cell>
        </row>
        <row r="445">
          <cell r="AA445">
            <v>1.1172883323437235</v>
          </cell>
          <cell r="BH445">
            <v>0.89498915555708058</v>
          </cell>
          <cell r="EV445">
            <v>0.3624500688526589</v>
          </cell>
          <cell r="FC445">
            <v>1.0767383355326858</v>
          </cell>
        </row>
        <row r="446">
          <cell r="AA446">
            <v>1.1228559174987551</v>
          </cell>
          <cell r="BH446">
            <v>0.89702043187455516</v>
          </cell>
          <cell r="EV446">
            <v>0.34264302460582147</v>
          </cell>
          <cell r="FC446">
            <v>1.0803123843333959</v>
          </cell>
        </row>
        <row r="447">
          <cell r="AA447">
            <v>1.0520205760128978</v>
          </cell>
          <cell r="BH447">
            <v>0.897887461805979</v>
          </cell>
          <cell r="EV447">
            <v>0.57822662830708804</v>
          </cell>
          <cell r="FC447">
            <v>1.0343864496960435</v>
          </cell>
        </row>
        <row r="448">
          <cell r="AA448">
            <v>1.0967507982708471</v>
          </cell>
          <cell r="BH448">
            <v>0.89960042258820272</v>
          </cell>
          <cell r="EV448">
            <v>0.42672608740774393</v>
          </cell>
          <cell r="FC448">
            <v>1.0635028044020991</v>
          </cell>
        </row>
        <row r="449">
          <cell r="AA449">
            <v>1.1039196595365781</v>
          </cell>
          <cell r="BH449">
            <v>0.90140462232337937</v>
          </cell>
          <cell r="EV449">
            <v>0.40331233027412433</v>
          </cell>
          <cell r="FC449">
            <v>1.0681321284880956</v>
          </cell>
        </row>
        <row r="450">
          <cell r="AA450">
            <v>1.1039170494392494</v>
          </cell>
          <cell r="BH450">
            <v>0.90321297874369888</v>
          </cell>
          <cell r="EV450">
            <v>0.40375859375434903</v>
          </cell>
          <cell r="FC450">
            <v>1.0681304448330158</v>
          </cell>
        </row>
        <row r="451">
          <cell r="AA451">
            <v>1.106616399002887</v>
          </cell>
          <cell r="BH451">
            <v>0.9050397534936433</v>
          </cell>
          <cell r="EV451">
            <v>0.39437483406365065</v>
          </cell>
          <cell r="FC451">
            <v>1.0698709643046231</v>
          </cell>
        </row>
        <row r="452">
          <cell r="AA452">
            <v>1.1213526628259776</v>
          </cell>
          <cell r="BH452">
            <v>0.90725110539673659</v>
          </cell>
          <cell r="EV452">
            <v>0.34902181209649191</v>
          </cell>
          <cell r="FC452">
            <v>1.0793479701763689</v>
          </cell>
        </row>
        <row r="453">
          <cell r="AA453">
            <v>1.1607664145899907</v>
          </cell>
          <cell r="BH453">
            <v>0.91012173214736192</v>
          </cell>
          <cell r="EV453">
            <v>0.24037124424108031</v>
          </cell>
          <cell r="FC453">
            <v>1.1044936479403489</v>
          </cell>
        </row>
        <row r="454">
          <cell r="AA454">
            <v>1.1638836600000921</v>
          </cell>
          <cell r="BH454">
            <v>0.91295833345599342</v>
          </cell>
          <cell r="EV454">
            <v>0.23363441661272571</v>
          </cell>
          <cell r="FC454">
            <v>1.1064701802984389</v>
          </cell>
        </row>
        <row r="455">
          <cell r="AA455">
            <v>1.1487699069763568</v>
          </cell>
          <cell r="BH455">
            <v>0.91555304151751715</v>
          </cell>
          <cell r="EV455">
            <v>0.27445487884061137</v>
          </cell>
          <cell r="FC455">
            <v>1.0968705264262519</v>
          </cell>
        </row>
        <row r="456">
          <cell r="AA456">
            <v>1.1164211534276172</v>
          </cell>
          <cell r="BH456">
            <v>0.91763212658816906</v>
          </cell>
          <cell r="EV456">
            <v>0.37331844132666941</v>
          </cell>
          <cell r="FC456">
            <v>1.0761811259734022</v>
          </cell>
        </row>
        <row r="457">
          <cell r="AA457">
            <v>1.0962681798863392</v>
          </cell>
          <cell r="BH457">
            <v>0.91936869969402035</v>
          </cell>
          <cell r="EV457">
            <v>0.43974027744724092</v>
          </cell>
          <cell r="FC457">
            <v>1.0631907896418897</v>
          </cell>
        </row>
        <row r="458">
          <cell r="AA458">
            <v>1.1191665383839446</v>
          </cell>
          <cell r="BH458">
            <v>0.92146269059391539</v>
          </cell>
          <cell r="EV458">
            <v>0.36466837949365616</v>
          </cell>
          <cell r="FC458">
            <v>1.0779446909590511</v>
          </cell>
        </row>
        <row r="459">
          <cell r="AA459">
            <v>1.1670235924991841</v>
          </cell>
          <cell r="BH459">
            <v>0.92439022543192029</v>
          </cell>
          <cell r="EV459">
            <v>0.22981879984028292</v>
          </cell>
          <cell r="FC459">
            <v>1.1084593146248407</v>
          </cell>
        </row>
        <row r="460">
          <cell r="AA460">
            <v>1.1457455235285046</v>
          </cell>
          <cell r="BH460">
            <v>0.92699162375396582</v>
          </cell>
          <cell r="EV460">
            <v>0.28644884022332728</v>
          </cell>
          <cell r="FC460">
            <v>1.0949445159116664</v>
          </cell>
        </row>
        <row r="461">
          <cell r="AA461">
            <v>1.1206940157135608</v>
          </cell>
          <cell r="BH461">
            <v>0.92918755617828641</v>
          </cell>
          <cell r="EV461">
            <v>0.36264833126856183</v>
          </cell>
          <cell r="FC461">
            <v>1.0789252788679868</v>
          </cell>
        </row>
        <row r="462">
          <cell r="AA462">
            <v>1.1369278280297686</v>
          </cell>
          <cell r="BH462">
            <v>0.93166017579435467</v>
          </cell>
          <cell r="EV462">
            <v>0.31410922057104479</v>
          </cell>
          <cell r="FC462">
            <v>1.0893194658247463</v>
          </cell>
        </row>
        <row r="463">
          <cell r="AA463">
            <v>1.1430319577233992</v>
          </cell>
          <cell r="BH463">
            <v>0.93424143105607094</v>
          </cell>
          <cell r="EV463">
            <v>0.29814759282507869</v>
          </cell>
          <cell r="FC463">
            <v>1.0932149997741571</v>
          </cell>
        </row>
        <row r="464">
          <cell r="AA464">
            <v>1.1458604567681667</v>
          </cell>
          <cell r="BH464">
            <v>0.93688302083248254</v>
          </cell>
          <cell r="EV464">
            <v>0.29003023763031494</v>
          </cell>
          <cell r="FC464">
            <v>1.0950177395109049</v>
          </cell>
        </row>
        <row r="465">
          <cell r="AA465">
            <v>1.1483507871881811</v>
          </cell>
          <cell r="BH465">
            <v>0.93957518760355019</v>
          </cell>
          <cell r="EV465">
            <v>0.28094871318851533</v>
          </cell>
          <cell r="FC465">
            <v>1.0966037203997039</v>
          </cell>
        </row>
        <row r="466">
          <cell r="AA466">
            <v>1.1390413248237377</v>
          </cell>
          <cell r="BH466">
            <v>0.94212323497859574</v>
          </cell>
          <cell r="EV466">
            <v>0.30609904600605164</v>
          </cell>
          <cell r="FC466">
            <v>1.0906690445914098</v>
          </cell>
        </row>
        <row r="467">
          <cell r="AA467">
            <v>1.0996484972834883</v>
          </cell>
          <cell r="BH467">
            <v>0.94399951797110304</v>
          </cell>
          <cell r="EV467">
            <v>0.42907658012285327</v>
          </cell>
          <cell r="FC467">
            <v>1.0653752173531559</v>
          </cell>
        </row>
        <row r="468">
          <cell r="AA468">
            <v>1.1152611543929818</v>
          </cell>
          <cell r="BH468">
            <v>0.94616141575318913</v>
          </cell>
          <cell r="EV468">
            <v>0.37776572442402978</v>
          </cell>
          <cell r="FC468">
            <v>1.0754355379569256</v>
          </cell>
        </row>
        <row r="469">
          <cell r="AA469">
            <v>1.1476906563308702</v>
          </cell>
          <cell r="BH469">
            <v>0.94893664525712218</v>
          </cell>
          <cell r="EV469">
            <v>0.28201536280868444</v>
          </cell>
          <cell r="FC469">
            <v>1.0961834241302668</v>
          </cell>
        </row>
        <row r="470">
          <cell r="AA470">
            <v>1.1343455927144295</v>
          </cell>
          <cell r="BH470">
            <v>0.95147814592179492</v>
          </cell>
          <cell r="EV470">
            <v>0.32153357726178455</v>
          </cell>
          <cell r="FC470">
            <v>1.0876694372780769</v>
          </cell>
        </row>
        <row r="471">
          <cell r="AA471">
            <v>1.1535119166696324</v>
          </cell>
          <cell r="BH471">
            <v>0.95440530699248449</v>
          </cell>
          <cell r="EV471">
            <v>0.26695366022853656</v>
          </cell>
          <cell r="FC471">
            <v>1.0998869696253268</v>
          </cell>
        </row>
        <row r="472">
          <cell r="AA472">
            <v>1.1135817444694107</v>
          </cell>
          <cell r="BH472">
            <v>0.95656880119421162</v>
          </cell>
          <cell r="EV472">
            <v>0.38500391541230161</v>
          </cell>
          <cell r="FC472">
            <v>1.0743556409930599</v>
          </cell>
        </row>
        <row r="473">
          <cell r="AA473">
            <v>1.1034730776610107</v>
          </cell>
          <cell r="BH473">
            <v>0.95862378734472631</v>
          </cell>
          <cell r="EV473">
            <v>0.41760384793438199</v>
          </cell>
          <cell r="FC473">
            <v>1.0678440395179631</v>
          </cell>
        </row>
        <row r="474">
          <cell r="AA474">
            <v>1.1603850302607857</v>
          </cell>
          <cell r="BH474">
            <v>0.9617545489826459</v>
          </cell>
          <cell r="EV474">
            <v>0.24748164665544448</v>
          </cell>
          <cell r="FC474">
            <v>1.1042517045517992</v>
          </cell>
        </row>
        <row r="475">
          <cell r="AA475">
            <v>1.1650931563303375</v>
          </cell>
          <cell r="BH475">
            <v>0.96494852776539974</v>
          </cell>
          <cell r="EV475">
            <v>0.23748505480746965</v>
          </cell>
          <cell r="FC475">
            <v>1.1072366028021894</v>
          </cell>
        </row>
        <row r="476">
          <cell r="AA476">
            <v>1.1191141258589128</v>
          </cell>
          <cell r="BH476">
            <v>0.96731180420258034</v>
          </cell>
          <cell r="EV476">
            <v>0.36868386522318891</v>
          </cell>
          <cell r="FC476">
            <v>1.0779110360071138</v>
          </cell>
        </row>
        <row r="477">
          <cell r="AA477">
            <v>1.1292693503643436</v>
          </cell>
          <cell r="BH477">
            <v>0.96990655881816024</v>
          </cell>
          <cell r="EV477">
            <v>0.33795935536211108</v>
          </cell>
          <cell r="FC477">
            <v>1.0844221024889023</v>
          </cell>
        </row>
        <row r="478">
          <cell r="AA478">
            <v>1.1466330834535321</v>
          </cell>
          <cell r="BH478">
            <v>0.97280378341853901</v>
          </cell>
          <cell r="EV478">
            <v>0.28646586991708523</v>
          </cell>
          <cell r="FC478">
            <v>1.0955099139710192</v>
          </cell>
        </row>
        <row r="479">
          <cell r="AA479">
            <v>1.157708377707874</v>
          </cell>
          <cell r="BH479">
            <v>0.97596012016463118</v>
          </cell>
          <cell r="EV479">
            <v>0.26078918989467925</v>
          </cell>
          <cell r="FC479">
            <v>1.1025529375917644</v>
          </cell>
        </row>
        <row r="480">
          <cell r="AA480">
            <v>1.1290966288966908</v>
          </cell>
          <cell r="BH480">
            <v>0.97858322161926881</v>
          </cell>
          <cell r="EV480">
            <v>0.34017737924021563</v>
          </cell>
          <cell r="FC480">
            <v>1.0843115249418547</v>
          </cell>
        </row>
        <row r="481">
          <cell r="AA481">
            <v>1.0789505749664174</v>
          </cell>
          <cell r="BH481">
            <v>0.98018587400951163</v>
          </cell>
          <cell r="EV481">
            <v>0.49993789650687637</v>
          </cell>
          <cell r="FC481">
            <v>1.0519643780738996</v>
          </cell>
        </row>
        <row r="482">
          <cell r="AA482">
            <v>1.1070438797796425</v>
          </cell>
          <cell r="BH482">
            <v>0.98238324010540834</v>
          </cell>
          <cell r="EV482">
            <v>0.40773405789034489</v>
          </cell>
          <cell r="FC482">
            <v>1.0701464706926835</v>
          </cell>
        </row>
        <row r="483">
          <cell r="AA483">
            <v>1.0996165474282271</v>
          </cell>
          <cell r="BH483">
            <v>0.98444080096274433</v>
          </cell>
          <cell r="EV483">
            <v>0.43030466705313003</v>
          </cell>
          <cell r="FC483">
            <v>1.065354581214178</v>
          </cell>
        </row>
        <row r="484">
          <cell r="AA484">
            <v>1.0995697434103238</v>
          </cell>
          <cell r="BH484">
            <v>0.98651766324613255</v>
          </cell>
          <cell r="EV484">
            <v>0.43055344470097195</v>
          </cell>
          <cell r="FC484">
            <v>1.065324350537407</v>
          </cell>
        </row>
        <row r="485">
          <cell r="AA485">
            <v>1.0937827776821012</v>
          </cell>
          <cell r="BH485">
            <v>0.98848105425649124</v>
          </cell>
          <cell r="EV485">
            <v>0.44908928876207715</v>
          </cell>
          <cell r="FC485">
            <v>1.0615832412570265</v>
          </cell>
        </row>
        <row r="486">
          <cell r="AA486">
            <v>1.1063725184783733</v>
          </cell>
          <cell r="BH486">
            <v>0.99074823652241439</v>
          </cell>
          <cell r="EV486">
            <v>0.40776828960708367</v>
          </cell>
          <cell r="FC486">
            <v>1.0697137702508084</v>
          </cell>
        </row>
        <row r="487">
          <cell r="AA487">
            <v>1.0952006089095339</v>
          </cell>
          <cell r="BH487">
            <v>0.99278162328093755</v>
          </cell>
          <cell r="EV487">
            <v>0.44584941302569547</v>
          </cell>
          <cell r="FC487">
            <v>1.0625004379254117</v>
          </cell>
        </row>
        <row r="488">
          <cell r="AA488">
            <v>1.0882516898333539</v>
          </cell>
          <cell r="BH488">
            <v>0.99469592907680293</v>
          </cell>
          <cell r="EV488">
            <v>0.46959960799560407</v>
          </cell>
          <cell r="FC488">
            <v>1.0580013782883615</v>
          </cell>
        </row>
        <row r="489">
          <cell r="AA489">
            <v>1.0910550634345837</v>
          </cell>
          <cell r="BH489">
            <v>0.99665917827800743</v>
          </cell>
          <cell r="EV489">
            <v>0.46108715277625673</v>
          </cell>
          <cell r="FC489">
            <v>1.0598175642616043</v>
          </cell>
        </row>
        <row r="490">
          <cell r="AA490">
            <v>1.1252138225903034</v>
          </cell>
          <cell r="BH490">
            <v>0.99934609696201637</v>
          </cell>
          <cell r="EV490">
            <v>0.35249514093045364</v>
          </cell>
          <cell r="FC490">
            <v>1.081824233628758</v>
          </cell>
        </row>
        <row r="491">
          <cell r="AA491">
            <v>1.1524271139111619</v>
          </cell>
          <cell r="BH491">
            <v>1.0025685527132036</v>
          </cell>
          <cell r="EV491">
            <v>0.27090011405584713</v>
          </cell>
          <cell r="FC491">
            <v>1.0991972801679684</v>
          </cell>
        </row>
        <row r="492">
          <cell r="AA492">
            <v>1.1658128256139688</v>
          </cell>
          <cell r="BH492">
            <v>1.0061274508331675</v>
          </cell>
          <cell r="EV492">
            <v>0.23705568000445268</v>
          </cell>
          <cell r="FC492">
            <v>1.1076925103587789</v>
          </cell>
        </row>
        <row r="493">
          <cell r="AA493">
            <v>1.0920716079075707</v>
          </cell>
          <cell r="BH493">
            <v>1.0081300853804125</v>
          </cell>
          <cell r="EV493">
            <v>0.45765679608972409</v>
          </cell>
          <cell r="FC493">
            <v>1.0604757555827138</v>
          </cell>
        </row>
        <row r="494">
          <cell r="AA494">
            <v>1.0963384631355204</v>
          </cell>
          <cell r="BH494">
            <v>1.0102761103056521</v>
          </cell>
          <cell r="EV494">
            <v>0.44470350297399575</v>
          </cell>
          <cell r="FC494">
            <v>1.0632362308980476</v>
          </cell>
        </row>
        <row r="495">
          <cell r="AA495">
            <v>1.0893146902102573</v>
          </cell>
          <cell r="BH495">
            <v>1.0122766399956284</v>
          </cell>
          <cell r="EV495">
            <v>0.46803994346478289</v>
          </cell>
          <cell r="FC495">
            <v>1.0586902341602913</v>
          </cell>
        </row>
        <row r="496">
          <cell r="AA496">
            <v>1.0934189099676548</v>
          </cell>
          <cell r="BH496">
            <v>1.0143644476799629</v>
          </cell>
          <cell r="EV496">
            <v>0.45472567829644006</v>
          </cell>
          <cell r="FC496">
            <v>1.0613477909185334</v>
          </cell>
        </row>
        <row r="497">
          <cell r="AA497">
            <v>1.0604521807833478</v>
          </cell>
          <cell r="BH497">
            <v>1.0157391093534964</v>
          </cell>
          <cell r="EV497">
            <v>0.56449799690052638</v>
          </cell>
          <cell r="FC497">
            <v>1.0399059418535976</v>
          </cell>
        </row>
        <row r="498">
          <cell r="AA498">
            <v>1.0591654409935647</v>
          </cell>
          <cell r="BH498">
            <v>1.0171240548294933</v>
          </cell>
          <cell r="EV498">
            <v>0.56953345704420144</v>
          </cell>
          <cell r="FC498">
            <v>1.0390645654881434</v>
          </cell>
        </row>
        <row r="499">
          <cell r="AA499">
            <v>1.0617839363096859</v>
          </cell>
          <cell r="BH499">
            <v>1.018540162729338</v>
          </cell>
          <cell r="EV499">
            <v>0.5606011679003341</v>
          </cell>
          <cell r="FC499">
            <v>1.0407763949196827</v>
          </cell>
        </row>
        <row r="500">
          <cell r="AA500">
            <v>1.0577661376967311</v>
          </cell>
          <cell r="BH500">
            <v>1.0198751624663884</v>
          </cell>
          <cell r="EV500">
            <v>0.57429519894526126</v>
          </cell>
          <cell r="FC500">
            <v>1.0381491990104437</v>
          </cell>
        </row>
        <row r="501">
          <cell r="AA501">
            <v>1.0618097328453622</v>
          </cell>
          <cell r="BH501">
            <v>1.021304600024235</v>
          </cell>
          <cell r="EV501">
            <v>0.56106019096736848</v>
          </cell>
          <cell r="FC501">
            <v>1.0407932522832006</v>
          </cell>
        </row>
        <row r="502">
          <cell r="AA502">
            <v>1.064507826954507</v>
          </cell>
          <cell r="BH502">
            <v>1.0228100143296144</v>
          </cell>
          <cell r="EV502">
            <v>0.552304014596675</v>
          </cell>
          <cell r="FC502">
            <v>1.0425556334496509</v>
          </cell>
        </row>
        <row r="503">
          <cell r="AA503">
            <v>1.058944197313586</v>
          </cell>
          <cell r="BH503">
            <v>1.0241736610801866</v>
          </cell>
          <cell r="EV503">
            <v>0.56973919265841511</v>
          </cell>
          <cell r="FC503">
            <v>1.0389198638432748</v>
          </cell>
        </row>
        <row r="504">
          <cell r="AA504">
            <v>1.0781144008292411</v>
          </cell>
          <cell r="BH504">
            <v>1.0260258766687056</v>
          </cell>
          <cell r="EV504">
            <v>0.5073668843836221</v>
          </cell>
          <cell r="FC504">
            <v>1.0514208010820123</v>
          </cell>
        </row>
        <row r="505">
          <cell r="AA505">
            <v>1.0699461617977717</v>
          </cell>
          <cell r="BH505">
            <v>1.0276697600644362</v>
          </cell>
          <cell r="EV505">
            <v>0.53517860966837905</v>
          </cell>
          <cell r="FC505">
            <v>1.0461034075575344</v>
          </cell>
        </row>
        <row r="506">
          <cell r="AA506">
            <v>1.0389723768675037</v>
          </cell>
          <cell r="BH506">
            <v>1.0285666050465132</v>
          </cell>
          <cell r="EV506">
            <v>0.63693290250744639</v>
          </cell>
          <cell r="FC506">
            <v>1.0258156822330129</v>
          </cell>
        </row>
        <row r="507">
          <cell r="AA507">
            <v>1.0766799366514672</v>
          </cell>
          <cell r="BH507">
            <v>1.0303807049762932</v>
          </cell>
          <cell r="EV507">
            <v>0.51314610776731095</v>
          </cell>
          <cell r="FC507">
            <v>1.0504879624590873</v>
          </cell>
        </row>
        <row r="508">
          <cell r="AA508">
            <v>1.0284568297315726</v>
          </cell>
          <cell r="BH508">
            <v>1.0310876364169361</v>
          </cell>
          <cell r="EV508">
            <v>0.67173080398420071</v>
          </cell>
          <cell r="FC508">
            <v>1.0188823624662897</v>
          </cell>
        </row>
        <row r="509">
          <cell r="AA509">
            <v>1.035046455601818</v>
          </cell>
          <cell r="BH509">
            <v>1.0319395976364416</v>
          </cell>
          <cell r="EV509">
            <v>0.65057654870182036</v>
          </cell>
          <cell r="FC509">
            <v>1.0232299143207586</v>
          </cell>
        </row>
        <row r="510">
          <cell r="AA510">
            <v>1.0377044486479803</v>
          </cell>
          <cell r="BH510">
            <v>1.0328402383050954</v>
          </cell>
          <cell r="EV510">
            <v>0.64211540442982673</v>
          </cell>
          <cell r="FC510">
            <v>1.0249809309143458</v>
          </cell>
        </row>
        <row r="511">
          <cell r="AA511">
            <v>1.0284665356242928</v>
          </cell>
          <cell r="BH511">
            <v>1.0335130121551108</v>
          </cell>
          <cell r="EV511">
            <v>0.67205109882054082</v>
          </cell>
          <cell r="FC511">
            <v>1.0188887728130438</v>
          </cell>
        </row>
        <row r="512">
          <cell r="AA512">
            <v>1.0154321954350378</v>
          </cell>
          <cell r="BH512">
            <v>1.0339125547617254</v>
          </cell>
          <cell r="EV512">
            <v>0.71408491566325549</v>
          </cell>
          <cell r="FC512">
            <v>1.0102618487588819</v>
          </cell>
        </row>
        <row r="513">
          <cell r="AA513">
            <v>1.0311044679919741</v>
          </cell>
          <cell r="BH513">
            <v>1.0346726878398893</v>
          </cell>
          <cell r="EV513">
            <v>0.66374265264925447</v>
          </cell>
          <cell r="FC513">
            <v>1.0206302730026344</v>
          </cell>
        </row>
        <row r="514">
          <cell r="AA514">
            <v>1.0180236975479735</v>
          </cell>
          <cell r="BH514">
            <v>1.0351133254162375</v>
          </cell>
          <cell r="EV514">
            <v>0.70591915199860378</v>
          </cell>
          <cell r="FC514">
            <v>1.0119799896478094</v>
          </cell>
        </row>
        <row r="515">
          <cell r="AA515">
            <v>1.0193450019577064</v>
          </cell>
          <cell r="BH515">
            <v>1.0355903393681747</v>
          </cell>
          <cell r="EV515">
            <v>0.70197612575187462</v>
          </cell>
          <cell r="FC515">
            <v>1.0128554404819654</v>
          </cell>
        </row>
        <row r="516">
          <cell r="AA516">
            <v>1.0206272057095775</v>
          </cell>
          <cell r="BH516">
            <v>1.0361020420498095</v>
          </cell>
          <cell r="EV516">
            <v>0.6978042238189025</v>
          </cell>
          <cell r="FC516">
            <v>1.0137046230009319</v>
          </cell>
        </row>
        <row r="517">
          <cell r="AA517">
            <v>1.0245762921967185</v>
          </cell>
          <cell r="BH517">
            <v>1.0367317951302233</v>
          </cell>
          <cell r="EV517">
            <v>0.68555297047332431</v>
          </cell>
          <cell r="FC517">
            <v>1.0163178070321977</v>
          </cell>
        </row>
        <row r="518">
          <cell r="AA518">
            <v>1.0128801776682035</v>
          </cell>
          <cell r="BH518">
            <v>1.0370752185729686</v>
          </cell>
          <cell r="EV518">
            <v>0.72307344446978539</v>
          </cell>
          <cell r="FC518">
            <v>1.0085684566278093</v>
          </cell>
        </row>
        <row r="521">
          <cell r="BH521">
            <v>0.89152321134601686</v>
          </cell>
          <cell r="EV521">
            <v>7.6563678994182122E-2</v>
          </cell>
        </row>
        <row r="522">
          <cell r="BH522">
            <v>0.89207565830928437</v>
          </cell>
          <cell r="EV522">
            <v>0.26832242390468997</v>
          </cell>
        </row>
        <row r="523">
          <cell r="BH523">
            <v>0.89257030505419621</v>
          </cell>
          <cell r="EV523">
            <v>0.2900902650569715</v>
          </cell>
        </row>
        <row r="524">
          <cell r="BH524">
            <v>0.8929666903848098</v>
          </cell>
          <cell r="EV524">
            <v>0.38453527693080741</v>
          </cell>
        </row>
        <row r="525">
          <cell r="BH525">
            <v>0.89353122193167156</v>
          </cell>
          <cell r="EV525">
            <v>0.20295159037282737</v>
          </cell>
        </row>
        <row r="526">
          <cell r="BH526">
            <v>0.89406188963445921</v>
          </cell>
          <cell r="EV526">
            <v>0.22229372510375583</v>
          </cell>
        </row>
        <row r="527">
          <cell r="BH527">
            <v>0.89452220719249398</v>
          </cell>
          <cell r="EV527">
            <v>0.28705582581013717</v>
          </cell>
        </row>
        <row r="528">
          <cell r="BH528">
            <v>0.89494759576914595</v>
          </cell>
          <cell r="EV528">
            <v>0.30939059300821942</v>
          </cell>
        </row>
        <row r="529">
          <cell r="BH529">
            <v>0.89509556931712153</v>
          </cell>
          <cell r="EV529">
            <v>0.59647676217053058</v>
          </cell>
        </row>
        <row r="530">
          <cell r="BH530">
            <v>0.89563730674291642</v>
          </cell>
          <cell r="EV530">
            <v>0.19985161005366742</v>
          </cell>
        </row>
        <row r="531">
          <cell r="BH531">
            <v>0.89613202997524244</v>
          </cell>
          <cell r="EV531">
            <v>0.24038182702198271</v>
          </cell>
        </row>
        <row r="532">
          <cell r="BH532">
            <v>0.89666981665653145</v>
          </cell>
          <cell r="EV532">
            <v>0.21972020562309685</v>
          </cell>
        </row>
        <row r="533">
          <cell r="BH533">
            <v>0.89712351496181297</v>
          </cell>
          <cell r="EV533">
            <v>0.28456098020464099</v>
          </cell>
        </row>
        <row r="534">
          <cell r="BH534">
            <v>0.89610122723835894</v>
          </cell>
          <cell r="EV534">
            <v>-0.10848483354101407</v>
          </cell>
        </row>
        <row r="535">
          <cell r="BH535">
            <v>0.89637440376226585</v>
          </cell>
          <cell r="EV535">
            <v>0.47630462740470036</v>
          </cell>
        </row>
        <row r="536">
          <cell r="BH536">
            <v>0.89685530827580928</v>
          </cell>
          <cell r="EV536">
            <v>0.2603368597705375</v>
          </cell>
        </row>
        <row r="537">
          <cell r="BH537">
            <v>0.89725274555576062</v>
          </cell>
          <cell r="EV537">
            <v>0.35436307767626424</v>
          </cell>
        </row>
        <row r="538">
          <cell r="BH538">
            <v>0.89771311212092619</v>
          </cell>
          <cell r="EV538">
            <v>0.28326926680061343</v>
          </cell>
        </row>
        <row r="539">
          <cell r="BH539">
            <v>0.89815378201287743</v>
          </cell>
          <cell r="EV539">
            <v>0.30647627492150997</v>
          </cell>
        </row>
        <row r="540">
          <cell r="BH540">
            <v>0.89854791033536907</v>
          </cell>
          <cell r="EV540">
            <v>0.35423689524784119</v>
          </cell>
        </row>
        <row r="541">
          <cell r="BH541">
            <v>0.89896040829359181</v>
          </cell>
          <cell r="EV541">
            <v>0.32972016249051095</v>
          </cell>
        </row>
        <row r="542">
          <cell r="BH542">
            <v>0.89947246054947771</v>
          </cell>
          <cell r="EV542">
            <v>0.23856143461558055</v>
          </cell>
        </row>
        <row r="543">
          <cell r="BH543">
            <v>0.89985788188891236</v>
          </cell>
          <cell r="EV543">
            <v>0.35383054960327126</v>
          </cell>
        </row>
        <row r="544">
          <cell r="BH544">
            <v>0.90034554544940926</v>
          </cell>
          <cell r="EV544">
            <v>0.26024759414398707</v>
          </cell>
        </row>
        <row r="545">
          <cell r="BH545">
            <v>0.90083161438313775</v>
          </cell>
          <cell r="EV545">
            <v>0.26033348545394053</v>
          </cell>
        </row>
        <row r="546">
          <cell r="BH546">
            <v>0.90127808181906965</v>
          </cell>
          <cell r="EV546">
            <v>0.30619584602084055</v>
          </cell>
        </row>
        <row r="547">
          <cell r="BH547">
            <v>0.90169773567858136</v>
          </cell>
          <cell r="EV547">
            <v>0.33014667252374758</v>
          </cell>
        </row>
        <row r="548">
          <cell r="BH548">
            <v>0.90212668820462172</v>
          </cell>
          <cell r="EV548">
            <v>0.33042552256045921</v>
          </cell>
        </row>
        <row r="549">
          <cell r="BH549">
            <v>0.90248784347533351</v>
          </cell>
          <cell r="EV549">
            <v>0.40352776053223061</v>
          </cell>
        </row>
        <row r="550">
          <cell r="BH550">
            <v>0.90295816979873322</v>
          </cell>
          <cell r="EV550">
            <v>0.28379199836607316</v>
          </cell>
        </row>
        <row r="551">
          <cell r="BH551">
            <v>0.90346021163363444</v>
          </cell>
          <cell r="EV551">
            <v>0.26137303349031449</v>
          </cell>
        </row>
        <row r="552">
          <cell r="BH552">
            <v>0.90383082157612182</v>
          </cell>
          <cell r="EV552">
            <v>0.40414675476282935</v>
          </cell>
        </row>
        <row r="553">
          <cell r="BH553">
            <v>0.9037368863596803</v>
          </cell>
          <cell r="EV553">
            <v>0.83606555765085122</v>
          </cell>
        </row>
        <row r="554">
          <cell r="BH554">
            <v>0.90432399247373929</v>
          </cell>
          <cell r="EV554">
            <v>0.18025037401202118</v>
          </cell>
        </row>
        <row r="555">
          <cell r="BH555">
            <v>0.90472267328996236</v>
          </cell>
          <cell r="EV555">
            <v>0.35511556288239471</v>
          </cell>
        </row>
        <row r="556">
          <cell r="BH556">
            <v>0.90515250858306129</v>
          </cell>
          <cell r="EV556">
            <v>0.33122609697963851</v>
          </cell>
        </row>
        <row r="557">
          <cell r="BH557">
            <v>0.90552823816648476</v>
          </cell>
          <cell r="EV557">
            <v>0.37948327467102766</v>
          </cell>
        </row>
        <row r="558">
          <cell r="BH558">
            <v>0.90602482967065867</v>
          </cell>
          <cell r="EV558">
            <v>0.26135152676536844</v>
          </cell>
        </row>
        <row r="559">
          <cell r="BH559">
            <v>0.90645360960377785</v>
          </cell>
          <cell r="EV559">
            <v>0.3314559536292172</v>
          </cell>
        </row>
        <row r="560">
          <cell r="BH560">
            <v>0.9070992069880236</v>
          </cell>
          <cell r="EV560">
            <v>0.14684126508629855</v>
          </cell>
        </row>
        <row r="561">
          <cell r="BH561">
            <v>0.90746497735013132</v>
          </cell>
          <cell r="EV561">
            <v>0.3798321126133628</v>
          </cell>
        </row>
        <row r="562">
          <cell r="BH562">
            <v>0.90777292342120297</v>
          </cell>
          <cell r="EV562">
            <v>0.45267261551911669</v>
          </cell>
        </row>
        <row r="563">
          <cell r="BH563">
            <v>0.90819316795621019</v>
          </cell>
          <cell r="EV563">
            <v>0.33069424119436125</v>
          </cell>
        </row>
        <row r="564">
          <cell r="BH564">
            <v>0.90874453661234744</v>
          </cell>
          <cell r="EV564">
            <v>0.21836071581802477</v>
          </cell>
        </row>
        <row r="565">
          <cell r="BH565">
            <v>0.90919640779911948</v>
          </cell>
          <cell r="EV565">
            <v>0.30658587508909091</v>
          </cell>
        </row>
        <row r="566">
          <cell r="BH566">
            <v>0.90967671823919805</v>
          </cell>
          <cell r="EV566">
            <v>0.28333591213621434</v>
          </cell>
        </row>
        <row r="567">
          <cell r="BH567">
            <v>0.91000583712054672</v>
          </cell>
          <cell r="EV567">
            <v>0.42776508202955121</v>
          </cell>
        </row>
        <row r="568">
          <cell r="BH568">
            <v>0.91055882611290562</v>
          </cell>
          <cell r="EV568">
            <v>0.21856884007573885</v>
          </cell>
        </row>
        <row r="569">
          <cell r="BH569">
            <v>0.91089657339363639</v>
          </cell>
          <cell r="EV569">
            <v>0.42813978797267993</v>
          </cell>
        </row>
        <row r="570">
          <cell r="BH570">
            <v>0.91141650878341296</v>
          </cell>
          <cell r="EV570">
            <v>0.2390062423585044</v>
          </cell>
        </row>
        <row r="571">
          <cell r="BH571">
            <v>0.91174361513295588</v>
          </cell>
          <cell r="EV571">
            <v>0.42777184114394801</v>
          </cell>
        </row>
        <row r="572">
          <cell r="BH572">
            <v>0.91224299089582794</v>
          </cell>
          <cell r="EV572">
            <v>0.26045540411273754</v>
          </cell>
        </row>
        <row r="573">
          <cell r="BH573">
            <v>0.91276539561171766</v>
          </cell>
          <cell r="EV573">
            <v>0.23841480230252904</v>
          </cell>
        </row>
        <row r="574">
          <cell r="BH574">
            <v>0.91322132282659341</v>
          </cell>
          <cell r="EV574">
            <v>0.30579687518516024</v>
          </cell>
        </row>
        <row r="575">
          <cell r="BH575">
            <v>0.91355810933773185</v>
          </cell>
          <cell r="EV575">
            <v>0.42736147488607384</v>
          </cell>
        </row>
        <row r="576">
          <cell r="BH576">
            <v>0.91402694826216102</v>
          </cell>
          <cell r="EV576">
            <v>0.30635375899290229</v>
          </cell>
        </row>
        <row r="577">
          <cell r="BH577">
            <v>0.91450523205167111</v>
          </cell>
          <cell r="EV577">
            <v>0.283169693461717</v>
          </cell>
        </row>
        <row r="578">
          <cell r="BH578">
            <v>0.91489845015341398</v>
          </cell>
          <cell r="EV578">
            <v>0.37927985575065415</v>
          </cell>
        </row>
        <row r="579">
          <cell r="BH579">
            <v>0.91533520280640712</v>
          </cell>
          <cell r="EV579">
            <v>0.33150510407372979</v>
          </cell>
        </row>
        <row r="580">
          <cell r="BH580">
            <v>0.91586205086228134</v>
          </cell>
          <cell r="EV580">
            <v>0.26221167421804153</v>
          </cell>
        </row>
        <row r="581">
          <cell r="BH581">
            <v>0.91620117815591173</v>
          </cell>
          <cell r="EV581">
            <v>0.42908181274758006</v>
          </cell>
        </row>
        <row r="582">
          <cell r="BH582">
            <v>0.91676865569580235</v>
          </cell>
          <cell r="EV582">
            <v>0.21987489818954919</v>
          </cell>
        </row>
        <row r="583">
          <cell r="BH583">
            <v>0.91727444678949588</v>
          </cell>
          <cell r="EV583">
            <v>0.28566313795960563</v>
          </cell>
        </row>
        <row r="584">
          <cell r="BH584">
            <v>0.91768249925635281</v>
          </cell>
          <cell r="EV584">
            <v>0.35648675455764794</v>
          </cell>
        </row>
        <row r="585">
          <cell r="BH585">
            <v>0.91815142368850278</v>
          </cell>
          <cell r="EV585">
            <v>0.30870556082762268</v>
          </cell>
        </row>
        <row r="586">
          <cell r="BH586">
            <v>0.91867595857321993</v>
          </cell>
          <cell r="EV586">
            <v>0.26300613219338698</v>
          </cell>
        </row>
        <row r="587">
          <cell r="BH587">
            <v>0.91912944806818153</v>
          </cell>
          <cell r="EV587">
            <v>0.33320751862143044</v>
          </cell>
        </row>
        <row r="588">
          <cell r="BH588">
            <v>0.91955619799779131</v>
          </cell>
          <cell r="EV588">
            <v>0.35765992784502465</v>
          </cell>
        </row>
        <row r="589">
          <cell r="BH589">
            <v>0.92010272110075175</v>
          </cell>
          <cell r="EV589">
            <v>0.24241300444561936</v>
          </cell>
        </row>
        <row r="590">
          <cell r="BH590">
            <v>0.92047455689859725</v>
          </cell>
          <cell r="EV590">
            <v>0.40631736718519118</v>
          </cell>
        </row>
        <row r="591">
          <cell r="BH591">
            <v>0.92015386065733351</v>
          </cell>
          <cell r="EV591">
            <v>1.0149788588661532</v>
          </cell>
        </row>
        <row r="592">
          <cell r="BH592">
            <v>0.92061886270401616</v>
          </cell>
          <cell r="EV592">
            <v>0.31040909504192388</v>
          </cell>
        </row>
        <row r="593">
          <cell r="BH593">
            <v>0.92114017762028666</v>
          </cell>
          <cell r="EV593">
            <v>0.26481437179986317</v>
          </cell>
        </row>
        <row r="594">
          <cell r="BH594">
            <v>0.92160183255758643</v>
          </cell>
          <cell r="EV594">
            <v>0.33463627162546117</v>
          </cell>
        </row>
        <row r="595">
          <cell r="BH595">
            <v>0.92202387923380213</v>
          </cell>
          <cell r="EV595">
            <v>0.358563538670434</v>
          </cell>
        </row>
        <row r="596">
          <cell r="BH596">
            <v>0.92252588657860002</v>
          </cell>
          <cell r="EV596">
            <v>0.28778124136576433</v>
          </cell>
        </row>
        <row r="597">
          <cell r="BH597">
            <v>0.92295489797619146</v>
          </cell>
          <cell r="EV597">
            <v>0.35916152104626642</v>
          </cell>
        </row>
        <row r="598">
          <cell r="BH598">
            <v>0.92324417864801522</v>
          </cell>
          <cell r="EV598">
            <v>0.4806088914971377</v>
          </cell>
        </row>
        <row r="599">
          <cell r="BH599">
            <v>0.92378719994712422</v>
          </cell>
          <cell r="EV599">
            <v>0.24417099162624439</v>
          </cell>
        </row>
        <row r="600">
          <cell r="BH600">
            <v>0.9241355961150558</v>
          </cell>
          <cell r="EV600">
            <v>0.43196601660691802</v>
          </cell>
        </row>
        <row r="601">
          <cell r="BH601">
            <v>0.92469781672892293</v>
          </cell>
          <cell r="EV601">
            <v>0.22234572545555198</v>
          </cell>
        </row>
        <row r="602">
          <cell r="BH602">
            <v>0.92521294501408358</v>
          </cell>
          <cell r="EV602">
            <v>0.2651695286775726</v>
          </cell>
        </row>
        <row r="603">
          <cell r="BH603">
            <v>0.92561117287084715</v>
          </cell>
          <cell r="EV603">
            <v>0.38279414235531428</v>
          </cell>
        </row>
        <row r="604">
          <cell r="BH604">
            <v>0.92653015621225676</v>
          </cell>
          <cell r="EV604">
            <v>4.7106051212053864E-2</v>
          </cell>
        </row>
        <row r="605">
          <cell r="BH605">
            <v>0.92709863931781467</v>
          </cell>
          <cell r="EV605">
            <v>0.22223591475200949</v>
          </cell>
        </row>
        <row r="606">
          <cell r="BH606">
            <v>0.92728060473462104</v>
          </cell>
          <cell r="EV606">
            <v>0.59813701289682342</v>
          </cell>
        </row>
        <row r="607">
          <cell r="BH607">
            <v>0.92787211633966193</v>
          </cell>
          <cell r="EV607">
            <v>0.20249746414498565</v>
          </cell>
        </row>
        <row r="608">
          <cell r="BH608">
            <v>0.92828740554751443</v>
          </cell>
          <cell r="EV608">
            <v>0.35810454643298922</v>
          </cell>
        </row>
        <row r="609">
          <cell r="BH609">
            <v>0.92863266404605027</v>
          </cell>
          <cell r="EV609">
            <v>0.43092187849464514</v>
          </cell>
        </row>
        <row r="610">
          <cell r="BH610">
            <v>0.92903925223746275</v>
          </cell>
          <cell r="EV610">
            <v>0.38219233868246816</v>
          </cell>
        </row>
        <row r="611">
          <cell r="BH611">
            <v>0.92952506635618759</v>
          </cell>
          <cell r="EV611">
            <v>0.31059171963715237</v>
          </cell>
        </row>
        <row r="612">
          <cell r="BH612">
            <v>0.92978893363682102</v>
          </cell>
          <cell r="EV612">
            <v>0.50374377755286037</v>
          </cell>
        </row>
        <row r="613">
          <cell r="BH613">
            <v>0.93011866432730839</v>
          </cell>
          <cell r="EV613">
            <v>0.45529700452111765</v>
          </cell>
        </row>
        <row r="614">
          <cell r="BH614">
            <v>0.93061701891285808</v>
          </cell>
          <cell r="EV614">
            <v>0.2868992316225375</v>
          </cell>
        </row>
        <row r="615">
          <cell r="BH615">
            <v>0.93088476736772419</v>
          </cell>
          <cell r="EV615">
            <v>0.50374078044888204</v>
          </cell>
        </row>
        <row r="616">
          <cell r="BH616">
            <v>0.93122778070989087</v>
          </cell>
          <cell r="EV616">
            <v>0.45582077389187842</v>
          </cell>
        </row>
        <row r="617">
          <cell r="BH617">
            <v>0.93164502569332974</v>
          </cell>
          <cell r="EV617">
            <v>0.38332199102209003</v>
          </cell>
        </row>
        <row r="618">
          <cell r="BH618">
            <v>0.93193527694127043</v>
          </cell>
          <cell r="EV618">
            <v>0.50438068466787545</v>
          </cell>
        </row>
        <row r="619">
          <cell r="BH619">
            <v>0.93239941282694627</v>
          </cell>
          <cell r="EV619">
            <v>0.35966989383778991</v>
          </cell>
        </row>
        <row r="620">
          <cell r="BH620">
            <v>0.93278928866991828</v>
          </cell>
          <cell r="EV620">
            <v>0.48158510921758191</v>
          </cell>
        </row>
        <row r="621">
          <cell r="BH621">
            <v>0.93335841560052457</v>
          </cell>
          <cell r="EV621">
            <v>0.43487860817190666</v>
          </cell>
        </row>
        <row r="622">
          <cell r="BH622">
            <v>0.93386429565207496</v>
          </cell>
          <cell r="EV622">
            <v>0.50830876945871661</v>
          </cell>
        </row>
        <row r="623">
          <cell r="BH623">
            <v>0.9343880404196957</v>
          </cell>
          <cell r="EV623">
            <v>0.46269529090772837</v>
          </cell>
        </row>
        <row r="624">
          <cell r="BH624">
            <v>0.93495678299665164</v>
          </cell>
          <cell r="EV624">
            <v>0.39303797844189187</v>
          </cell>
        </row>
        <row r="625">
          <cell r="BH625">
            <v>0.9354675917227403</v>
          </cell>
          <cell r="EV625">
            <v>0.44214291582249982</v>
          </cell>
        </row>
        <row r="626">
          <cell r="BH626">
            <v>0.93603571171981392</v>
          </cell>
          <cell r="EV626">
            <v>0.34939145005009847</v>
          </cell>
        </row>
        <row r="627">
          <cell r="BH627">
            <v>0.93644691333872709</v>
          </cell>
          <cell r="EV627">
            <v>0.46828233971238908</v>
          </cell>
        </row>
        <row r="628">
          <cell r="BH628">
            <v>0.93681177001100024</v>
          </cell>
          <cell r="EV628">
            <v>0.4691343398542891</v>
          </cell>
        </row>
        <row r="629">
          <cell r="BH629">
            <v>0.93715779717777925</v>
          </cell>
          <cell r="EV629">
            <v>0.46946799658969146</v>
          </cell>
        </row>
        <row r="630">
          <cell r="BH630">
            <v>0.93755086383769237</v>
          </cell>
          <cell r="EV630">
            <v>0.422611799891706</v>
          </cell>
        </row>
        <row r="631">
          <cell r="BH631">
            <v>0.93798667541143066</v>
          </cell>
          <cell r="EV631">
            <v>0.37594045805061732</v>
          </cell>
        </row>
        <row r="632">
          <cell r="BH632">
            <v>0.93839482560393106</v>
          </cell>
          <cell r="EV632">
            <v>0.39955732946830463</v>
          </cell>
        </row>
        <row r="633">
          <cell r="BH633">
            <v>0.93880784398685913</v>
          </cell>
          <cell r="EV633">
            <v>0.3762501297179936</v>
          </cell>
        </row>
        <row r="634">
          <cell r="BH634">
            <v>0.939168074073229</v>
          </cell>
          <cell r="EV634">
            <v>0.42303782013374108</v>
          </cell>
        </row>
        <row r="635">
          <cell r="BH635">
            <v>0.93951082632700433</v>
          </cell>
          <cell r="EV635">
            <v>0.44650020194214873</v>
          </cell>
        </row>
        <row r="636">
          <cell r="BH636">
            <v>0.93988422552233641</v>
          </cell>
          <cell r="EV636">
            <v>0.42325422167555576</v>
          </cell>
        </row>
        <row r="637">
          <cell r="BH637">
            <v>0.94014293850759012</v>
          </cell>
          <cell r="EV637">
            <v>0.51620261384573174</v>
          </cell>
        </row>
        <row r="638">
          <cell r="BH638">
            <v>0.9406476652123551</v>
          </cell>
          <cell r="EV638">
            <v>0.30663383750917012</v>
          </cell>
        </row>
        <row r="639">
          <cell r="BH639">
            <v>0.94099152045966428</v>
          </cell>
          <cell r="EV639">
            <v>0.44641559405398179</v>
          </cell>
        </row>
        <row r="640">
          <cell r="BH640">
            <v>0.94128684331038126</v>
          </cell>
          <cell r="EV640">
            <v>0.4929686584165901</v>
          </cell>
        </row>
        <row r="641">
          <cell r="BH641">
            <v>0.94160859168531674</v>
          </cell>
          <cell r="EV641">
            <v>0.46967281808143763</v>
          </cell>
        </row>
        <row r="642">
          <cell r="BH642">
            <v>0.94210571034170232</v>
          </cell>
          <cell r="EV642">
            <v>0.32978414462289607</v>
          </cell>
        </row>
        <row r="643">
          <cell r="BH643">
            <v>0.94252953685144525</v>
          </cell>
          <cell r="EV643">
            <v>0.37604349772805246</v>
          </cell>
        </row>
        <row r="644">
          <cell r="BH644">
            <v>0.9428341320982736</v>
          </cell>
          <cell r="EV644">
            <v>0.49304620085599921</v>
          </cell>
        </row>
        <row r="645">
          <cell r="BH645">
            <v>0.94320052685064881</v>
          </cell>
          <cell r="EV645">
            <v>0.44640114032618533</v>
          </cell>
        </row>
        <row r="646">
          <cell r="BH646">
            <v>0.94352132105935249</v>
          </cell>
          <cell r="EV646">
            <v>0.46919632772668735</v>
          </cell>
        </row>
        <row r="647">
          <cell r="BH647">
            <v>0.94389611944392171</v>
          </cell>
          <cell r="EV647">
            <v>0.42178530773946771</v>
          </cell>
        </row>
        <row r="648">
          <cell r="BH648">
            <v>0.94430208333200416</v>
          </cell>
          <cell r="EV648">
            <v>0.3983502025224927</v>
          </cell>
        </row>
        <row r="649">
          <cell r="BH649">
            <v>0.94455786105325501</v>
          </cell>
          <cell r="EV649">
            <v>0.53837802019268577</v>
          </cell>
        </row>
        <row r="650">
          <cell r="BH650">
            <v>0.94507493692454625</v>
          </cell>
          <cell r="EV650">
            <v>0.30581337292855221</v>
          </cell>
        </row>
        <row r="651">
          <cell r="BH651">
            <v>0.94544427566629607</v>
          </cell>
          <cell r="EV651">
            <v>0.44575254423142635</v>
          </cell>
        </row>
        <row r="652">
          <cell r="BH652">
            <v>0.94569300621220975</v>
          </cell>
          <cell r="EV652">
            <v>0.53863244876888239</v>
          </cell>
        </row>
        <row r="653">
          <cell r="BH653">
            <v>0.94594939461666439</v>
          </cell>
          <cell r="EV653">
            <v>0.5386031957459666</v>
          </cell>
        </row>
        <row r="654">
          <cell r="BH654">
            <v>0.9463882306444672</v>
          </cell>
          <cell r="EV654">
            <v>0.37461459483481374</v>
          </cell>
        </row>
        <row r="655">
          <cell r="BH655">
            <v>0.94674435331132778</v>
          </cell>
          <cell r="EV655">
            <v>0.44536710306179933</v>
          </cell>
        </row>
        <row r="656">
          <cell r="BH656">
            <v>0.94716057268860843</v>
          </cell>
          <cell r="EV656">
            <v>0.39790464651351698</v>
          </cell>
        </row>
        <row r="657">
          <cell r="BH657">
            <v>0.94745475913797572</v>
          </cell>
          <cell r="EV657">
            <v>0.49168056678089872</v>
          </cell>
        </row>
        <row r="658">
          <cell r="BH658">
            <v>0.94778833394462236</v>
          </cell>
          <cell r="EV658">
            <v>0.46824160687847094</v>
          </cell>
        </row>
        <row r="659">
          <cell r="BH659">
            <v>0.9481977170662631</v>
          </cell>
          <cell r="EV659">
            <v>0.39755066716967058</v>
          </cell>
        </row>
        <row r="660">
          <cell r="BH660">
            <v>0.94845413155054692</v>
          </cell>
          <cell r="EV660">
            <v>0.53803408766794436</v>
          </cell>
        </row>
        <row r="661">
          <cell r="BH661">
            <v>0.94894582374781833</v>
          </cell>
          <cell r="EV661">
            <v>0.32753355881841023</v>
          </cell>
        </row>
        <row r="662">
          <cell r="BH662">
            <v>0.94935074058921931</v>
          </cell>
          <cell r="EV662">
            <v>0.42196706327155609</v>
          </cell>
        </row>
        <row r="663">
          <cell r="BH663">
            <v>0.94983454784925947</v>
          </cell>
          <cell r="EV663">
            <v>0.35248502871360743</v>
          </cell>
        </row>
        <row r="664">
          <cell r="BH664">
            <v>0.95020537208439193</v>
          </cell>
          <cell r="EV664">
            <v>0.44641927662559738</v>
          </cell>
        </row>
        <row r="665">
          <cell r="BH665">
            <v>0.95050840468168663</v>
          </cell>
          <cell r="EV665">
            <v>0.51667174314173181</v>
          </cell>
        </row>
        <row r="666">
          <cell r="BH666">
            <v>0.95098101861505224</v>
          </cell>
          <cell r="EV666">
            <v>0.3535041391678076</v>
          </cell>
        </row>
        <row r="667">
          <cell r="BH667">
            <v>0.9513822953251001</v>
          </cell>
          <cell r="EV667">
            <v>0.4240092891441179</v>
          </cell>
        </row>
        <row r="668">
          <cell r="BH668">
            <v>0.95173398885329141</v>
          </cell>
          <cell r="EV668">
            <v>0.47089373338122736</v>
          </cell>
        </row>
        <row r="669">
          <cell r="BH669">
            <v>0.95205323893449878</v>
          </cell>
          <cell r="EV669">
            <v>0.49433203276557891</v>
          </cell>
        </row>
        <row r="670">
          <cell r="BH670">
            <v>0.95242021704287916</v>
          </cell>
          <cell r="EV670">
            <v>0.44772355830920413</v>
          </cell>
        </row>
        <row r="671">
          <cell r="BH671">
            <v>0.95279485426800004</v>
          </cell>
          <cell r="EV671">
            <v>0.44788162385303187</v>
          </cell>
        </row>
        <row r="672">
          <cell r="BH672">
            <v>0.95314591293167927</v>
          </cell>
          <cell r="EV672">
            <v>0.4710817988116146</v>
          </cell>
        </row>
        <row r="673">
          <cell r="BH673">
            <v>0.95360041354049552</v>
          </cell>
          <cell r="EV673">
            <v>0.37744416903144096</v>
          </cell>
        </row>
        <row r="674">
          <cell r="BH674">
            <v>0.95394609470885228</v>
          </cell>
          <cell r="EV674">
            <v>0.47127021560260363</v>
          </cell>
        </row>
        <row r="675">
          <cell r="BH675">
            <v>0.95441673861809617</v>
          </cell>
          <cell r="EV675">
            <v>0.35459408243659291</v>
          </cell>
        </row>
        <row r="676">
          <cell r="BH676">
            <v>0.95479498093772119</v>
          </cell>
          <cell r="EV676">
            <v>0.44827622225185049</v>
          </cell>
        </row>
        <row r="677">
          <cell r="BH677">
            <v>0.9551636920583999</v>
          </cell>
          <cell r="EV677">
            <v>0.44807796896785546</v>
          </cell>
        </row>
        <row r="678">
          <cell r="BH678">
            <v>0.9555614445039764</v>
          </cell>
          <cell r="EV678">
            <v>0.42453831991199037</v>
          </cell>
        </row>
        <row r="679">
          <cell r="BH679">
            <v>0.95587887204205624</v>
          </cell>
          <cell r="EV679">
            <v>0.4944394524952373</v>
          </cell>
        </row>
        <row r="680">
          <cell r="BH680">
            <v>0.9563169241776398</v>
          </cell>
          <cell r="EV680">
            <v>0.40128436860640376</v>
          </cell>
        </row>
        <row r="681">
          <cell r="BH681">
            <v>0.95661789256960628</v>
          </cell>
          <cell r="EV681">
            <v>0.51810161257511933</v>
          </cell>
        </row>
        <row r="682">
          <cell r="BH682">
            <v>0.9571019681484666</v>
          </cell>
          <cell r="EV682">
            <v>0.35496833863716809</v>
          </cell>
        </row>
        <row r="683">
          <cell r="BH683">
            <v>0.95749380390339389</v>
          </cell>
          <cell r="EV683">
            <v>0.42473988291695153</v>
          </cell>
        </row>
        <row r="684">
          <cell r="BH684">
            <v>0.95797771625136985</v>
          </cell>
          <cell r="EV684">
            <v>0.35465613500031956</v>
          </cell>
        </row>
        <row r="685">
          <cell r="BH685">
            <v>0.95837745814013331</v>
          </cell>
          <cell r="EV685">
            <v>0.42492423219269476</v>
          </cell>
        </row>
        <row r="686">
          <cell r="BH686">
            <v>0.95872283144141701</v>
          </cell>
          <cell r="EV686">
            <v>0.47179149008807642</v>
          </cell>
        </row>
        <row r="687">
          <cell r="BH687">
            <v>0.95913709317971385</v>
          </cell>
          <cell r="EV687">
            <v>0.40144134309859641</v>
          </cell>
        </row>
        <row r="688">
          <cell r="BH688">
            <v>0.95941819079983515</v>
          </cell>
          <cell r="EV688">
            <v>0.51766941394846555</v>
          </cell>
        </row>
        <row r="689">
          <cell r="BH689">
            <v>0.95985729614731641</v>
          </cell>
          <cell r="EV689">
            <v>0.37728016104518586</v>
          </cell>
        </row>
        <row r="690">
          <cell r="BH690">
            <v>0.9603008212737465</v>
          </cell>
          <cell r="EV690">
            <v>0.37695741954080747</v>
          </cell>
        </row>
        <row r="691">
          <cell r="BH691">
            <v>0.96050534841580459</v>
          </cell>
          <cell r="EV691">
            <v>0.58530048087800024</v>
          </cell>
        </row>
        <row r="692">
          <cell r="BH692">
            <v>0.96108750291176237</v>
          </cell>
          <cell r="EV692">
            <v>0.26397594918949208</v>
          </cell>
        </row>
        <row r="693">
          <cell r="BH693">
            <v>0.96139845653661959</v>
          </cell>
          <cell r="EV693">
            <v>0.49370942817724467</v>
          </cell>
        </row>
        <row r="694">
          <cell r="BH694">
            <v>0.9616363363255388</v>
          </cell>
          <cell r="EV694">
            <v>0.56258324505769386</v>
          </cell>
        </row>
        <row r="695">
          <cell r="BH695">
            <v>0.96206598497873108</v>
          </cell>
          <cell r="EV695">
            <v>0.39987111138214487</v>
          </cell>
        </row>
        <row r="696">
          <cell r="BH696">
            <v>0.96255268953904327</v>
          </cell>
          <cell r="EV696">
            <v>0.35323584789102042</v>
          </cell>
        </row>
        <row r="697">
          <cell r="BH697">
            <v>0.96303496116799026</v>
          </cell>
          <cell r="EV697">
            <v>0.35366491401986977</v>
          </cell>
        </row>
        <row r="698">
          <cell r="BH698">
            <v>0.96330521544759018</v>
          </cell>
          <cell r="EV698">
            <v>0.54038073759354344</v>
          </cell>
        </row>
        <row r="699">
          <cell r="BH699">
            <v>0.96374321053301304</v>
          </cell>
          <cell r="EV699">
            <v>0.40063079564748877</v>
          </cell>
        </row>
        <row r="700">
          <cell r="BH700">
            <v>0.96398805281912192</v>
          </cell>
          <cell r="EV700">
            <v>0.56323140794796622</v>
          </cell>
        </row>
        <row r="701">
          <cell r="BH701">
            <v>0.96445492564442092</v>
          </cell>
          <cell r="EV701">
            <v>0.37806935770652506</v>
          </cell>
        </row>
        <row r="702">
          <cell r="BH702">
            <v>0.96490041365691992</v>
          </cell>
          <cell r="EV702">
            <v>0.40205855009693725</v>
          </cell>
        </row>
        <row r="703">
          <cell r="BH703">
            <v>0.96517527321642327</v>
          </cell>
          <cell r="EV703">
            <v>0.54141253155262659</v>
          </cell>
        </row>
        <row r="704">
          <cell r="BH704">
            <v>0.96561576454453668</v>
          </cell>
          <cell r="EV704">
            <v>0.40247704046018823</v>
          </cell>
        </row>
        <row r="705">
          <cell r="BH705">
            <v>0.96580168064046468</v>
          </cell>
          <cell r="EV705">
            <v>0.60879403139845123</v>
          </cell>
        </row>
        <row r="706">
          <cell r="BH706">
            <v>0.96634740382380035</v>
          </cell>
          <cell r="EV706">
            <v>0.30976782125133723</v>
          </cell>
        </row>
        <row r="707">
          <cell r="BH707">
            <v>0.96687871974128858</v>
          </cell>
          <cell r="EV707">
            <v>0.30930082702650752</v>
          </cell>
        </row>
        <row r="708">
          <cell r="BH708">
            <v>0.96717802449132584</v>
          </cell>
          <cell r="EV708">
            <v>0.51832966244648182</v>
          </cell>
        </row>
        <row r="709">
          <cell r="BH709">
            <v>0.9675673295370516</v>
          </cell>
          <cell r="EV709">
            <v>0.44930886867392583</v>
          </cell>
        </row>
        <row r="710">
          <cell r="BH710">
            <v>0.96817428581806675</v>
          </cell>
          <cell r="EV710">
            <v>0.26687607323597018</v>
          </cell>
        </row>
        <row r="711">
          <cell r="BH711">
            <v>0.96852950179702757</v>
          </cell>
          <cell r="EV711">
            <v>0.47318993388058989</v>
          </cell>
        </row>
        <row r="712">
          <cell r="BH712">
            <v>0.96892509296310525</v>
          </cell>
          <cell r="EV712">
            <v>0.450242562285257</v>
          </cell>
        </row>
        <row r="713">
          <cell r="BH713">
            <v>0.96931506290762293</v>
          </cell>
          <cell r="EV713">
            <v>0.4507713050694897</v>
          </cell>
        </row>
        <row r="714">
          <cell r="BH714">
            <v>0.96965811360091803</v>
          </cell>
          <cell r="EV714">
            <v>0.49779362184561265</v>
          </cell>
        </row>
        <row r="715">
          <cell r="BH715">
            <v>0.97010453566566168</v>
          </cell>
          <cell r="EV715">
            <v>0.40570948440367433</v>
          </cell>
        </row>
        <row r="716">
          <cell r="BH716">
            <v>0.97049962963779079</v>
          </cell>
          <cell r="EV716">
            <v>0.4526931317855013</v>
          </cell>
        </row>
        <row r="717">
          <cell r="BH717">
            <v>0.9707908609583269</v>
          </cell>
          <cell r="EV717">
            <v>0.54437242335328351</v>
          </cell>
        </row>
        <row r="718">
          <cell r="BH718">
            <v>0.97126867145494866</v>
          </cell>
          <cell r="EV718">
            <v>0.38292476829402045</v>
          </cell>
        </row>
        <row r="719">
          <cell r="BH719">
            <v>0.97171059036575624</v>
          </cell>
          <cell r="EV719">
            <v>0.40566007683656785</v>
          </cell>
        </row>
        <row r="720">
          <cell r="BH720">
            <v>0.97223934599773376</v>
          </cell>
          <cell r="EV720">
            <v>0.33666182911050413</v>
          </cell>
        </row>
        <row r="721">
          <cell r="BH721">
            <v>0.97261604741972862</v>
          </cell>
          <cell r="EV721">
            <v>0.45259595468600849</v>
          </cell>
        </row>
        <row r="722">
          <cell r="BH722">
            <v>0.97302838219501853</v>
          </cell>
          <cell r="EV722">
            <v>0.42915051659453846</v>
          </cell>
        </row>
        <row r="723">
          <cell r="BH723">
            <v>0.97337045894673246</v>
          </cell>
          <cell r="EV723">
            <v>0.49883744685775655</v>
          </cell>
        </row>
        <row r="724">
          <cell r="BH724">
            <v>0.97388507439746885</v>
          </cell>
          <cell r="EV724">
            <v>0.33691303271055795</v>
          </cell>
        </row>
        <row r="725">
          <cell r="BH725">
            <v>0.97420198310363859</v>
          </cell>
          <cell r="EV725">
            <v>0.4983308481084483</v>
          </cell>
        </row>
        <row r="726">
          <cell r="BH726">
            <v>0.97444110673138817</v>
          </cell>
          <cell r="EV726">
            <v>0.56621958147045903</v>
          </cell>
        </row>
        <row r="727">
          <cell r="BH727">
            <v>0.97495743006023383</v>
          </cell>
          <cell r="EV727">
            <v>0.33576024679466382</v>
          </cell>
        </row>
        <row r="728">
          <cell r="BH728">
            <v>0.97533797447911141</v>
          </cell>
          <cell r="EV728">
            <v>0.45096523920543213</v>
          </cell>
        </row>
        <row r="729">
          <cell r="BH729">
            <v>0.97570774568528751</v>
          </cell>
          <cell r="EV729">
            <v>0.45074890060187855</v>
          </cell>
        </row>
        <row r="730">
          <cell r="BH730">
            <v>0.97617028045815335</v>
          </cell>
          <cell r="EV730">
            <v>0.38098028872496564</v>
          </cell>
        </row>
        <row r="731">
          <cell r="BH731">
            <v>0.97641708394224769</v>
          </cell>
          <cell r="EV731">
            <v>0.56548582777941658</v>
          </cell>
        </row>
        <row r="732">
          <cell r="BH732">
            <v>0.97696108228057388</v>
          </cell>
          <cell r="EV732">
            <v>0.31161569788753563</v>
          </cell>
        </row>
        <row r="733">
          <cell r="BH733">
            <v>0.9772924530083742</v>
          </cell>
          <cell r="EV733">
            <v>0.49716664067300204</v>
          </cell>
        </row>
        <row r="734">
          <cell r="BH734">
            <v>0.9776708001844221</v>
          </cell>
          <cell r="EV734">
            <v>0.45059941834949163</v>
          </cell>
        </row>
        <row r="735">
          <cell r="BH735">
            <v>0.97801873502800885</v>
          </cell>
          <cell r="EV735">
            <v>0.47356294546955796</v>
          </cell>
        </row>
        <row r="736">
          <cell r="BH736">
            <v>0.97851329425371658</v>
          </cell>
          <cell r="EV736">
            <v>0.35690661626233849</v>
          </cell>
        </row>
        <row r="737">
          <cell r="BH737">
            <v>0.97879543576653816</v>
          </cell>
          <cell r="EV737">
            <v>0.54279077171971479</v>
          </cell>
        </row>
        <row r="738">
          <cell r="BH738">
            <v>0.97915587411563809</v>
          </cell>
          <cell r="EV738">
            <v>0.4737484555029618</v>
          </cell>
        </row>
        <row r="739">
          <cell r="BH739">
            <v>0.97951685202004268</v>
          </cell>
          <cell r="EV739">
            <v>0.47364099721542263</v>
          </cell>
        </row>
        <row r="740">
          <cell r="BH740">
            <v>0.97991385900610017</v>
          </cell>
          <cell r="EV740">
            <v>0.45068687432176141</v>
          </cell>
        </row>
        <row r="741">
          <cell r="BH741">
            <v>0.98047382712377296</v>
          </cell>
          <cell r="EV741">
            <v>0.31187946252313209</v>
          </cell>
        </row>
        <row r="742">
          <cell r="BH742">
            <v>0.98070014757110235</v>
          </cell>
          <cell r="EV742">
            <v>0.58799913214703803</v>
          </cell>
        </row>
        <row r="743">
          <cell r="BH743">
            <v>0.98116577776284919</v>
          </cell>
          <cell r="EV743">
            <v>0.3807558392092652</v>
          </cell>
        </row>
        <row r="744">
          <cell r="BH744">
            <v>0.98147487244218645</v>
          </cell>
          <cell r="EV744">
            <v>0.52046525114131148</v>
          </cell>
        </row>
        <row r="745">
          <cell r="BH745">
            <v>0.9818543301405509</v>
          </cell>
          <cell r="EV745">
            <v>0.45133879533864518</v>
          </cell>
        </row>
        <row r="746">
          <cell r="BH746">
            <v>0.98222373332366764</v>
          </cell>
          <cell r="EV746">
            <v>0.4748072529152515</v>
          </cell>
        </row>
        <row r="747">
          <cell r="BH747">
            <v>0.98264474713743744</v>
          </cell>
          <cell r="EV747">
            <v>0.42827836426901156</v>
          </cell>
        </row>
        <row r="748">
          <cell r="BH748">
            <v>0.98305169503470402</v>
          </cell>
          <cell r="EV748">
            <v>0.4521666439823917</v>
          </cell>
        </row>
        <row r="749">
          <cell r="BH749">
            <v>0.98348179859380291</v>
          </cell>
          <cell r="EV749">
            <v>0.42953569258396129</v>
          </cell>
        </row>
        <row r="750">
          <cell r="BH750">
            <v>0.98380388385464834</v>
          </cell>
          <cell r="EV750">
            <v>0.52209726327811445</v>
          </cell>
        </row>
        <row r="751">
          <cell r="BH751">
            <v>0.98414439632123418</v>
          </cell>
          <cell r="EV751">
            <v>0.49939026614495996</v>
          </cell>
        </row>
        <row r="752">
          <cell r="BH752">
            <v>0.98451784807420184</v>
          </cell>
          <cell r="EV752">
            <v>0.47664671930430158</v>
          </cell>
        </row>
        <row r="753">
          <cell r="BH753">
            <v>0.98492106616810149</v>
          </cell>
          <cell r="EV753">
            <v>0.45379527032664457</v>
          </cell>
        </row>
        <row r="754">
          <cell r="BH754">
            <v>0.98515900911521903</v>
          </cell>
          <cell r="EV754">
            <v>0.59007100117071454</v>
          </cell>
        </row>
        <row r="755">
          <cell r="BH755">
            <v>0.98561652220408347</v>
          </cell>
          <cell r="EV755">
            <v>0.40784759929791337</v>
          </cell>
        </row>
        <row r="756">
          <cell r="BH756">
            <v>0.98604614109310096</v>
          </cell>
          <cell r="EV756">
            <v>0.43108017787849823</v>
          </cell>
        </row>
        <row r="757">
          <cell r="BH757">
            <v>0.98644262453308063</v>
          </cell>
          <cell r="EV757">
            <v>0.45415419197333096</v>
          </cell>
        </row>
        <row r="758">
          <cell r="BH758">
            <v>0.98674847126327681</v>
          </cell>
          <cell r="EV758">
            <v>0.52311433152363973</v>
          </cell>
        </row>
        <row r="759">
          <cell r="BH759">
            <v>0.98730782917497106</v>
          </cell>
          <cell r="EV759">
            <v>0.31628323849494194</v>
          </cell>
        </row>
        <row r="760">
          <cell r="BH760">
            <v>0.98764074865530238</v>
          </cell>
          <cell r="EV760">
            <v>0.50033902558095034</v>
          </cell>
        </row>
        <row r="761">
          <cell r="BH761">
            <v>0.98798530666670881</v>
          </cell>
          <cell r="EV761">
            <v>0.50030997524141718</v>
          </cell>
        </row>
        <row r="762">
          <cell r="BH762">
            <v>0.9884695661204308</v>
          </cell>
          <cell r="EV762">
            <v>0.38475486785119783</v>
          </cell>
        </row>
        <row r="763">
          <cell r="BH763">
            <v>0.98876039391745585</v>
          </cell>
          <cell r="EV763">
            <v>0.54597117507121484</v>
          </cell>
        </row>
        <row r="764">
          <cell r="BH764">
            <v>0.98907875131456879</v>
          </cell>
          <cell r="EV764">
            <v>0.52343456427670043</v>
          </cell>
        </row>
        <row r="765">
          <cell r="BH765">
            <v>0.98955355857390781</v>
          </cell>
          <cell r="EV765">
            <v>0.40854660896805467</v>
          </cell>
        </row>
        <row r="766">
          <cell r="BH766">
            <v>0.98995081718697797</v>
          </cell>
          <cell r="EV766">
            <v>0.45465850191573265</v>
          </cell>
        </row>
        <row r="767">
          <cell r="BH767">
            <v>0.99035228959181032</v>
          </cell>
          <cell r="EV767">
            <v>0.45453904867277545</v>
          </cell>
        </row>
        <row r="768">
          <cell r="BH768">
            <v>0.99065937793823633</v>
          </cell>
          <cell r="EV768">
            <v>0.52328956302485841</v>
          </cell>
        </row>
        <row r="769">
          <cell r="BH769">
            <v>0.99110377423232499</v>
          </cell>
          <cell r="EV769">
            <v>0.40798298115414106</v>
          </cell>
        </row>
        <row r="770">
          <cell r="BH770">
            <v>0.99146429699435923</v>
          </cell>
          <cell r="EV770">
            <v>0.477531679598797</v>
          </cell>
        </row>
        <row r="771">
          <cell r="BH771">
            <v>0.99183059194591272</v>
          </cell>
          <cell r="EV771">
            <v>0.47740452118120746</v>
          </cell>
        </row>
        <row r="772">
          <cell r="BH772">
            <v>0.99207576561848565</v>
          </cell>
          <cell r="EV772">
            <v>0.56812473254323781</v>
          </cell>
        </row>
        <row r="773">
          <cell r="BH773">
            <v>0.99270645329133012</v>
          </cell>
          <cell r="EV773">
            <v>0.27242445223993356</v>
          </cell>
        </row>
        <row r="774">
          <cell r="BH774">
            <v>0.99301478141596577</v>
          </cell>
          <cell r="EV774">
            <v>0.52306927293575223</v>
          </cell>
        </row>
        <row r="775">
          <cell r="BH775">
            <v>0.99369484062364355</v>
          </cell>
          <cell r="EV775">
            <v>0.25239436165310108</v>
          </cell>
        </row>
        <row r="776">
          <cell r="BH776">
            <v>0.99397657810039608</v>
          </cell>
          <cell r="EV776">
            <v>0.56908755137125044</v>
          </cell>
        </row>
        <row r="777">
          <cell r="BH777">
            <v>0.9943603796541246</v>
          </cell>
          <cell r="EV777">
            <v>0.5024763172215434</v>
          </cell>
        </row>
        <row r="778">
          <cell r="BH778">
            <v>0.99469606616646034</v>
          </cell>
          <cell r="EV778">
            <v>0.52517176009759492</v>
          </cell>
        </row>
        <row r="779">
          <cell r="BH779">
            <v>0.99513257800161847</v>
          </cell>
          <cell r="EV779">
            <v>0.43332329963258376</v>
          </cell>
        </row>
        <row r="780">
          <cell r="BH780">
            <v>0.9955221948293681</v>
          </cell>
          <cell r="EV780">
            <v>0.45623994824120895</v>
          </cell>
        </row>
        <row r="781">
          <cell r="BH781">
            <v>0.99601802988120036</v>
          </cell>
          <cell r="EV781">
            <v>0.36380444164088721</v>
          </cell>
        </row>
        <row r="782">
          <cell r="BH782">
            <v>0.99635852124563817</v>
          </cell>
          <cell r="EV782">
            <v>0.50161885559245967</v>
          </cell>
        </row>
        <row r="783">
          <cell r="BH783">
            <v>0.99677861754577846</v>
          </cell>
          <cell r="EV783">
            <v>0.4323856919708281</v>
          </cell>
        </row>
        <row r="784">
          <cell r="BH784">
            <v>0.99713889045284898</v>
          </cell>
          <cell r="EV784">
            <v>0.47844010244451818</v>
          </cell>
        </row>
        <row r="785">
          <cell r="BH785">
            <v>0.99745348610658147</v>
          </cell>
          <cell r="EV785">
            <v>0.52391203601811442</v>
          </cell>
        </row>
        <row r="786">
          <cell r="BH786">
            <v>0.99783263297858216</v>
          </cell>
          <cell r="EV786">
            <v>0.47835620671601348</v>
          </cell>
        </row>
        <row r="787">
          <cell r="BH787">
            <v>0.99831933057386635</v>
          </cell>
          <cell r="EV787">
            <v>0.38602597101121933</v>
          </cell>
        </row>
        <row r="788">
          <cell r="BH788">
            <v>0.99877903051909855</v>
          </cell>
          <cell r="EV788">
            <v>0.40909028338819065</v>
          </cell>
        </row>
        <row r="789">
          <cell r="BH789">
            <v>0.99912941241773634</v>
          </cell>
          <cell r="EV789">
            <v>0.50146395204407479</v>
          </cell>
        </row>
        <row r="790">
          <cell r="BH790">
            <v>0.99947344067581123</v>
          </cell>
          <cell r="EV790">
            <v>0.50154507730075049</v>
          </cell>
        </row>
        <row r="791">
          <cell r="BH791">
            <v>0.99985152104888209</v>
          </cell>
          <cell r="EV791">
            <v>0.47869999123241708</v>
          </cell>
        </row>
        <row r="792">
          <cell r="BH792">
            <v>1.0002020865480441</v>
          </cell>
          <cell r="EV792">
            <v>0.50172086013343631</v>
          </cell>
        </row>
        <row r="793">
          <cell r="BH793">
            <v>1.0006975280408938</v>
          </cell>
          <cell r="EV793">
            <v>0.38652062143614735</v>
          </cell>
        </row>
        <row r="794">
          <cell r="BH794">
            <v>1.0010856231173801</v>
          </cell>
          <cell r="EV794">
            <v>0.47909755152684336</v>
          </cell>
        </row>
        <row r="795">
          <cell r="BH795">
            <v>1.001517053028824</v>
          </cell>
          <cell r="EV795">
            <v>0.43308130937894856</v>
          </cell>
        </row>
        <row r="796">
          <cell r="BH796">
            <v>1.0019524334197525</v>
          </cell>
          <cell r="EV796">
            <v>0.43338050896002484</v>
          </cell>
        </row>
        <row r="797">
          <cell r="BH797">
            <v>1.0022149553442916</v>
          </cell>
          <cell r="EV797">
            <v>0.569940094775092</v>
          </cell>
        </row>
        <row r="798">
          <cell r="BH798">
            <v>1.0026398302881856</v>
          </cell>
          <cell r="EV798">
            <v>0.45688492632521716</v>
          </cell>
        </row>
        <row r="799">
          <cell r="BH799">
            <v>1.0031809691105606</v>
          </cell>
          <cell r="EV799">
            <v>0.3650836018379176</v>
          </cell>
        </row>
        <row r="800">
          <cell r="BH800">
            <v>1.0034239497398172</v>
          </cell>
          <cell r="EV800">
            <v>0.5925671483967937</v>
          </cell>
        </row>
        <row r="801">
          <cell r="BH801">
            <v>1.0037202344144165</v>
          </cell>
          <cell r="EV801">
            <v>0.54833520446489903</v>
          </cell>
        </row>
        <row r="802">
          <cell r="BH802">
            <v>1.0041946944976667</v>
          </cell>
          <cell r="EV802">
            <v>0.41139224974136146</v>
          </cell>
        </row>
        <row r="803">
          <cell r="BH803">
            <v>1.0046036965257126</v>
          </cell>
          <cell r="EV803">
            <v>0.45769877603393561</v>
          </cell>
        </row>
        <row r="804">
          <cell r="BH804">
            <v>1.0050455333476382</v>
          </cell>
          <cell r="EV804">
            <v>0.4347476315681022</v>
          </cell>
        </row>
        <row r="805">
          <cell r="BH805">
            <v>1.0052308659162976</v>
          </cell>
          <cell r="EV805">
            <v>0.63661049354403809</v>
          </cell>
        </row>
        <row r="806">
          <cell r="BH806">
            <v>1.005868369337344</v>
          </cell>
          <cell r="EV806">
            <v>0.30011383528439628</v>
          </cell>
        </row>
        <row r="807">
          <cell r="BH807">
            <v>1.0064168954209844</v>
          </cell>
          <cell r="EV807">
            <v>0.36812188485638259</v>
          </cell>
        </row>
        <row r="808">
          <cell r="BH808">
            <v>1.0068356373157639</v>
          </cell>
          <cell r="EV808">
            <v>0.46004125835640008</v>
          </cell>
        </row>
        <row r="809">
          <cell r="BH809">
            <v>1.0071814507174466</v>
          </cell>
          <cell r="EV809">
            <v>0.52827554835457602</v>
          </cell>
        </row>
        <row r="810">
          <cell r="BH810">
            <v>1.0075527421848263</v>
          </cell>
          <cell r="EV810">
            <v>0.48248004888143387</v>
          </cell>
        </row>
        <row r="811">
          <cell r="BH811">
            <v>1.0079182796672688</v>
          </cell>
          <cell r="EV811">
            <v>0.48182150134287893</v>
          </cell>
        </row>
        <row r="812">
          <cell r="BH812">
            <v>1.0083140251288689</v>
          </cell>
          <cell r="EV812">
            <v>0.45885965730708367</v>
          </cell>
        </row>
        <row r="813">
          <cell r="BH813">
            <v>1.008961948942845</v>
          </cell>
          <cell r="EV813">
            <v>0.27734695663200698</v>
          </cell>
        </row>
        <row r="814">
          <cell r="BH814">
            <v>1.0091434487213875</v>
          </cell>
          <cell r="EV814">
            <v>0.61507074201394463</v>
          </cell>
        </row>
        <row r="815">
          <cell r="BH815">
            <v>1.0095744065164127</v>
          </cell>
          <cell r="EV815">
            <v>0.4348314450737531</v>
          </cell>
        </row>
        <row r="816">
          <cell r="BH816">
            <v>1.0099529521225625</v>
          </cell>
          <cell r="EV816">
            <v>0.4805688943482096</v>
          </cell>
        </row>
        <row r="817">
          <cell r="BH817">
            <v>1.0103065617574543</v>
          </cell>
          <cell r="EV817">
            <v>0.50322094600131773</v>
          </cell>
        </row>
        <row r="818">
          <cell r="BH818">
            <v>1.0107197959937508</v>
          </cell>
          <cell r="EV818">
            <v>0.45742485692476342</v>
          </cell>
        </row>
        <row r="819">
          <cell r="BH819">
            <v>1.0111289875436369</v>
          </cell>
          <cell r="EV819">
            <v>0.45742102318108979</v>
          </cell>
        </row>
        <row r="820">
          <cell r="BH820">
            <v>1.0114861734948308</v>
          </cell>
          <cell r="EV820">
            <v>0.50293671449271793</v>
          </cell>
        </row>
        <row r="821">
          <cell r="BH821">
            <v>1.0118441023777744</v>
          </cell>
          <cell r="EV821">
            <v>0.50269175698744251</v>
          </cell>
        </row>
        <row r="822">
          <cell r="BH822">
            <v>1.012194125012601</v>
          </cell>
          <cell r="EV822">
            <v>0.50265705893299595</v>
          </cell>
        </row>
        <row r="823">
          <cell r="BH823">
            <v>1.0126412000712974</v>
          </cell>
          <cell r="EV823">
            <v>0.43370745868624583</v>
          </cell>
        </row>
        <row r="824">
          <cell r="BH824">
            <v>1.0131216491057802</v>
          </cell>
          <cell r="EV824">
            <v>0.41101144891491559</v>
          </cell>
        </row>
        <row r="825">
          <cell r="BH825">
            <v>1.0135106947034864</v>
          </cell>
          <cell r="EV825">
            <v>0.48032887056905182</v>
          </cell>
        </row>
        <row r="826">
          <cell r="BH826">
            <v>1.0138374523379163</v>
          </cell>
          <cell r="EV826">
            <v>0.5256680845529258</v>
          </cell>
        </row>
        <row r="827">
          <cell r="BH827">
            <v>1.0142120888259891</v>
          </cell>
          <cell r="EV827">
            <v>0.50329956617523586</v>
          </cell>
        </row>
        <row r="828">
          <cell r="BH828">
            <v>1.0146300997975048</v>
          </cell>
          <cell r="EV828">
            <v>0.45777408891322463</v>
          </cell>
        </row>
        <row r="829">
          <cell r="BH829">
            <v>1.0149322638138814</v>
          </cell>
          <cell r="EV829">
            <v>0.54908693410246778</v>
          </cell>
        </row>
        <row r="830">
          <cell r="BH830">
            <v>1.0153987814099976</v>
          </cell>
          <cell r="EV830">
            <v>0.43556818015970999</v>
          </cell>
        </row>
        <row r="831">
          <cell r="BH831">
            <v>1.0157889506427857</v>
          </cell>
          <cell r="EV831">
            <v>0.48203289174302549</v>
          </cell>
        </row>
        <row r="832">
          <cell r="BH832">
            <v>1.0161964492974114</v>
          </cell>
          <cell r="EV832">
            <v>0.48220590390032253</v>
          </cell>
        </row>
        <row r="833">
          <cell r="BH833">
            <v>1.0166579509602232</v>
          </cell>
          <cell r="EV833">
            <v>0.43717569646886822</v>
          </cell>
        </row>
        <row r="834">
          <cell r="BH834">
            <v>1.0170196526334536</v>
          </cell>
          <cell r="EV834">
            <v>0.52880932765284849</v>
          </cell>
        </row>
        <row r="835">
          <cell r="BH835">
            <v>1.0176337417631947</v>
          </cell>
          <cell r="EV835">
            <v>0.32516239528998753</v>
          </cell>
        </row>
        <row r="836">
          <cell r="BH836">
            <v>1.0178892512999751</v>
          </cell>
          <cell r="EV836">
            <v>0.59562504100472269</v>
          </cell>
        </row>
        <row r="837">
          <cell r="BH837">
            <v>1.0182994078038259</v>
          </cell>
          <cell r="EV837">
            <v>0.48444990316583814</v>
          </cell>
        </row>
        <row r="838">
          <cell r="BH838">
            <v>1.0185706601774633</v>
          </cell>
          <cell r="EV838">
            <v>0.57360052105637804</v>
          </cell>
        </row>
        <row r="839">
          <cell r="BH839">
            <v>1.0190380322367485</v>
          </cell>
          <cell r="EV839">
            <v>0.41535069541131786</v>
          </cell>
        </row>
        <row r="840">
          <cell r="BH840">
            <v>1.0193910643729931</v>
          </cell>
          <cell r="EV840">
            <v>0.50648473605072575</v>
          </cell>
        </row>
        <row r="841">
          <cell r="BH841">
            <v>1.0198973766444048</v>
          </cell>
          <cell r="EV841">
            <v>0.39227691351851646</v>
          </cell>
        </row>
        <row r="842">
          <cell r="BH842">
            <v>1.0201394300628488</v>
          </cell>
          <cell r="EV842">
            <v>0.5951328899547681</v>
          </cell>
        </row>
        <row r="843">
          <cell r="BH843">
            <v>1.0204546896165589</v>
          </cell>
          <cell r="EV843">
            <v>0.52885245693671368</v>
          </cell>
        </row>
        <row r="844">
          <cell r="BH844">
            <v>1.0208359661403095</v>
          </cell>
          <cell r="EV844">
            <v>0.48345157669015554</v>
          </cell>
        </row>
        <row r="845">
          <cell r="BH845">
            <v>1.0211986954952899</v>
          </cell>
          <cell r="EV845">
            <v>0.50641561704471194</v>
          </cell>
        </row>
        <row r="846">
          <cell r="BH846">
            <v>1.0217048779403701</v>
          </cell>
          <cell r="EV846">
            <v>0.41594527606293985</v>
          </cell>
        </row>
        <row r="847">
          <cell r="BH847">
            <v>1.0220816542115594</v>
          </cell>
          <cell r="EV847">
            <v>0.50737376306398907</v>
          </cell>
        </row>
        <row r="848">
          <cell r="BH848">
            <v>1.0225097824515237</v>
          </cell>
          <cell r="EV848">
            <v>0.46226602299525071</v>
          </cell>
        </row>
        <row r="849">
          <cell r="BH849">
            <v>1.0227828386063955</v>
          </cell>
          <cell r="EV849">
            <v>0.57427261231053417</v>
          </cell>
        </row>
        <row r="850">
          <cell r="BH850">
            <v>1.0232336414789875</v>
          </cell>
          <cell r="EV850">
            <v>0.4391786087211178</v>
          </cell>
        </row>
        <row r="851">
          <cell r="BH851">
            <v>1.0232976459800351</v>
          </cell>
          <cell r="EV851">
            <v>0.74305727847661973</v>
          </cell>
        </row>
        <row r="852">
          <cell r="BH852">
            <v>1.0228594980222199</v>
          </cell>
          <cell r="EV852">
            <v>0.72367836913408345</v>
          </cell>
        </row>
      </sheetData>
      <sheetData sheetId="9">
        <row r="14">
          <cell r="BG14">
            <v>0.89167703482899585</v>
          </cell>
          <cell r="EU14">
            <v>0.32136258672406826</v>
          </cell>
        </row>
        <row r="15">
          <cell r="BG15">
            <v>0.89251121863882132</v>
          </cell>
          <cell r="EU15">
            <v>0.38541001289136684</v>
          </cell>
        </row>
        <row r="16">
          <cell r="BG16">
            <v>0.89350965267734661</v>
          </cell>
          <cell r="EU16">
            <v>0.31250156929644846</v>
          </cell>
        </row>
        <row r="17">
          <cell r="BG17">
            <v>0.89458022093541134</v>
          </cell>
          <cell r="EU17">
            <v>0.28306078383764166</v>
          </cell>
        </row>
        <row r="18">
          <cell r="BG18">
            <v>0.89558329204181897</v>
          </cell>
          <cell r="EU18">
            <v>0.31227877619892563</v>
          </cell>
        </row>
        <row r="19">
          <cell r="BG19">
            <v>0.89630783286295124</v>
          </cell>
          <cell r="EU19">
            <v>0.43724877673015672</v>
          </cell>
        </row>
        <row r="20">
          <cell r="BG20">
            <v>0.89708040758423757</v>
          </cell>
          <cell r="EU20">
            <v>0.41550534246627824</v>
          </cell>
        </row>
        <row r="21">
          <cell r="BG21">
            <v>0.89799516927744483</v>
          </cell>
          <cell r="EU21">
            <v>0.35198015320642623</v>
          </cell>
        </row>
        <row r="22">
          <cell r="BG22">
            <v>0.89900591752480896</v>
          </cell>
          <cell r="EU22">
            <v>0.31146619304998513</v>
          </cell>
        </row>
        <row r="23">
          <cell r="BG23">
            <v>0.90008970509804209</v>
          </cell>
          <cell r="EU23">
            <v>0.28253644576957759</v>
          </cell>
        </row>
        <row r="24">
          <cell r="BG24">
            <v>0.90093971114576021</v>
          </cell>
          <cell r="EU24">
            <v>0.38342205947078151</v>
          </cell>
        </row>
        <row r="25">
          <cell r="BG25">
            <v>0.9020044789931625</v>
          </cell>
          <cell r="EU25">
            <v>0.29237630437214696</v>
          </cell>
        </row>
        <row r="26">
          <cell r="BG26">
            <v>0.90295305437073858</v>
          </cell>
          <cell r="EU26">
            <v>0.34265986989612623</v>
          </cell>
        </row>
        <row r="27">
          <cell r="BG27">
            <v>0.90399879429704644</v>
          </cell>
          <cell r="EU27">
            <v>0.30284609027447729</v>
          </cell>
        </row>
        <row r="28">
          <cell r="BG28">
            <v>0.90489400133739173</v>
          </cell>
          <cell r="EU28">
            <v>0.41522751314549267</v>
          </cell>
        </row>
        <row r="29">
          <cell r="BG29">
            <v>0.90589633202139164</v>
          </cell>
          <cell r="EU29">
            <v>0.32205746641294808</v>
          </cell>
        </row>
        <row r="30">
          <cell r="BG30">
            <v>0.90697272477755808</v>
          </cell>
          <cell r="EU30">
            <v>0.29234282204530126</v>
          </cell>
        </row>
        <row r="31">
          <cell r="BG31">
            <v>0.90795566759164725</v>
          </cell>
          <cell r="EU31">
            <v>0.33211340925842181</v>
          </cell>
        </row>
        <row r="32">
          <cell r="BG32">
            <v>0.90891669160333355</v>
          </cell>
          <cell r="EU32">
            <v>0.34303394639807849</v>
          </cell>
        </row>
        <row r="33">
          <cell r="BG33">
            <v>0.91017117425575433</v>
          </cell>
          <cell r="EU33">
            <v>0.31381766014554807</v>
          </cell>
        </row>
        <row r="34">
          <cell r="BG34">
            <v>0.91128166387343723</v>
          </cell>
          <cell r="EU34">
            <v>0.28566086274947616</v>
          </cell>
        </row>
        <row r="35">
          <cell r="BG35">
            <v>0.91234640992395444</v>
          </cell>
          <cell r="EU35">
            <v>0.30654253404367759</v>
          </cell>
        </row>
        <row r="36">
          <cell r="BG36">
            <v>0.91334080152046915</v>
          </cell>
          <cell r="EU36">
            <v>0.33720895006770507</v>
          </cell>
        </row>
        <row r="37">
          <cell r="BG37">
            <v>0.91445904381006871</v>
          </cell>
          <cell r="EU37">
            <v>0.28969720192299347</v>
          </cell>
        </row>
        <row r="38">
          <cell r="BG38">
            <v>0.91561599692070117</v>
          </cell>
          <cell r="EU38">
            <v>0.41047646943762983</v>
          </cell>
        </row>
        <row r="39">
          <cell r="BG39">
            <v>0.91659272756177967</v>
          </cell>
          <cell r="EU39">
            <v>0.34976614312884918</v>
          </cell>
        </row>
        <row r="40">
          <cell r="BG40">
            <v>0.91769404337660276</v>
          </cell>
          <cell r="EU40">
            <v>0.3009771802493218</v>
          </cell>
        </row>
        <row r="41">
          <cell r="BG41">
            <v>0.91835610411788404</v>
          </cell>
          <cell r="EU41">
            <v>0.4847483385712405</v>
          </cell>
        </row>
        <row r="42">
          <cell r="BG42">
            <v>0.91948626230551667</v>
          </cell>
          <cell r="EU42">
            <v>0.29252107801858501</v>
          </cell>
        </row>
        <row r="43">
          <cell r="BG43">
            <v>0.92044662106471242</v>
          </cell>
          <cell r="EU43">
            <v>0.3621380940405956</v>
          </cell>
        </row>
        <row r="44">
          <cell r="BG44">
            <v>0.92111266084021404</v>
          </cell>
          <cell r="EU44">
            <v>0.48599525786978592</v>
          </cell>
        </row>
        <row r="45">
          <cell r="BG45">
            <v>0.92195274998870436</v>
          </cell>
          <cell r="EU45">
            <v>0.41381892202673115</v>
          </cell>
        </row>
        <row r="46">
          <cell r="BG46">
            <v>0.92281914979915824</v>
          </cell>
          <cell r="EU46">
            <v>0.40391626468111613</v>
          </cell>
        </row>
        <row r="47">
          <cell r="BG47">
            <v>0.92371200437482481</v>
          </cell>
          <cell r="EU47">
            <v>0.39393218815903552</v>
          </cell>
        </row>
        <row r="48">
          <cell r="BG48">
            <v>0.92439867266270437</v>
          </cell>
          <cell r="EU48">
            <v>0.54843236427657349</v>
          </cell>
        </row>
        <row r="49">
          <cell r="BG49">
            <v>0.92512011717479437</v>
          </cell>
          <cell r="EU49">
            <v>0.46613876577359675</v>
          </cell>
        </row>
        <row r="50">
          <cell r="BG50">
            <v>0.92584268866537467</v>
          </cell>
          <cell r="EU50">
            <v>0.46621686715509558</v>
          </cell>
        </row>
        <row r="51">
          <cell r="BG51">
            <v>0.92664131998851884</v>
          </cell>
          <cell r="EU51">
            <v>0.43557853649032086</v>
          </cell>
        </row>
        <row r="52">
          <cell r="BG52">
            <v>0.92761651672660062</v>
          </cell>
          <cell r="EU52">
            <v>0.36431032581033718</v>
          </cell>
        </row>
        <row r="53">
          <cell r="BG53">
            <v>0.92834299467028603</v>
          </cell>
          <cell r="EU53">
            <v>0.46708278180907725</v>
          </cell>
        </row>
        <row r="54">
          <cell r="BG54">
            <v>0.92927153403590357</v>
          </cell>
          <cell r="EU54">
            <v>0.38440122475801464</v>
          </cell>
        </row>
        <row r="55">
          <cell r="BG55">
            <v>0.93027745212483848</v>
          </cell>
          <cell r="EU55">
            <v>0.35355219103004887</v>
          </cell>
        </row>
        <row r="56">
          <cell r="BG56">
            <v>0.93100810559752833</v>
          </cell>
          <cell r="EU56">
            <v>0.4665016882093741</v>
          </cell>
        </row>
        <row r="57">
          <cell r="BG57">
            <v>0.93184093621974884</v>
          </cell>
          <cell r="EU57">
            <v>0.42526320775204335</v>
          </cell>
        </row>
        <row r="58">
          <cell r="BG58">
            <v>0.93269573286088636</v>
          </cell>
          <cell r="EU58">
            <v>0.39500232611453123</v>
          </cell>
        </row>
        <row r="59">
          <cell r="BG59">
            <v>0.93360770218824196</v>
          </cell>
          <cell r="EU59">
            <v>0.39513618299123437</v>
          </cell>
        </row>
        <row r="60">
          <cell r="BG60">
            <v>0.93454686427005118</v>
          </cell>
          <cell r="EU60">
            <v>0.38516819040457922</v>
          </cell>
        </row>
        <row r="61">
          <cell r="BG61">
            <v>0.93538609088292668</v>
          </cell>
          <cell r="EU61">
            <v>0.42628974372219064</v>
          </cell>
        </row>
        <row r="62">
          <cell r="BG62">
            <v>0.93625232652626966</v>
          </cell>
          <cell r="EU62">
            <v>0.41595376502548054</v>
          </cell>
        </row>
        <row r="63">
          <cell r="BG63">
            <v>0.93704352908823296</v>
          </cell>
          <cell r="EU63">
            <v>0.44735255510702393</v>
          </cell>
        </row>
        <row r="64">
          <cell r="BG64">
            <v>0.93788724774368681</v>
          </cell>
          <cell r="EU64">
            <v>0.42693836641401417</v>
          </cell>
        </row>
        <row r="65">
          <cell r="BG65">
            <v>0.93868121714901631</v>
          </cell>
          <cell r="EU65">
            <v>0.44815025024818728</v>
          </cell>
        </row>
        <row r="66">
          <cell r="BG66">
            <v>0.93952788887894845</v>
          </cell>
          <cell r="EU66">
            <v>0.42798386541576322</v>
          </cell>
        </row>
        <row r="67">
          <cell r="BG67">
            <v>0.94037608934979067</v>
          </cell>
          <cell r="EU67">
            <v>0.42801243484928975</v>
          </cell>
        </row>
        <row r="68">
          <cell r="BG68">
            <v>0.94154391890168176</v>
          </cell>
          <cell r="EU68">
            <v>0.34739281226973945</v>
          </cell>
        </row>
        <row r="69">
          <cell r="BG69">
            <v>0.94221486184986536</v>
          </cell>
          <cell r="EU69">
            <v>0.50072460206147618</v>
          </cell>
        </row>
        <row r="70">
          <cell r="BG70">
            <v>0.94301608309307572</v>
          </cell>
          <cell r="EU70">
            <v>0.44952843920848984</v>
          </cell>
        </row>
        <row r="71">
          <cell r="BG71">
            <v>0.94394824530969645</v>
          </cell>
          <cell r="EU71">
            <v>0.39792315323598676</v>
          </cell>
        </row>
        <row r="72">
          <cell r="BG72">
            <v>0.94501212160223413</v>
          </cell>
          <cell r="EU72">
            <v>0.34702424792119174</v>
          </cell>
        </row>
        <row r="73">
          <cell r="BG73">
            <v>0.94566200439715442</v>
          </cell>
          <cell r="EU73">
            <v>0.51054298989106184</v>
          </cell>
        </row>
        <row r="74">
          <cell r="BG74">
            <v>0.94636488252969775</v>
          </cell>
          <cell r="EU74">
            <v>0.49008500481475503</v>
          </cell>
        </row>
        <row r="75">
          <cell r="BG75">
            <v>0.94722537602565082</v>
          </cell>
          <cell r="EU75">
            <v>0.42855029090589475</v>
          </cell>
        </row>
        <row r="76">
          <cell r="BG76">
            <v>0.94811358329163342</v>
          </cell>
          <cell r="EU76">
            <v>0.41887041950964921</v>
          </cell>
        </row>
        <row r="77">
          <cell r="BG77">
            <v>0.94908205640188137</v>
          </cell>
          <cell r="EU77">
            <v>0.38856606932203586</v>
          </cell>
        </row>
        <row r="78">
          <cell r="BG78">
            <v>0.94992125172819741</v>
          </cell>
          <cell r="EU78">
            <v>0.43979950333238033</v>
          </cell>
        </row>
        <row r="79">
          <cell r="BG79">
            <v>0.95063047799839417</v>
          </cell>
          <cell r="EU79">
            <v>0.49116862517723431</v>
          </cell>
        </row>
        <row r="80">
          <cell r="BG80">
            <v>0.95152508564332228</v>
          </cell>
          <cell r="EU80">
            <v>0.41920307380130017</v>
          </cell>
        </row>
        <row r="81">
          <cell r="BG81">
            <v>0.95236860879032326</v>
          </cell>
          <cell r="EU81">
            <v>0.43989417663602537</v>
          </cell>
        </row>
        <row r="82">
          <cell r="BG82">
            <v>0.95300223326462608</v>
          </cell>
          <cell r="EU82">
            <v>0.52201638129570649</v>
          </cell>
        </row>
        <row r="83">
          <cell r="BG83">
            <v>0.95379545048026726</v>
          </cell>
          <cell r="EU83">
            <v>0.46061763131416661</v>
          </cell>
        </row>
        <row r="84">
          <cell r="BG84">
            <v>0.954828609064306</v>
          </cell>
          <cell r="EU84">
            <v>0.36919671744641608</v>
          </cell>
        </row>
        <row r="85">
          <cell r="BG85">
            <v>0.95586400832614815</v>
          </cell>
          <cell r="EU85">
            <v>0.36997896053062629</v>
          </cell>
        </row>
        <row r="86">
          <cell r="BG86">
            <v>0.95660875779954302</v>
          </cell>
          <cell r="EU86">
            <v>0.48265108685278563</v>
          </cell>
        </row>
        <row r="87">
          <cell r="BG87">
            <v>0.95764802348497979</v>
          </cell>
          <cell r="EU87">
            <v>0.37078654079307211</v>
          </cell>
        </row>
        <row r="88">
          <cell r="BG88">
            <v>0.95871628534798692</v>
          </cell>
          <cell r="EU88">
            <v>0.36076783501137594</v>
          </cell>
        </row>
        <row r="89">
          <cell r="BG89">
            <v>0.95957261235032743</v>
          </cell>
          <cell r="EU89">
            <v>0.44196351478865853</v>
          </cell>
        </row>
        <row r="90">
          <cell r="BG90">
            <v>0.96026950525237165</v>
          </cell>
          <cell r="EU90">
            <v>0.50343908788969316</v>
          </cell>
        </row>
        <row r="91">
          <cell r="BG91">
            <v>0.96131674462851491</v>
          </cell>
          <cell r="EU91">
            <v>0.37118709163720576</v>
          </cell>
        </row>
        <row r="92">
          <cell r="BG92">
            <v>0.96201617412028062</v>
          </cell>
          <cell r="EU92">
            <v>0.50372750714102343</v>
          </cell>
        </row>
        <row r="93">
          <cell r="BG93">
            <v>0.96277054499385994</v>
          </cell>
          <cell r="EU93">
            <v>0.48358613632812525</v>
          </cell>
        </row>
        <row r="94">
          <cell r="BG94">
            <v>0.96393134945142434</v>
          </cell>
          <cell r="EU94">
            <v>0.33248366648373423</v>
          </cell>
        </row>
        <row r="95">
          <cell r="BG95">
            <v>0.96490534063901934</v>
          </cell>
          <cell r="EU95">
            <v>0.40263234371157308</v>
          </cell>
        </row>
        <row r="96">
          <cell r="BG96">
            <v>0.96555576234120599</v>
          </cell>
          <cell r="EU96">
            <v>0.52499494559430504</v>
          </cell>
        </row>
        <row r="97">
          <cell r="BG97">
            <v>0.96617990649804353</v>
          </cell>
          <cell r="EU97">
            <v>0.53493539591467876</v>
          </cell>
        </row>
        <row r="98">
          <cell r="BG98">
            <v>0.96715844933918294</v>
          </cell>
          <cell r="EU98">
            <v>0.40249404637806296</v>
          </cell>
        </row>
        <row r="99">
          <cell r="BG99">
            <v>0.96811171261171958</v>
          </cell>
          <cell r="EU99">
            <v>0.41268310990080703</v>
          </cell>
        </row>
        <row r="100">
          <cell r="BG100">
            <v>0.96898491352224492</v>
          </cell>
          <cell r="EU100">
            <v>0.44325984548297165</v>
          </cell>
        </row>
        <row r="101">
          <cell r="BG101">
            <v>0.96977761356140324</v>
          </cell>
          <cell r="EU101">
            <v>0.47428221117444663</v>
          </cell>
        </row>
        <row r="102">
          <cell r="BG102">
            <v>0.97068123065598222</v>
          </cell>
          <cell r="EU102">
            <v>0.43390392940355771</v>
          </cell>
        </row>
        <row r="103">
          <cell r="BG103">
            <v>0.97180625492345807</v>
          </cell>
          <cell r="EU103">
            <v>0.35348547979716682</v>
          </cell>
        </row>
        <row r="104">
          <cell r="BG104">
            <v>0.97274118174949731</v>
          </cell>
          <cell r="EU104">
            <v>0.42407987077891213</v>
          </cell>
        </row>
        <row r="105">
          <cell r="BG105">
            <v>0.97331953575700902</v>
          </cell>
          <cell r="EU105">
            <v>0.55580519724148192</v>
          </cell>
        </row>
        <row r="106">
          <cell r="BG106">
            <v>0.97439544838701286</v>
          </cell>
          <cell r="EU106">
            <v>0.37361912184618901</v>
          </cell>
        </row>
        <row r="107">
          <cell r="BG107">
            <v>0.97514170544818946</v>
          </cell>
          <cell r="EU107">
            <v>0.49555197430851655</v>
          </cell>
        </row>
        <row r="108">
          <cell r="BG108">
            <v>0.97602763979163176</v>
          </cell>
          <cell r="EU108">
            <v>0.44460072001945955</v>
          </cell>
        </row>
        <row r="109">
          <cell r="BG109">
            <v>0.97677639998951038</v>
          </cell>
          <cell r="EU109">
            <v>0.49550811577395387</v>
          </cell>
        </row>
        <row r="110">
          <cell r="BG110">
            <v>0.97769311293759686</v>
          </cell>
          <cell r="EU110">
            <v>0.43439219059877465</v>
          </cell>
        </row>
        <row r="111">
          <cell r="BG111">
            <v>0.97863940649661496</v>
          </cell>
          <cell r="EU111">
            <v>0.42436042422967224</v>
          </cell>
        </row>
        <row r="112">
          <cell r="BG112">
            <v>0.97928058564708176</v>
          </cell>
          <cell r="EU112">
            <v>0.53620327649407529</v>
          </cell>
        </row>
        <row r="113">
          <cell r="BG113">
            <v>0.98020200723646411</v>
          </cell>
          <cell r="EU113">
            <v>0.43545947600879858</v>
          </cell>
        </row>
        <row r="114">
          <cell r="BG114">
            <v>0.98087322187473414</v>
          </cell>
          <cell r="EU114">
            <v>0.52693115770499788</v>
          </cell>
        </row>
        <row r="115">
          <cell r="BG115">
            <v>0.98190981402289157</v>
          </cell>
          <cell r="EU115">
            <v>0.39554199049773631</v>
          </cell>
        </row>
        <row r="116">
          <cell r="BG116">
            <v>0.9826957196678715</v>
          </cell>
          <cell r="EU116">
            <v>0.48713962042388942</v>
          </cell>
        </row>
        <row r="117">
          <cell r="BG117">
            <v>0.98390509872282339</v>
          </cell>
          <cell r="EU117">
            <v>0.33691189446537639</v>
          </cell>
        </row>
        <row r="118">
          <cell r="BG118">
            <v>0.98503277799185129</v>
          </cell>
          <cell r="EU118">
            <v>0.36655826773209421</v>
          </cell>
        </row>
        <row r="119">
          <cell r="BG119">
            <v>0.98616304515211206</v>
          </cell>
          <cell r="EU119">
            <v>0.36680379956787895</v>
          </cell>
        </row>
        <row r="120">
          <cell r="BG120">
            <v>0.98718250561372078</v>
          </cell>
          <cell r="EU120">
            <v>0.40702334860400924</v>
          </cell>
        </row>
        <row r="121">
          <cell r="BG121">
            <v>0.98809046379932619</v>
          </cell>
          <cell r="EU121">
            <v>0.44776070825290504</v>
          </cell>
        </row>
        <row r="122">
          <cell r="BG122">
            <v>0.98894319277345655</v>
          </cell>
          <cell r="EU122">
            <v>0.46806702395489946</v>
          </cell>
        </row>
        <row r="123">
          <cell r="BG123">
            <v>0.99002543133532572</v>
          </cell>
          <cell r="EU123">
            <v>0.38796262990133401</v>
          </cell>
        </row>
        <row r="124">
          <cell r="BG124">
            <v>0.99076727614815618</v>
          </cell>
          <cell r="EU124">
            <v>0.5093332700075951</v>
          </cell>
        </row>
        <row r="125">
          <cell r="BG125">
            <v>0.99191074925163991</v>
          </cell>
          <cell r="EU125">
            <v>0.36872436635153794</v>
          </cell>
        </row>
        <row r="126">
          <cell r="BG126">
            <v>0.99288477867976044</v>
          </cell>
          <cell r="EU126">
            <v>0.42916760192992404</v>
          </cell>
        </row>
        <row r="127">
          <cell r="BG127">
            <v>0.99380326133727759</v>
          </cell>
          <cell r="EU127">
            <v>0.44937963671858866</v>
          </cell>
        </row>
        <row r="128">
          <cell r="BG128">
            <v>0.99449323927800304</v>
          </cell>
          <cell r="EU128">
            <v>0.52995120586714073</v>
          </cell>
        </row>
        <row r="129">
          <cell r="BG129">
            <v>0.99576069034375325</v>
          </cell>
          <cell r="EU129">
            <v>0.33068743330017564</v>
          </cell>
        </row>
        <row r="130">
          <cell r="BG130">
            <v>0.99654004513321437</v>
          </cell>
          <cell r="EU130">
            <v>0.50007360769542542</v>
          </cell>
        </row>
        <row r="131">
          <cell r="BG131">
            <v>0.99729168882090902</v>
          </cell>
          <cell r="EU131">
            <v>0.50996993444317118</v>
          </cell>
        </row>
        <row r="132">
          <cell r="BG132">
            <v>0.99839228683610826</v>
          </cell>
          <cell r="EU132">
            <v>0.38895712682936462</v>
          </cell>
        </row>
        <row r="133">
          <cell r="BG133">
            <v>0.99949531674615655</v>
          </cell>
          <cell r="EU133">
            <v>0.38918236956233682</v>
          </cell>
        </row>
        <row r="134">
          <cell r="BG134">
            <v>1.0000477461819901</v>
          </cell>
          <cell r="EU134">
            <v>0.57955779288481757</v>
          </cell>
        </row>
        <row r="135">
          <cell r="BG135">
            <v>1.0010378297532365</v>
          </cell>
          <cell r="EU135">
            <v>0.42942683290984435</v>
          </cell>
        </row>
        <row r="136">
          <cell r="BG136">
            <v>1.0019422631522485</v>
          </cell>
          <cell r="EU136">
            <v>0.45996778030435304</v>
          </cell>
        </row>
        <row r="137">
          <cell r="BG137">
            <v>1.0029946260173617</v>
          </cell>
          <cell r="EU137">
            <v>0.40947095770683306</v>
          </cell>
        </row>
        <row r="138">
          <cell r="BG138">
            <v>1.0040198781314404</v>
          </cell>
          <cell r="EU138">
            <v>0.41958931745900546</v>
          </cell>
        </row>
        <row r="139">
          <cell r="BG139">
            <v>1.0050766121559873</v>
          </cell>
          <cell r="EU139">
            <v>0.40980821359799924</v>
          </cell>
        </row>
        <row r="140">
          <cell r="BG140">
            <v>1.006076683262163</v>
          </cell>
          <cell r="EU140">
            <v>0.43026618833841884</v>
          </cell>
        </row>
        <row r="141">
          <cell r="BG141">
            <v>1.0068722762427882</v>
          </cell>
          <cell r="EU141">
            <v>0.50108429963596279</v>
          </cell>
        </row>
        <row r="142">
          <cell r="BG142">
            <v>1.0079645791500669</v>
          </cell>
          <cell r="EU142">
            <v>0.40078542531878458</v>
          </cell>
        </row>
        <row r="143">
          <cell r="BG143">
            <v>1.0090000221649842</v>
          </cell>
          <cell r="EU143">
            <v>0.42118807814480164</v>
          </cell>
        </row>
        <row r="144">
          <cell r="BG144">
            <v>1.0098002471819265</v>
          </cell>
          <cell r="EU144">
            <v>0.50182497100073942</v>
          </cell>
        </row>
        <row r="145">
          <cell r="BG145">
            <v>1.010542328849199</v>
          </cell>
          <cell r="EU145">
            <v>0.52195424748703489</v>
          </cell>
        </row>
        <row r="146">
          <cell r="BG146">
            <v>1.0113747562401962</v>
          </cell>
          <cell r="EU146">
            <v>0.49209951642786454</v>
          </cell>
        </row>
        <row r="147">
          <cell r="BG147">
            <v>1.0123277826933321</v>
          </cell>
          <cell r="EU147">
            <v>0.45175578901251684</v>
          </cell>
        </row>
        <row r="148">
          <cell r="BG148">
            <v>1.0134917148783917</v>
          </cell>
          <cell r="EU148">
            <v>0.38179357093370087</v>
          </cell>
        </row>
        <row r="149">
          <cell r="BG149">
            <v>1.0144786731152315</v>
          </cell>
          <cell r="EU149">
            <v>0.44180042639786848</v>
          </cell>
        </row>
        <row r="150">
          <cell r="BG150">
            <v>1.0153475882717924</v>
          </cell>
          <cell r="EU150">
            <v>0.48216112521449406</v>
          </cell>
        </row>
        <row r="151">
          <cell r="BG151">
            <v>1.0163081202481663</v>
          </cell>
          <cell r="EU151">
            <v>0.45213404336742369</v>
          </cell>
        </row>
        <row r="152">
          <cell r="BG152">
            <v>1.0171199838265883</v>
          </cell>
          <cell r="EU152">
            <v>0.50275467322810585</v>
          </cell>
        </row>
        <row r="153">
          <cell r="BG153">
            <v>1.0180537245277841</v>
          </cell>
          <cell r="EU153">
            <v>0.46308585457196533</v>
          </cell>
        </row>
        <row r="154">
          <cell r="BG154">
            <v>1.018958978343165</v>
          </cell>
          <cell r="EU154">
            <v>0.47340615424367916</v>
          </cell>
        </row>
        <row r="155">
          <cell r="BG155">
            <v>1.0196843413516219</v>
          </cell>
          <cell r="EU155">
            <v>0.53345041082793532</v>
          </cell>
        </row>
        <row r="156">
          <cell r="BG156">
            <v>1.0209258951364297</v>
          </cell>
          <cell r="EU156">
            <v>0.3640143275314332</v>
          </cell>
        </row>
        <row r="157">
          <cell r="BG157">
            <v>1.0217755243916333</v>
          </cell>
          <cell r="EU157">
            <v>0.49364345817213173</v>
          </cell>
        </row>
        <row r="158">
          <cell r="BG158">
            <v>1.02268741212204</v>
          </cell>
          <cell r="EU158">
            <v>0.47351720794350521</v>
          </cell>
        </row>
        <row r="159">
          <cell r="BG159">
            <v>1.0236314076103528</v>
          </cell>
          <cell r="EU159">
            <v>0.46370033628836299</v>
          </cell>
        </row>
        <row r="160">
          <cell r="BG160">
            <v>1.0249131527263993</v>
          </cell>
          <cell r="EU160">
            <v>0.35477587891755324</v>
          </cell>
        </row>
        <row r="161">
          <cell r="BG161">
            <v>1.0262287452874681</v>
          </cell>
          <cell r="EU161">
            <v>0.34543482598801473</v>
          </cell>
        </row>
        <row r="162">
          <cell r="BG162">
            <v>1.0274248813191298</v>
          </cell>
          <cell r="EU162">
            <v>0.384855213538283</v>
          </cell>
        </row>
        <row r="163">
          <cell r="BG163">
            <v>1.0280086249431211</v>
          </cell>
          <cell r="EU163">
            <v>0.58358843757416112</v>
          </cell>
        </row>
        <row r="164">
          <cell r="BG164">
            <v>1.0293013623270439</v>
          </cell>
          <cell r="EU164">
            <v>0.3560664135168275</v>
          </cell>
        </row>
        <row r="165">
          <cell r="BG165">
            <v>1.0305664601846249</v>
          </cell>
          <cell r="EU165">
            <v>0.36669287059839067</v>
          </cell>
        </row>
        <row r="166">
          <cell r="BG166">
            <v>1.0314941135502875</v>
          </cell>
          <cell r="EU166">
            <v>0.47584436733063462</v>
          </cell>
        </row>
        <row r="167">
          <cell r="BG167">
            <v>1.0322374395341545</v>
          </cell>
          <cell r="EU167">
            <v>0.53529569734498095</v>
          </cell>
        </row>
        <row r="168">
          <cell r="BG168">
            <v>1.0335097695173887</v>
          </cell>
          <cell r="EU168">
            <v>0.36616909483047044</v>
          </cell>
        </row>
        <row r="169">
          <cell r="BG169">
            <v>1.0342248898386672</v>
          </cell>
          <cell r="EU169">
            <v>0.54516438720262972</v>
          </cell>
        </row>
        <row r="170">
          <cell r="BG170">
            <v>1.0354397495711549</v>
          </cell>
          <cell r="EU170">
            <v>0.38616056018030037</v>
          </cell>
        </row>
        <row r="171">
          <cell r="BG171">
            <v>1.0364699392523751</v>
          </cell>
          <cell r="EU171">
            <v>0.44596632545813442</v>
          </cell>
        </row>
        <row r="172">
          <cell r="BG172">
            <v>1.0376274408391224</v>
          </cell>
          <cell r="EU172">
            <v>0.40675901370931644</v>
          </cell>
        </row>
        <row r="173">
          <cell r="BG173">
            <v>1.0383796360506676</v>
          </cell>
          <cell r="EU173">
            <v>0.53642316499185672</v>
          </cell>
        </row>
        <row r="174">
          <cell r="BG174">
            <v>1.0392271602879553</v>
          </cell>
          <cell r="EU174">
            <v>0.50725323563844649</v>
          </cell>
        </row>
        <row r="175">
          <cell r="BG175">
            <v>1.0401075368561394</v>
          </cell>
          <cell r="EU175">
            <v>0.49766342713476486</v>
          </cell>
        </row>
        <row r="176">
          <cell r="BG176">
            <v>1.040642779308208</v>
          </cell>
          <cell r="EU176">
            <v>0.60499868415463709</v>
          </cell>
        </row>
        <row r="177">
          <cell r="BG177">
            <v>1.0413362642902937</v>
          </cell>
          <cell r="EU177">
            <v>0.55658216763549329</v>
          </cell>
        </row>
        <row r="178">
          <cell r="BG178">
            <v>1.0419043489480899</v>
          </cell>
          <cell r="EU178">
            <v>0.59532324076288046</v>
          </cell>
        </row>
        <row r="179">
          <cell r="BG179">
            <v>1.0425678982638704</v>
          </cell>
          <cell r="EU179">
            <v>0.56623350953354601</v>
          </cell>
        </row>
        <row r="180">
          <cell r="BG180">
            <v>1.0430107342175676</v>
          </cell>
          <cell r="EU180">
            <v>0.63356658495455664</v>
          </cell>
        </row>
        <row r="181">
          <cell r="BG181">
            <v>1.043295613181024</v>
          </cell>
          <cell r="EU181">
            <v>0.6805153879002398</v>
          </cell>
        </row>
        <row r="182">
          <cell r="BG182">
            <v>1.0435806478057661</v>
          </cell>
          <cell r="EU182">
            <v>0.68065587160591279</v>
          </cell>
        </row>
        <row r="183">
          <cell r="BG183">
            <v>1.0438658382194121</v>
          </cell>
          <cell r="EU183">
            <v>0.68086201641502231</v>
          </cell>
        </row>
        <row r="184">
          <cell r="BG184">
            <v>1.0440877607732681</v>
          </cell>
          <cell r="EU184">
            <v>0.69923421419190512</v>
          </cell>
        </row>
        <row r="185">
          <cell r="BG185">
            <v>1.044246334663403</v>
          </cell>
          <cell r="EU185">
            <v>0.71747906362470426</v>
          </cell>
        </row>
        <row r="186">
          <cell r="BG186">
            <v>1.044246334663403</v>
          </cell>
          <cell r="EU186">
            <v>0.76250368439627492</v>
          </cell>
        </row>
        <row r="187">
          <cell r="BG187">
            <v>1.044246334663403</v>
          </cell>
          <cell r="EU187">
            <v>0.76247287731729474</v>
          </cell>
        </row>
        <row r="188">
          <cell r="BG188">
            <v>1.044246334663403</v>
          </cell>
          <cell r="EU188">
            <v>0.76241080675048167</v>
          </cell>
        </row>
        <row r="189">
          <cell r="BG189">
            <v>1.044246334663403</v>
          </cell>
          <cell r="EU189">
            <v>0.76240812235328892</v>
          </cell>
        </row>
        <row r="190">
          <cell r="BG190">
            <v>1.044246334663403</v>
          </cell>
          <cell r="EU190">
            <v>0.76239283418534554</v>
          </cell>
        </row>
        <row r="193">
          <cell r="BG193">
            <v>0.89114345638879489</v>
          </cell>
          <cell r="EU193">
            <v>0.70478071715843305</v>
          </cell>
        </row>
        <row r="194">
          <cell r="BG194">
            <v>0.89169853933083321</v>
          </cell>
          <cell r="EU194">
            <v>0.52382693949808423</v>
          </cell>
        </row>
        <row r="195">
          <cell r="BG195">
            <v>0.89262521585225552</v>
          </cell>
          <cell r="EU195">
            <v>0.36571128321043195</v>
          </cell>
        </row>
        <row r="196">
          <cell r="BG196">
            <v>0.8934144065936076</v>
          </cell>
          <cell r="EU196">
            <v>0.42351872641784366</v>
          </cell>
        </row>
        <row r="197">
          <cell r="BG197">
            <v>0.89413518005866743</v>
          </cell>
          <cell r="EU197">
            <v>0.45247107427684646</v>
          </cell>
        </row>
        <row r="198">
          <cell r="BG198">
            <v>0.89509024923194502</v>
          </cell>
          <cell r="EU198">
            <v>0.35459597166633894</v>
          </cell>
        </row>
        <row r="199">
          <cell r="BG199">
            <v>0.89586044670687082</v>
          </cell>
          <cell r="EU199">
            <v>0.43215610302889773</v>
          </cell>
        </row>
        <row r="200">
          <cell r="BG200">
            <v>0.89667877253272854</v>
          </cell>
          <cell r="EU200">
            <v>0.4120446227481544</v>
          </cell>
        </row>
        <row r="201">
          <cell r="BG201">
            <v>0.89735794733038887</v>
          </cell>
          <cell r="EU201">
            <v>0.47130275646886205</v>
          </cell>
        </row>
        <row r="202">
          <cell r="BG202">
            <v>0.89914576565773774</v>
          </cell>
          <cell r="EU202">
            <v>0.34387030639499327</v>
          </cell>
        </row>
        <row r="203">
          <cell r="BG203">
            <v>0.89989871707890645</v>
          </cell>
          <cell r="EU203">
            <v>0.44047991408448994</v>
          </cell>
        </row>
        <row r="204">
          <cell r="BG204">
            <v>0.90053500142253851</v>
          </cell>
          <cell r="EU204">
            <v>0.49024879151894923</v>
          </cell>
        </row>
        <row r="205">
          <cell r="BG205">
            <v>0.90147930055501491</v>
          </cell>
          <cell r="EU205">
            <v>0.36247608415610472</v>
          </cell>
        </row>
        <row r="206">
          <cell r="BG206">
            <v>0.90185757494714613</v>
          </cell>
          <cell r="EU206">
            <v>0.59982584439670827</v>
          </cell>
        </row>
        <row r="207">
          <cell r="BG207">
            <v>0.90256769575828122</v>
          </cell>
          <cell r="EU207">
            <v>0.46039757617576477</v>
          </cell>
        </row>
        <row r="208">
          <cell r="BG208">
            <v>0.90335012140135973</v>
          </cell>
          <cell r="EU208">
            <v>0.43090220475459534</v>
          </cell>
        </row>
        <row r="209">
          <cell r="BG209">
            <v>0.90382497932127615</v>
          </cell>
          <cell r="EU209">
            <v>0.56064204801111028</v>
          </cell>
        </row>
        <row r="210">
          <cell r="BG210">
            <v>0.90456199650628133</v>
          </cell>
          <cell r="EU210">
            <v>0.45071329958808753</v>
          </cell>
        </row>
        <row r="211">
          <cell r="BG211">
            <v>0.90582484624645632</v>
          </cell>
          <cell r="EU211">
            <v>0.25096110089302387</v>
          </cell>
        </row>
        <row r="212">
          <cell r="BG212">
            <v>0.90614080350149984</v>
          </cell>
          <cell r="EU212">
            <v>0.64903369854458093</v>
          </cell>
        </row>
        <row r="213">
          <cell r="BG213">
            <v>0.906785910653364</v>
          </cell>
          <cell r="EU213">
            <v>0.49115850519014731</v>
          </cell>
        </row>
        <row r="214">
          <cell r="BG214">
            <v>0.90786313286441833</v>
          </cell>
          <cell r="EU214">
            <v>0.31781836108216716</v>
          </cell>
        </row>
        <row r="215">
          <cell r="BG215">
            <v>0.90901499448112522</v>
          </cell>
          <cell r="EU215">
            <v>0.29211571271332581</v>
          </cell>
        </row>
        <row r="216">
          <cell r="BG216">
            <v>0.90966420202438425</v>
          </cell>
          <cell r="EU216">
            <v>0.49164083179039653</v>
          </cell>
        </row>
        <row r="217">
          <cell r="BG217">
            <v>0.91014569467304796</v>
          </cell>
          <cell r="EU217">
            <v>0.56160432735034482</v>
          </cell>
        </row>
        <row r="218">
          <cell r="BG218">
            <v>0.91079651886381563</v>
          </cell>
          <cell r="EU218">
            <v>0.49159763230592618</v>
          </cell>
        </row>
        <row r="219">
          <cell r="BG219">
            <v>0.91139996431757186</v>
          </cell>
          <cell r="EU219">
            <v>0.51183464055753958</v>
          </cell>
        </row>
        <row r="220">
          <cell r="BG220">
            <v>0.91168990225142466</v>
          </cell>
          <cell r="EU220">
            <v>0.63997745641538606</v>
          </cell>
        </row>
        <row r="221">
          <cell r="BG221">
            <v>0.91270613935826295</v>
          </cell>
          <cell r="EU221">
            <v>0.34582193081306961</v>
          </cell>
        </row>
        <row r="222">
          <cell r="BG222">
            <v>0.91311811780418983</v>
          </cell>
          <cell r="EU222">
            <v>0.5912041625125698</v>
          </cell>
        </row>
        <row r="223">
          <cell r="BG223">
            <v>0.91418614401953791</v>
          </cell>
          <cell r="EU223">
            <v>0.32763831230305129</v>
          </cell>
        </row>
        <row r="224">
          <cell r="BG224">
            <v>0.91489143744787305</v>
          </cell>
          <cell r="EU224">
            <v>0.47163278538252174</v>
          </cell>
        </row>
        <row r="225">
          <cell r="BG225">
            <v>0.91559781998238865</v>
          </cell>
          <cell r="EU225">
            <v>0.47166312892995232</v>
          </cell>
        </row>
        <row r="226">
          <cell r="BG226">
            <v>0.9160612140698674</v>
          </cell>
          <cell r="EU226">
            <v>0.57137251456312654</v>
          </cell>
        </row>
        <row r="227">
          <cell r="BG227">
            <v>0.91664722485232686</v>
          </cell>
          <cell r="EU227">
            <v>0.52172540190987504</v>
          </cell>
        </row>
        <row r="228">
          <cell r="BG228">
            <v>0.91708722519905694</v>
          </cell>
          <cell r="EU228">
            <v>0.58153210494832963</v>
          </cell>
        </row>
        <row r="229">
          <cell r="BG229">
            <v>0.91794399177122521</v>
          </cell>
          <cell r="EU229">
            <v>0.41312702027782094</v>
          </cell>
        </row>
        <row r="230">
          <cell r="BG230">
            <v>0.91887600984658191</v>
          </cell>
          <cell r="EU230">
            <v>0.38452725678334826</v>
          </cell>
        </row>
        <row r="231">
          <cell r="BG231">
            <v>0.91963774331157866</v>
          </cell>
          <cell r="EU231">
            <v>0.45353429739319617</v>
          </cell>
        </row>
        <row r="232">
          <cell r="BG232">
            <v>0.92040074075402711</v>
          </cell>
          <cell r="EU232">
            <v>0.45402133009336432</v>
          </cell>
        </row>
        <row r="233">
          <cell r="BG233">
            <v>0.92081969647289297</v>
          </cell>
          <cell r="EU233">
            <v>0.59286907267528177</v>
          </cell>
        </row>
        <row r="234">
          <cell r="BG234">
            <v>0.9212883926838592</v>
          </cell>
          <cell r="EU234">
            <v>0.57311435678259315</v>
          </cell>
        </row>
        <row r="235">
          <cell r="BG235">
            <v>0.92185640055336582</v>
          </cell>
          <cell r="EU235">
            <v>0.53351358843755292</v>
          </cell>
        </row>
        <row r="236">
          <cell r="BG236">
            <v>0.92287067531775779</v>
          </cell>
          <cell r="EU236">
            <v>0.35726781721809026</v>
          </cell>
        </row>
        <row r="237">
          <cell r="BG237">
            <v>0.92371347562353479</v>
          </cell>
          <cell r="EU237">
            <v>0.42455089744620189</v>
          </cell>
        </row>
        <row r="238">
          <cell r="BG238">
            <v>0.92413545329789892</v>
          </cell>
          <cell r="EU238">
            <v>0.59289539254680124</v>
          </cell>
        </row>
        <row r="239">
          <cell r="BG239">
            <v>0.92512986440294043</v>
          </cell>
          <cell r="EU239">
            <v>0.36696149615307849</v>
          </cell>
        </row>
        <row r="240">
          <cell r="BG240">
            <v>0.92592693545895655</v>
          </cell>
          <cell r="EU240">
            <v>0.44483711447152036</v>
          </cell>
        </row>
        <row r="241">
          <cell r="BG241">
            <v>0.9266504683980501</v>
          </cell>
          <cell r="EU241">
            <v>0.47495257076147746</v>
          </cell>
        </row>
        <row r="242">
          <cell r="BG242">
            <v>0.92705014322849466</v>
          </cell>
          <cell r="EU242">
            <v>0.60330771924039628</v>
          </cell>
        </row>
        <row r="243">
          <cell r="BG243">
            <v>0.92780046354667423</v>
          </cell>
          <cell r="EU243">
            <v>0.46511005244008957</v>
          </cell>
        </row>
        <row r="244">
          <cell r="BG244">
            <v>0.92845172429220901</v>
          </cell>
          <cell r="EU244">
            <v>0.50464138284762039</v>
          </cell>
        </row>
        <row r="245">
          <cell r="BG245">
            <v>0.92940521325400793</v>
          </cell>
          <cell r="EU245">
            <v>0.38655380252444094</v>
          </cell>
        </row>
        <row r="246">
          <cell r="BG246">
            <v>0.92998327698434791</v>
          </cell>
          <cell r="EU246">
            <v>0.53429739692775879</v>
          </cell>
        </row>
        <row r="247">
          <cell r="BG247">
            <v>0.93093991586838531</v>
          </cell>
          <cell r="EU247">
            <v>0.38607496323935914</v>
          </cell>
        </row>
        <row r="248">
          <cell r="BG248">
            <v>0.93151989085375042</v>
          </cell>
          <cell r="EU248">
            <v>0.53423463890664569</v>
          </cell>
        </row>
        <row r="249">
          <cell r="BG249">
            <v>0.93184802257368815</v>
          </cell>
          <cell r="EU249">
            <v>0.63236131792216366</v>
          </cell>
        </row>
        <row r="250">
          <cell r="BG250">
            <v>0.93230274062568219</v>
          </cell>
          <cell r="EU250">
            <v>0.58369637328770418</v>
          </cell>
        </row>
        <row r="251">
          <cell r="BG251">
            <v>0.93318818621555166</v>
          </cell>
          <cell r="EU251">
            <v>0.41560091061200394</v>
          </cell>
        </row>
        <row r="252">
          <cell r="BG252">
            <v>0.93379632160120773</v>
          </cell>
          <cell r="EU252">
            <v>0.52462351931760609</v>
          </cell>
        </row>
        <row r="253">
          <cell r="BG253">
            <v>0.9348116438551558</v>
          </cell>
          <cell r="EU253">
            <v>0.36883978716591903</v>
          </cell>
        </row>
        <row r="254">
          <cell r="BG254">
            <v>0.93552368415297049</v>
          </cell>
          <cell r="EU254">
            <v>0.48619267234973135</v>
          </cell>
        </row>
        <row r="255">
          <cell r="BG255">
            <v>0.93618583637824515</v>
          </cell>
          <cell r="EU255">
            <v>0.50645419036708705</v>
          </cell>
        </row>
        <row r="256">
          <cell r="BG256">
            <v>0.93692549745270959</v>
          </cell>
          <cell r="EU256">
            <v>0.47728870339200136</v>
          </cell>
        </row>
        <row r="257">
          <cell r="BG257">
            <v>0.93770393021671405</v>
          </cell>
          <cell r="EU257">
            <v>0.5272311295291191</v>
          </cell>
        </row>
        <row r="258">
          <cell r="BG258">
            <v>0.93883008071313534</v>
          </cell>
          <cell r="EU258">
            <v>0.33520753311396173</v>
          </cell>
        </row>
        <row r="259">
          <cell r="BG259">
            <v>0.93949680561420679</v>
          </cell>
          <cell r="EU259">
            <v>0.50782040642071868</v>
          </cell>
        </row>
        <row r="260">
          <cell r="BG260">
            <v>0.94055010571249342</v>
          </cell>
          <cell r="EU260">
            <v>0.3621295602414521</v>
          </cell>
        </row>
        <row r="261">
          <cell r="BG261">
            <v>0.94093604974219647</v>
          </cell>
          <cell r="EU261">
            <v>0.61477833459411158</v>
          </cell>
        </row>
        <row r="262">
          <cell r="BG262">
            <v>0.94134807263963494</v>
          </cell>
          <cell r="EU262">
            <v>0.60461491370667075</v>
          </cell>
        </row>
        <row r="263">
          <cell r="BG263">
            <v>0.94217320189818787</v>
          </cell>
          <cell r="EU263">
            <v>0.44651960818490438</v>
          </cell>
        </row>
        <row r="264">
          <cell r="BG264">
            <v>0.9432066498680306</v>
          </cell>
          <cell r="EU264">
            <v>0.36899513858288169</v>
          </cell>
        </row>
        <row r="265">
          <cell r="BG265">
            <v>0.94351712649491526</v>
          </cell>
          <cell r="EU265">
            <v>0.64295166388855296</v>
          </cell>
        </row>
        <row r="266">
          <cell r="BG266">
            <v>0.94419052755929878</v>
          </cell>
          <cell r="EU266">
            <v>0.50546883672226262</v>
          </cell>
        </row>
        <row r="267">
          <cell r="BG267">
            <v>0.94543625822068456</v>
          </cell>
          <cell r="EU267">
            <v>0.29689785719341211</v>
          </cell>
        </row>
        <row r="268">
          <cell r="BG268">
            <v>0.94611240247371609</v>
          </cell>
          <cell r="EU268">
            <v>0.50596011429899423</v>
          </cell>
        </row>
        <row r="269">
          <cell r="BG269">
            <v>0.94671133675704222</v>
          </cell>
          <cell r="EU269">
            <v>0.5359840270856312</v>
          </cell>
        </row>
        <row r="270">
          <cell r="BG270">
            <v>0.94741540183922501</v>
          </cell>
          <cell r="EU270">
            <v>0.4963260195736543</v>
          </cell>
        </row>
        <row r="271">
          <cell r="BG271">
            <v>0.9484342355201123</v>
          </cell>
          <cell r="EU271">
            <v>0.37924839672770894</v>
          </cell>
        </row>
        <row r="272">
          <cell r="BG272">
            <v>0.94925802000724102</v>
          </cell>
          <cell r="EU272">
            <v>0.37046149198229034</v>
          </cell>
        </row>
        <row r="273">
          <cell r="BG273">
            <v>0.95022854632182163</v>
          </cell>
          <cell r="EU273">
            <v>0.39922837984276394</v>
          </cell>
        </row>
        <row r="274">
          <cell r="BG274">
            <v>0.95078026891816547</v>
          </cell>
          <cell r="EU274">
            <v>0.55711087491719813</v>
          </cell>
        </row>
        <row r="275">
          <cell r="BG275">
            <v>0.95159588851910526</v>
          </cell>
          <cell r="EU275">
            <v>0.45871583526229692</v>
          </cell>
        </row>
        <row r="276">
          <cell r="BG276">
            <v>0.95225466626221356</v>
          </cell>
          <cell r="EU276">
            <v>0.51812125704206957</v>
          </cell>
        </row>
        <row r="277">
          <cell r="BG277">
            <v>0.95304640456253609</v>
          </cell>
          <cell r="EU277">
            <v>0.46900244999241997</v>
          </cell>
        </row>
        <row r="278">
          <cell r="BG278">
            <v>0.95352207980627068</v>
          </cell>
          <cell r="EU278">
            <v>0.58711650641962088</v>
          </cell>
        </row>
        <row r="279">
          <cell r="BG279">
            <v>0.95413057849625438</v>
          </cell>
          <cell r="EU279">
            <v>0.53838709725708955</v>
          </cell>
        </row>
        <row r="280">
          <cell r="BG280">
            <v>0.95521722192525449</v>
          </cell>
          <cell r="EU280">
            <v>0.36341336842478289</v>
          </cell>
        </row>
        <row r="281">
          <cell r="BG281">
            <v>0.9558544551291922</v>
          </cell>
          <cell r="EU281">
            <v>0.52824147009874922</v>
          </cell>
        </row>
        <row r="282">
          <cell r="BG282">
            <v>0.95643933290632654</v>
          </cell>
          <cell r="EU282">
            <v>0.54782795776463289</v>
          </cell>
        </row>
        <row r="283">
          <cell r="BG283">
            <v>0.95734464412003051</v>
          </cell>
          <cell r="EU283">
            <v>0.42955119964676763</v>
          </cell>
        </row>
        <row r="284">
          <cell r="BG284">
            <v>0.95809148239212094</v>
          </cell>
          <cell r="EU284">
            <v>0.48846784043416341</v>
          </cell>
        </row>
        <row r="285">
          <cell r="BG285">
            <v>0.95883948681241082</v>
          </cell>
          <cell r="EU285">
            <v>0.4886688681327695</v>
          </cell>
        </row>
        <row r="286">
          <cell r="BG286">
            <v>0.95993688867158333</v>
          </cell>
          <cell r="EU286">
            <v>0.36259101435660773</v>
          </cell>
        </row>
        <row r="287">
          <cell r="BG287">
            <v>0.96071461772083511</v>
          </cell>
          <cell r="EU287">
            <v>0.47845783478152093</v>
          </cell>
        </row>
        <row r="288">
          <cell r="BG288">
            <v>0.9617625183389511</v>
          </cell>
          <cell r="EU288">
            <v>0.38141043707738997</v>
          </cell>
        </row>
        <row r="289">
          <cell r="BG289">
            <v>0.96216616599130789</v>
          </cell>
          <cell r="EU289">
            <v>0.61624879567420476</v>
          </cell>
        </row>
        <row r="290">
          <cell r="BG290">
            <v>0.96270489020708871</v>
          </cell>
          <cell r="EU290">
            <v>0.56758600758897582</v>
          </cell>
        </row>
        <row r="291">
          <cell r="BG291">
            <v>0.9638381770210066</v>
          </cell>
          <cell r="EU291">
            <v>0.35351446411741183</v>
          </cell>
        </row>
        <row r="292">
          <cell r="BG292">
            <v>0.96435173139545816</v>
          </cell>
          <cell r="EU292">
            <v>0.57755616739924254</v>
          </cell>
        </row>
        <row r="293">
          <cell r="BG293">
            <v>0.9652449961662114</v>
          </cell>
          <cell r="EU293">
            <v>0.43989998190579188</v>
          </cell>
        </row>
        <row r="294">
          <cell r="BG294">
            <v>0.96622135606782966</v>
          </cell>
          <cell r="EU294">
            <v>0.41049859181529574</v>
          </cell>
        </row>
        <row r="295">
          <cell r="BG295">
            <v>0.96657441607308814</v>
          </cell>
          <cell r="EU295">
            <v>0.63580266125743001</v>
          </cell>
        </row>
        <row r="296">
          <cell r="BG296">
            <v>0.96703649942970049</v>
          </cell>
          <cell r="EU296">
            <v>0.59760460603157128</v>
          </cell>
        </row>
        <row r="297">
          <cell r="BG297">
            <v>0.96788026040629371</v>
          </cell>
          <cell r="EU297">
            <v>0.46055533113972885</v>
          </cell>
        </row>
        <row r="298">
          <cell r="BG298">
            <v>0.96834359345698018</v>
          </cell>
          <cell r="EU298">
            <v>0.59808658359009581</v>
          </cell>
        </row>
        <row r="299">
          <cell r="BG299">
            <v>0.96954487088353425</v>
          </cell>
          <cell r="EU299">
            <v>0.33834687755614712</v>
          </cell>
        </row>
        <row r="300">
          <cell r="BG300">
            <v>0.97031087320451492</v>
          </cell>
          <cell r="EU300">
            <v>0.49146663964158349</v>
          </cell>
        </row>
        <row r="301">
          <cell r="BG301">
            <v>0.97096841064014405</v>
          </cell>
          <cell r="EU301">
            <v>0.53142708058071098</v>
          </cell>
        </row>
        <row r="302">
          <cell r="BG302">
            <v>0.97129751365959971</v>
          </cell>
          <cell r="EU302">
            <v>0.64705141864324467</v>
          </cell>
        </row>
        <row r="303">
          <cell r="BG303">
            <v>0.97239613678408676</v>
          </cell>
          <cell r="EU303">
            <v>0.37610923245640143</v>
          </cell>
        </row>
        <row r="304">
          <cell r="BG304">
            <v>0.97319419390095885</v>
          </cell>
          <cell r="EU304">
            <v>0.48186067805056404</v>
          </cell>
        </row>
        <row r="305">
          <cell r="BG305">
            <v>0.97399356204380994</v>
          </cell>
          <cell r="EU305">
            <v>0.48186972089408769</v>
          </cell>
        </row>
        <row r="306">
          <cell r="BG306">
            <v>0.9746284780303025</v>
          </cell>
          <cell r="EU306">
            <v>0.54064128587817195</v>
          </cell>
        </row>
        <row r="307">
          <cell r="BG307">
            <v>0.97540253736500293</v>
          </cell>
          <cell r="EU307">
            <v>0.49147227155621492</v>
          </cell>
        </row>
        <row r="308">
          <cell r="BG308">
            <v>0.97576234015665086</v>
          </cell>
          <cell r="EU308">
            <v>0.63731116755308947</v>
          </cell>
        </row>
        <row r="309">
          <cell r="BG309">
            <v>0.97637184227924878</v>
          </cell>
          <cell r="EU309">
            <v>0.55030186685103288</v>
          </cell>
        </row>
        <row r="310">
          <cell r="BG310">
            <v>0.97698210631900051</v>
          </cell>
          <cell r="EU310">
            <v>0.5505632441869267</v>
          </cell>
        </row>
        <row r="311">
          <cell r="BG311">
            <v>0.97820492587179275</v>
          </cell>
          <cell r="EU311">
            <v>0.33940542497137832</v>
          </cell>
        </row>
        <row r="312">
          <cell r="BG312">
            <v>0.97884534604644391</v>
          </cell>
          <cell r="EU312">
            <v>0.54105074173574752</v>
          </cell>
        </row>
        <row r="313">
          <cell r="BG313">
            <v>0.97982150903318654</v>
          </cell>
          <cell r="EU313">
            <v>0.42369450063993946</v>
          </cell>
        </row>
        <row r="314">
          <cell r="BG314">
            <v>0.98043609435516554</v>
          </cell>
          <cell r="EU314">
            <v>0.55087438660960086</v>
          </cell>
        </row>
        <row r="315">
          <cell r="BG315">
            <v>0.98116341720088962</v>
          </cell>
          <cell r="EU315">
            <v>0.51177305058444589</v>
          </cell>
        </row>
        <row r="316">
          <cell r="BG316">
            <v>0.98214421141624364</v>
          </cell>
          <cell r="EU316">
            <v>0.42369727536849028</v>
          </cell>
        </row>
        <row r="317">
          <cell r="BG317">
            <v>0.98262477850897756</v>
          </cell>
          <cell r="EU317">
            <v>0.63803193716302431</v>
          </cell>
        </row>
        <row r="318">
          <cell r="BG318">
            <v>0.98360838197004052</v>
          </cell>
          <cell r="EU318">
            <v>0.42508543292115164</v>
          </cell>
        </row>
        <row r="319">
          <cell r="BG319">
            <v>0.98462214486729382</v>
          </cell>
          <cell r="EU319">
            <v>0.41612697966788798</v>
          </cell>
        </row>
        <row r="320">
          <cell r="BG320">
            <v>0.98575100175997188</v>
          </cell>
          <cell r="EU320">
            <v>0.37842762347457015</v>
          </cell>
        </row>
        <row r="321">
          <cell r="BG321">
            <v>0.98617499071405601</v>
          </cell>
          <cell r="EU321">
            <v>0.61968819054878044</v>
          </cell>
        </row>
        <row r="322">
          <cell r="BG322">
            <v>0.98688245006410091</v>
          </cell>
          <cell r="EU322">
            <v>0.52281025806965808</v>
          </cell>
        </row>
        <row r="323">
          <cell r="BG323">
            <v>0.98795973438419771</v>
          </cell>
          <cell r="EU323">
            <v>0.39660523622251781</v>
          </cell>
        </row>
        <row r="324">
          <cell r="BG324">
            <v>0.98912470835944966</v>
          </cell>
          <cell r="EU324">
            <v>0.36854170856088564</v>
          </cell>
        </row>
        <row r="325">
          <cell r="BG325">
            <v>0.98989338787842429</v>
          </cell>
          <cell r="EU325">
            <v>0.50354201801335441</v>
          </cell>
        </row>
        <row r="326">
          <cell r="BG326">
            <v>0.99049207621185642</v>
          </cell>
          <cell r="EU326">
            <v>0.56220235586775913</v>
          </cell>
        </row>
        <row r="327">
          <cell r="BG327">
            <v>0.99092015429943203</v>
          </cell>
          <cell r="EU327">
            <v>0.62013528404841889</v>
          </cell>
        </row>
        <row r="328">
          <cell r="BG328">
            <v>0.99189183587016394</v>
          </cell>
          <cell r="EU328">
            <v>0.43543977476036605</v>
          </cell>
        </row>
        <row r="329">
          <cell r="BG329">
            <v>0.99243566485543355</v>
          </cell>
          <cell r="EU329">
            <v>0.58179239455258747</v>
          </cell>
        </row>
        <row r="330">
          <cell r="BG330">
            <v>0.99315213850944661</v>
          </cell>
          <cell r="EU330">
            <v>0.52347907514731451</v>
          </cell>
        </row>
        <row r="331">
          <cell r="BG331">
            <v>0.99404200383333396</v>
          </cell>
          <cell r="EU331">
            <v>0.4651321303147754</v>
          </cell>
        </row>
        <row r="332">
          <cell r="BG332">
            <v>0.99504860898551228</v>
          </cell>
          <cell r="EU332">
            <v>0.42687735149022149</v>
          </cell>
        </row>
        <row r="333">
          <cell r="BG333">
            <v>0.9953653917833033</v>
          </cell>
          <cell r="EU333">
            <v>0.65855905586672725</v>
          </cell>
        </row>
        <row r="334">
          <cell r="BG334">
            <v>0.99634581508841191</v>
          </cell>
          <cell r="EU334">
            <v>0.43686820851652197</v>
          </cell>
        </row>
        <row r="335">
          <cell r="BG335">
            <v>0.99692343741893708</v>
          </cell>
          <cell r="EU335">
            <v>0.57350692826075278</v>
          </cell>
        </row>
        <row r="336">
          <cell r="BG336">
            <v>0.99784902750551385</v>
          </cell>
          <cell r="EU336">
            <v>0.45713833907303225</v>
          </cell>
        </row>
        <row r="337">
          <cell r="BG337">
            <v>0.99845738062071965</v>
          </cell>
          <cell r="EU337">
            <v>0.56426249839817011</v>
          </cell>
        </row>
        <row r="338">
          <cell r="BG338">
            <v>0.9996472580842275</v>
          </cell>
          <cell r="EU338">
            <v>0.37278911263106018</v>
          </cell>
        </row>
        <row r="339">
          <cell r="BG339">
            <v>1.0005779152847971</v>
          </cell>
          <cell r="EU339">
            <v>0.45858437163521992</v>
          </cell>
        </row>
        <row r="340">
          <cell r="BG340">
            <v>1.0015686391371221</v>
          </cell>
          <cell r="EU340">
            <v>0.43935742450858128</v>
          </cell>
        </row>
        <row r="341">
          <cell r="BG341">
            <v>1.0020647371528313</v>
          </cell>
          <cell r="EU341">
            <v>0.60324234434933488</v>
          </cell>
        </row>
        <row r="342">
          <cell r="BG342">
            <v>1.0028829119808005</v>
          </cell>
          <cell r="EU342">
            <v>0.49676318808648379</v>
          </cell>
        </row>
        <row r="343">
          <cell r="BG343">
            <v>1.0034681410463724</v>
          </cell>
          <cell r="EU343">
            <v>0.57415708716674185</v>
          </cell>
        </row>
        <row r="344">
          <cell r="BG344">
            <v>1.0043765971324421</v>
          </cell>
          <cell r="EU344">
            <v>0.46710968778286499</v>
          </cell>
        </row>
        <row r="345">
          <cell r="BG345">
            <v>1.0054924349088623</v>
          </cell>
          <cell r="EU345">
            <v>0.39993345143135889</v>
          </cell>
        </row>
        <row r="346">
          <cell r="BG346">
            <v>1.0063751123387197</v>
          </cell>
          <cell r="EU346">
            <v>0.47688069747795769</v>
          </cell>
        </row>
        <row r="347">
          <cell r="BG347">
            <v>1.0077906241927934</v>
          </cell>
          <cell r="EU347">
            <v>0.30983272838310216</v>
          </cell>
        </row>
        <row r="348">
          <cell r="BG348">
            <v>1.0083815967197061</v>
          </cell>
          <cell r="EU348">
            <v>0.57448170663071008</v>
          </cell>
        </row>
        <row r="349">
          <cell r="BG349">
            <v>1.0087956900508444</v>
          </cell>
          <cell r="EU349">
            <v>0.63191603565250798</v>
          </cell>
        </row>
        <row r="350">
          <cell r="BG350">
            <v>1.009862064789997</v>
          </cell>
          <cell r="EU350">
            <v>0.42020901517788117</v>
          </cell>
        </row>
        <row r="351">
          <cell r="BG351">
            <v>1.0106633265210536</v>
          </cell>
          <cell r="EU351">
            <v>0.50741220325504821</v>
          </cell>
        </row>
        <row r="352">
          <cell r="BG352">
            <v>1.0114956087306244</v>
          </cell>
          <cell r="EU352">
            <v>0.49774095245619598</v>
          </cell>
        </row>
        <row r="353">
          <cell r="BG353">
            <v>1.0120313715280105</v>
          </cell>
          <cell r="EU353">
            <v>0.59445880561074982</v>
          </cell>
        </row>
        <row r="354">
          <cell r="BG354">
            <v>1.0129554057738972</v>
          </cell>
          <cell r="EU354">
            <v>0.46916604509308418</v>
          </cell>
        </row>
        <row r="355">
          <cell r="BG355">
            <v>1.0135225838423032</v>
          </cell>
          <cell r="EU355">
            <v>0.58551197307363334</v>
          </cell>
        </row>
        <row r="356">
          <cell r="BG356">
            <v>1.0148384905751682</v>
          </cell>
          <cell r="EU356">
            <v>0.34793996679927697</v>
          </cell>
        </row>
        <row r="357">
          <cell r="BG357">
            <v>1.0154677423207188</v>
          </cell>
          <cell r="EU357">
            <v>0.56726067173305028</v>
          </cell>
        </row>
        <row r="358">
          <cell r="BG358">
            <v>1.0165482770073724</v>
          </cell>
          <cell r="EU358">
            <v>0.42320633692706583</v>
          </cell>
        </row>
        <row r="359">
          <cell r="BG359">
            <v>1.0172398233198763</v>
          </cell>
          <cell r="EU359">
            <v>0.5482968194977782</v>
          </cell>
        </row>
        <row r="360">
          <cell r="BG360">
            <v>1.0183241345677234</v>
          </cell>
          <cell r="EU360">
            <v>0.42271267852271655</v>
          </cell>
        </row>
        <row r="361">
          <cell r="BG361">
            <v>1.018897342430094</v>
          </cell>
          <cell r="EU361">
            <v>0.58637752255785425</v>
          </cell>
        </row>
        <row r="362">
          <cell r="BG362">
            <v>1.0199851920606158</v>
          </cell>
          <cell r="EU362">
            <v>0.42257142833568789</v>
          </cell>
        </row>
        <row r="363">
          <cell r="BG363">
            <v>1.0205905573000968</v>
          </cell>
          <cell r="EU363">
            <v>0.57682728343191592</v>
          </cell>
        </row>
        <row r="364">
          <cell r="BG364">
            <v>1.0215909824661038</v>
          </cell>
          <cell r="EU364">
            <v>0.45160786118595742</v>
          </cell>
        </row>
        <row r="365">
          <cell r="BG365">
            <v>1.0224717644932202</v>
          </cell>
          <cell r="EU365">
            <v>0.49015415233881465</v>
          </cell>
        </row>
        <row r="366">
          <cell r="BG366">
            <v>1.0228670910171953</v>
          </cell>
          <cell r="EU366">
            <v>0.64321745329941515</v>
          </cell>
        </row>
        <row r="367">
          <cell r="BG367">
            <v>1.023717171697341</v>
          </cell>
          <cell r="EU367">
            <v>0.55806301016586346</v>
          </cell>
        </row>
        <row r="368">
          <cell r="BG368">
            <v>1.0245099195052854</v>
          </cell>
          <cell r="EU368">
            <v>0.51984871299607782</v>
          </cell>
        </row>
        <row r="369">
          <cell r="BG369">
            <v>1.025793108958335</v>
          </cell>
          <cell r="EU369">
            <v>0.36832583399833152</v>
          </cell>
        </row>
        <row r="370">
          <cell r="BG370">
            <v>1.0262827889415966</v>
          </cell>
          <cell r="EU370">
            <v>0.61585738738632412</v>
          </cell>
        </row>
        <row r="371">
          <cell r="BG371">
            <v>1.0271715265568269</v>
          </cell>
          <cell r="EU371">
            <v>0.4913987667692169</v>
          </cell>
        </row>
        <row r="372">
          <cell r="BG372">
            <v>1.0276011234424145</v>
          </cell>
          <cell r="EU372">
            <v>0.63463727076800314</v>
          </cell>
        </row>
        <row r="373">
          <cell r="BG373">
            <v>1.0288305255380628</v>
          </cell>
          <cell r="EU373">
            <v>0.38749716848600385</v>
          </cell>
        </row>
        <row r="374">
          <cell r="BG374">
            <v>1.0293847167165173</v>
          </cell>
          <cell r="EU374">
            <v>0.59774158839836777</v>
          </cell>
        </row>
        <row r="375">
          <cell r="BG375">
            <v>1.0300937193319191</v>
          </cell>
          <cell r="EU375">
            <v>0.5505250306027426</v>
          </cell>
        </row>
        <row r="376">
          <cell r="BG376">
            <v>1.0310817840183999</v>
          </cell>
          <cell r="EU376">
            <v>0.46442558283855712</v>
          </cell>
        </row>
        <row r="377">
          <cell r="BG377">
            <v>1.0323505154405574</v>
          </cell>
          <cell r="EU377">
            <v>0.38030510943792367</v>
          </cell>
        </row>
        <row r="378">
          <cell r="BG378">
            <v>1.0333429163875016</v>
          </cell>
          <cell r="EU378">
            <v>0.46519360596147791</v>
          </cell>
        </row>
        <row r="379">
          <cell r="BG379">
            <v>1.0339019808480128</v>
          </cell>
          <cell r="EU379">
            <v>0.59874754572535105</v>
          </cell>
        </row>
        <row r="380">
          <cell r="BG380">
            <v>1.034679463578702</v>
          </cell>
          <cell r="EU380">
            <v>0.53204497848271159</v>
          </cell>
        </row>
        <row r="381">
          <cell r="BG381">
            <v>1.0353334532915512</v>
          </cell>
          <cell r="EU381">
            <v>0.56999557715522753</v>
          </cell>
        </row>
        <row r="382">
          <cell r="BG382">
            <v>1.0361443011680442</v>
          </cell>
          <cell r="EU382">
            <v>0.52209959771273662</v>
          </cell>
        </row>
        <row r="383">
          <cell r="BG383">
            <v>1.0374255296266246</v>
          </cell>
          <cell r="EU383">
            <v>0.37943011186626341</v>
          </cell>
        </row>
        <row r="384">
          <cell r="BG384">
            <v>1.0379263811631956</v>
          </cell>
          <cell r="EU384">
            <v>0.61720588709917446</v>
          </cell>
        </row>
        <row r="385">
          <cell r="BG385">
            <v>1.0385844831791649</v>
          </cell>
          <cell r="EU385">
            <v>0.57027103039285698</v>
          </cell>
        </row>
        <row r="386">
          <cell r="BG386">
            <v>1.0396831763793151</v>
          </cell>
          <cell r="EU386">
            <v>0.43633330911859292</v>
          </cell>
        </row>
        <row r="387">
          <cell r="BG387">
            <v>1.0405008544520975</v>
          </cell>
          <cell r="EU387">
            <v>0.52252306728062781</v>
          </cell>
        </row>
        <row r="388">
          <cell r="BG388">
            <v>1.041193741138889</v>
          </cell>
          <cell r="EU388">
            <v>0.56082644753290301</v>
          </cell>
        </row>
        <row r="389">
          <cell r="BG389">
            <v>1.041982233367813</v>
          </cell>
          <cell r="EU389">
            <v>0.53200559243869017</v>
          </cell>
        </row>
        <row r="390">
          <cell r="BG390">
            <v>1.0424243108833631</v>
          </cell>
          <cell r="EU390">
            <v>0.63630096784143764</v>
          </cell>
        </row>
        <row r="391">
          <cell r="BG391">
            <v>1.0434678364266625</v>
          </cell>
          <cell r="EU391">
            <v>0.45542444112672936</v>
          </cell>
        </row>
        <row r="392">
          <cell r="BG392">
            <v>1.0444500229495746</v>
          </cell>
          <cell r="EU392">
            <v>0.47500869114191951</v>
          </cell>
        </row>
        <row r="393">
          <cell r="BG393">
            <v>1.0452434567105893</v>
          </cell>
          <cell r="EU393">
            <v>0.5328763984483299</v>
          </cell>
        </row>
        <row r="394">
          <cell r="BG394">
            <v>1.0458154758665472</v>
          </cell>
          <cell r="EU394">
            <v>0.59957219283235741</v>
          </cell>
        </row>
        <row r="395">
          <cell r="BG395">
            <v>1.0470888738166577</v>
          </cell>
          <cell r="EU395">
            <v>0.39061226300487861</v>
          </cell>
        </row>
        <row r="396">
          <cell r="BG396">
            <v>1.0475671978924082</v>
          </cell>
          <cell r="EU396">
            <v>0.62791254008675135</v>
          </cell>
        </row>
        <row r="397">
          <cell r="BG397">
            <v>1.0483334260583441</v>
          </cell>
          <cell r="EU397">
            <v>0.54319322668939474</v>
          </cell>
        </row>
        <row r="398">
          <cell r="BG398">
            <v>1.0496449954583891</v>
          </cell>
          <cell r="EU398">
            <v>0.38286643243968932</v>
          </cell>
        </row>
        <row r="399">
          <cell r="BG399">
            <v>1.0503180466660669</v>
          </cell>
          <cell r="EU399">
            <v>0.57248764487161485</v>
          </cell>
        </row>
        <row r="400">
          <cell r="BG400">
            <v>1.0508956350719885</v>
          </cell>
          <cell r="EU400">
            <v>0.60076116484956166</v>
          </cell>
        </row>
        <row r="401">
          <cell r="BG401">
            <v>1.0516345898004602</v>
          </cell>
          <cell r="EU401">
            <v>0.55355996831521026</v>
          </cell>
        </row>
        <row r="402">
          <cell r="BG402">
            <v>1.0525677978695189</v>
          </cell>
          <cell r="EU402">
            <v>0.49650258384734314</v>
          </cell>
        </row>
        <row r="403">
          <cell r="BG403">
            <v>1.0539868668308885</v>
          </cell>
          <cell r="EU403">
            <v>0.35670395966920471</v>
          </cell>
        </row>
        <row r="404">
          <cell r="BG404">
            <v>1.0548919046681238</v>
          </cell>
          <cell r="EU404">
            <v>0.50650425513078901</v>
          </cell>
        </row>
        <row r="405">
          <cell r="BG405">
            <v>1.0555069231865566</v>
          </cell>
          <cell r="EU405">
            <v>0.59207511842085059</v>
          </cell>
        </row>
        <row r="406">
          <cell r="BG406">
            <v>1.0564470195059326</v>
          </cell>
          <cell r="EU406">
            <v>0.49778173952420729</v>
          </cell>
        </row>
        <row r="407">
          <cell r="BG407">
            <v>1.0571613138495974</v>
          </cell>
          <cell r="EU407">
            <v>0.5641937670147521</v>
          </cell>
        </row>
        <row r="408">
          <cell r="BG408">
            <v>1.0576488867774434</v>
          </cell>
          <cell r="EU408">
            <v>0.62986439628525925</v>
          </cell>
        </row>
        <row r="409">
          <cell r="BG409">
            <v>1.0586579640517819</v>
          </cell>
          <cell r="EU409">
            <v>0.47907468097437866</v>
          </cell>
        </row>
        <row r="410">
          <cell r="BG410">
            <v>1.0599628478824616</v>
          </cell>
          <cell r="EU410">
            <v>0.39461571245441812</v>
          </cell>
        </row>
        <row r="411">
          <cell r="BG411">
            <v>1.0603549405309838</v>
          </cell>
          <cell r="EU411">
            <v>0.65758283580196319</v>
          </cell>
        </row>
        <row r="412">
          <cell r="BG412">
            <v>1.0607800350445571</v>
          </cell>
          <cell r="EU412">
            <v>0.64818582189606722</v>
          </cell>
        </row>
        <row r="413">
          <cell r="BG413">
            <v>1.0620901586125142</v>
          </cell>
          <cell r="EU413">
            <v>0.39444798728759123</v>
          </cell>
        </row>
        <row r="414">
          <cell r="BG414">
            <v>1.0627136016379404</v>
          </cell>
          <cell r="EU414">
            <v>0.59276289250456626</v>
          </cell>
        </row>
        <row r="415">
          <cell r="BG415">
            <v>1.0633706486572914</v>
          </cell>
          <cell r="EU415">
            <v>0.58322963914341963</v>
          </cell>
        </row>
        <row r="416">
          <cell r="BG416">
            <v>1.0646542300290112</v>
          </cell>
          <cell r="EU416">
            <v>0.40320247914963442</v>
          </cell>
        </row>
        <row r="417">
          <cell r="BG417">
            <v>1.0649179118861916</v>
          </cell>
          <cell r="EU417">
            <v>0.69383747626513093</v>
          </cell>
        </row>
        <row r="418">
          <cell r="BG418">
            <v>1.0651487406768161</v>
          </cell>
          <cell r="EU418">
            <v>0.70278673041716433</v>
          </cell>
        </row>
        <row r="419">
          <cell r="BG419">
            <v>1.0653136796598164</v>
          </cell>
          <cell r="EU419">
            <v>0.72061965762324387</v>
          </cell>
        </row>
        <row r="420">
          <cell r="BG420">
            <v>1.0653136796598164</v>
          </cell>
          <cell r="EU420">
            <v>0.76492677263963327</v>
          </cell>
        </row>
        <row r="422">
          <cell r="AA422">
            <v>1</v>
          </cell>
        </row>
        <row r="423">
          <cell r="AA423">
            <v>1.2713588448069992</v>
          </cell>
          <cell r="BG423">
            <v>0.89350876859033801</v>
          </cell>
          <cell r="FB423">
            <v>1.0038167563378422</v>
          </cell>
        </row>
        <row r="424">
          <cell r="AA424">
            <v>1.1399820347169607</v>
          </cell>
          <cell r="BG424">
            <v>0.894952045325631</v>
          </cell>
          <cell r="EU424">
            <v>0.18545785799888856</v>
          </cell>
          <cell r="FB424">
            <v>1.0020809604635685</v>
          </cell>
        </row>
        <row r="425">
          <cell r="AA425">
            <v>1.1405205487054109</v>
          </cell>
          <cell r="BG425">
            <v>0.89639999222864963</v>
          </cell>
          <cell r="EU425">
            <v>0.18643508857021707</v>
          </cell>
          <cell r="FB425">
            <v>1.0020884697809955</v>
          </cell>
        </row>
        <row r="426">
          <cell r="AA426">
            <v>1.1288901647294944</v>
          </cell>
          <cell r="BG426">
            <v>0.8977353091254523</v>
          </cell>
          <cell r="EU426">
            <v>0.22087706355577555</v>
          </cell>
          <cell r="FB426">
            <v>1.0019255082482559</v>
          </cell>
        </row>
        <row r="427">
          <cell r="AA427">
            <v>1.1219828905728091</v>
          </cell>
          <cell r="BG427">
            <v>0.89991625636997219</v>
          </cell>
          <cell r="EU427">
            <v>0.24352317276459448</v>
          </cell>
          <cell r="FB427">
            <v>1.0018279417005129</v>
          </cell>
        </row>
        <row r="428">
          <cell r="AA428">
            <v>1.0890094468475846</v>
          </cell>
          <cell r="BG428">
            <v>0.90085931335511327</v>
          </cell>
          <cell r="EU428">
            <v>0.36407890072494303</v>
          </cell>
          <cell r="FB428">
            <v>1.0013538861519036</v>
          </cell>
        </row>
        <row r="429">
          <cell r="AA429">
            <v>1.1172916647855973</v>
          </cell>
          <cell r="BG429">
            <v>0.9020882463816311</v>
          </cell>
          <cell r="EU429">
            <v>0.25924716882052323</v>
          </cell>
          <cell r="FB429">
            <v>1.0017613396000036</v>
          </cell>
        </row>
        <row r="430">
          <cell r="AA430">
            <v>1.091411241487676</v>
          </cell>
          <cell r="BG430">
            <v>0.90305957941780723</v>
          </cell>
          <cell r="EU430">
            <v>0.35495908768326467</v>
          </cell>
          <cell r="FB430">
            <v>1.0013888903818109</v>
          </cell>
        </row>
        <row r="431">
          <cell r="AA431">
            <v>1.077501968624198</v>
          </cell>
          <cell r="BG431">
            <v>0.90389042269094255</v>
          </cell>
          <cell r="EU431">
            <v>0.41230197517767386</v>
          </cell>
          <cell r="FB431">
            <v>1.0011851128113349</v>
          </cell>
        </row>
        <row r="432">
          <cell r="AA432">
            <v>1.0660098691291933</v>
          </cell>
          <cell r="BG432">
            <v>0.90460379183141837</v>
          </cell>
          <cell r="EU432">
            <v>0.46136063480783035</v>
          </cell>
          <cell r="FB432">
            <v>1.0010147853447473</v>
          </cell>
        </row>
        <row r="433">
          <cell r="AA433">
            <v>1.0935518078896127</v>
          </cell>
          <cell r="BG433">
            <v>0.90560440241996643</v>
          </cell>
          <cell r="EU433">
            <v>0.34485566166921816</v>
          </cell>
          <cell r="FB433">
            <v>1.0014200235890798</v>
          </cell>
        </row>
        <row r="434">
          <cell r="AA434">
            <v>1.0865476998062378</v>
          </cell>
          <cell r="BG434">
            <v>0.90653552494908984</v>
          </cell>
          <cell r="EU434">
            <v>0.37289711618090382</v>
          </cell>
          <cell r="FB434">
            <v>1.0013179292304926</v>
          </cell>
        </row>
        <row r="435">
          <cell r="AA435">
            <v>1.0773210678770055</v>
          </cell>
          <cell r="BG435">
            <v>0.90737277945530648</v>
          </cell>
          <cell r="EU435">
            <v>0.411561736776765</v>
          </cell>
          <cell r="FB435">
            <v>1.0011824455095657</v>
          </cell>
        </row>
        <row r="436">
          <cell r="AA436">
            <v>1.0819034380286026</v>
          </cell>
          <cell r="BG436">
            <v>0.90825956034127797</v>
          </cell>
          <cell r="EU436">
            <v>0.39214260919020932</v>
          </cell>
          <cell r="FB436">
            <v>1.0012498750913252</v>
          </cell>
        </row>
        <row r="437">
          <cell r="AA437">
            <v>1.1434819060818089</v>
          </cell>
          <cell r="BG437">
            <v>0.90977347946525844</v>
          </cell>
          <cell r="EU437">
            <v>0.18187458173345292</v>
          </cell>
          <cell r="FB437">
            <v>1.0021297022265716</v>
          </cell>
        </row>
        <row r="438">
          <cell r="AA438">
            <v>1.0613810686900185</v>
          </cell>
          <cell r="BG438">
            <v>0.91044795360534236</v>
          </cell>
          <cell r="EU438">
            <v>0.48149574447908355</v>
          </cell>
          <cell r="FB438">
            <v>1.0009456696093897</v>
          </cell>
        </row>
        <row r="439">
          <cell r="AA439">
            <v>1.0681024861429895</v>
          </cell>
          <cell r="BG439">
            <v>0.9111958603176189</v>
          </cell>
          <cell r="EU439">
            <v>0.45136126805523907</v>
          </cell>
          <cell r="FB439">
            <v>1.001045934728326</v>
          </cell>
        </row>
        <row r="440">
          <cell r="AA440">
            <v>1.072602220488962</v>
          </cell>
          <cell r="BG440">
            <v>0.91199337049542994</v>
          </cell>
          <cell r="EU440">
            <v>0.43144150522819946</v>
          </cell>
          <cell r="FB440">
            <v>1.0011127120256915</v>
          </cell>
        </row>
        <row r="441">
          <cell r="AA441">
            <v>1.0323710941850295</v>
          </cell>
          <cell r="BG441">
            <v>0.91235633679862183</v>
          </cell>
          <cell r="EU441">
            <v>0.61048131717336973</v>
          </cell>
          <cell r="FB441">
            <v>1.0005056272466699</v>
          </cell>
        </row>
        <row r="442">
          <cell r="AA442">
            <v>1.08631143656273</v>
          </cell>
          <cell r="BG442">
            <v>0.91330140271233828</v>
          </cell>
          <cell r="EU442">
            <v>0.37316658221817872</v>
          </cell>
          <cell r="FB442">
            <v>1.0013144740922322</v>
          </cell>
        </row>
        <row r="443">
          <cell r="AA443">
            <v>1.0955446440894725</v>
          </cell>
          <cell r="BG443">
            <v>0.91434567046734094</v>
          </cell>
          <cell r="EU443">
            <v>0.33598190776595227</v>
          </cell>
          <cell r="FB443">
            <v>1.001448954290759</v>
          </cell>
        </row>
        <row r="444">
          <cell r="AA444">
            <v>1.0500447095053942</v>
          </cell>
          <cell r="BG444">
            <v>0.91490521315686935</v>
          </cell>
          <cell r="EU444">
            <v>0.53163338511726843</v>
          </cell>
          <cell r="FB444">
            <v>1.0007751379355974</v>
          </cell>
        </row>
        <row r="445">
          <cell r="AA445">
            <v>1.1168124372228834</v>
          </cell>
          <cell r="BG445">
            <v>0.91617279413116148</v>
          </cell>
          <cell r="EU445">
            <v>0.25993454721850934</v>
          </cell>
          <cell r="FB445">
            <v>1.0017545204416662</v>
          </cell>
        </row>
        <row r="446">
          <cell r="AA446">
            <v>1.0636077770471095</v>
          </cell>
          <cell r="BG446">
            <v>0.9168812411081696</v>
          </cell>
          <cell r="EU446">
            <v>0.47259869310223018</v>
          </cell>
          <cell r="FB446">
            <v>1.0009789550389201</v>
          </cell>
        </row>
        <row r="447">
          <cell r="AA447">
            <v>1.0590930191185854</v>
          </cell>
          <cell r="BG447">
            <v>0.91754181528474943</v>
          </cell>
          <cell r="EU447">
            <v>0.49269800193818075</v>
          </cell>
          <cell r="FB447">
            <v>1.000911395569801</v>
          </cell>
        </row>
        <row r="448">
          <cell r="AA448">
            <v>1.1076496453048892</v>
          </cell>
          <cell r="BG448">
            <v>0.91871852259181574</v>
          </cell>
          <cell r="EU448">
            <v>0.29460842777090346</v>
          </cell>
          <cell r="FB448">
            <v>1.0016235818107622</v>
          </cell>
        </row>
        <row r="449">
          <cell r="AA449">
            <v>1.066013509909814</v>
          </cell>
          <cell r="BG449">
            <v>0.91945549854323505</v>
          </cell>
          <cell r="EU449">
            <v>0.46398086263349064</v>
          </cell>
          <cell r="FB449">
            <v>1.0010148395913629</v>
          </cell>
        </row>
        <row r="450">
          <cell r="AA450">
            <v>1.1147341485544495</v>
          </cell>
          <cell r="BG450">
            <v>0.92071107491003079</v>
          </cell>
          <cell r="EU450">
            <v>0.27030831947194278</v>
          </cell>
          <cell r="FB450">
            <v>1.0017249141149653</v>
          </cell>
        </row>
        <row r="451">
          <cell r="AA451">
            <v>1.105271031638992</v>
          </cell>
          <cell r="BG451">
            <v>0.92187121478608958</v>
          </cell>
          <cell r="EU451">
            <v>0.30406955425074678</v>
          </cell>
          <cell r="FB451">
            <v>1.0015894165326342</v>
          </cell>
        </row>
        <row r="452">
          <cell r="AA452">
            <v>1.0302450539980954</v>
          </cell>
          <cell r="BG452">
            <v>0.92221735372287805</v>
          </cell>
          <cell r="EU452">
            <v>0.62219370012303876</v>
          </cell>
          <cell r="FB452">
            <v>1.0004729010723901</v>
          </cell>
        </row>
        <row r="453">
          <cell r="AA453">
            <v>1.0980376937151803</v>
          </cell>
          <cell r="BG453">
            <v>0.92330691316594915</v>
          </cell>
          <cell r="EU453">
            <v>0.33016126974096466</v>
          </cell>
          <cell r="FB453">
            <v>1.0014850739309582</v>
          </cell>
        </row>
        <row r="454">
          <cell r="AA454">
            <v>1.0636275276967122</v>
          </cell>
          <cell r="BG454">
            <v>0.92402644060234285</v>
          </cell>
          <cell r="EU454">
            <v>0.47445568541789862</v>
          </cell>
          <cell r="FB454">
            <v>1.0009792499699444</v>
          </cell>
        </row>
        <row r="455">
          <cell r="AA455">
            <v>1.0545961372092441</v>
          </cell>
          <cell r="BG455">
            <v>0.92464762357115426</v>
          </cell>
          <cell r="EU455">
            <v>0.5142577443873052</v>
          </cell>
          <cell r="FB455">
            <v>1.0008438212646953</v>
          </cell>
        </row>
        <row r="456">
          <cell r="AA456">
            <v>1.0726563525641111</v>
          </cell>
          <cell r="BG456">
            <v>0.9254688650669457</v>
          </cell>
          <cell r="EU456">
            <v>0.43497540186229039</v>
          </cell>
          <cell r="FB456">
            <v>1.0011135136811911</v>
          </cell>
        </row>
        <row r="457">
          <cell r="AA457">
            <v>1.0863976706131222</v>
          </cell>
          <cell r="BG457">
            <v>0.9264959860566605</v>
          </cell>
          <cell r="EU457">
            <v>0.37705582516641589</v>
          </cell>
          <cell r="FB457">
            <v>1.0013157352736541</v>
          </cell>
        </row>
        <row r="458">
          <cell r="AA458">
            <v>1.0411729859559924</v>
          </cell>
          <cell r="BG458">
            <v>0.92697050800304259</v>
          </cell>
          <cell r="EU458">
            <v>0.57367810015875464</v>
          </cell>
          <cell r="FB458">
            <v>1.0006404129236879</v>
          </cell>
        </row>
        <row r="459">
          <cell r="AA459">
            <v>1.1143736400495254</v>
          </cell>
          <cell r="BG459">
            <v>0.92824663153744047</v>
          </cell>
          <cell r="EU459">
            <v>0.27114868130851233</v>
          </cell>
          <cell r="FB459">
            <v>1.0017197729515719</v>
          </cell>
        </row>
        <row r="460">
          <cell r="AA460">
            <v>1.0236098187107534</v>
          </cell>
          <cell r="BG460">
            <v>0.92852233464721556</v>
          </cell>
          <cell r="EU460">
            <v>0.6514015525825303</v>
          </cell>
          <cell r="FB460">
            <v>1.0003703357026668</v>
          </cell>
        </row>
        <row r="461">
          <cell r="AA461">
            <v>1.0634485786628105</v>
          </cell>
          <cell r="BG461">
            <v>0.9292499739568697</v>
          </cell>
          <cell r="EU461">
            <v>0.47466252053346947</v>
          </cell>
          <cell r="FB461">
            <v>1.0009765775763542</v>
          </cell>
        </row>
        <row r="462">
          <cell r="AA462">
            <v>1.0724288674635103</v>
          </cell>
          <cell r="BG462">
            <v>0.93007936578094974</v>
          </cell>
          <cell r="EU462">
            <v>0.43491424789152766</v>
          </cell>
          <cell r="FB462">
            <v>1.0011101445292443</v>
          </cell>
        </row>
        <row r="463">
          <cell r="AA463">
            <v>1.065589472288744</v>
          </cell>
          <cell r="BG463">
            <v>0.93083464414821948</v>
          </cell>
          <cell r="EU463">
            <v>0.46451493007075317</v>
          </cell>
          <cell r="FB463">
            <v>1.0010085203227357</v>
          </cell>
        </row>
        <row r="464">
          <cell r="AA464">
            <v>1.0454810152854306</v>
          </cell>
          <cell r="BG464">
            <v>0.93136406928291615</v>
          </cell>
          <cell r="EU464">
            <v>0.55405180304468038</v>
          </cell>
          <cell r="FB464">
            <v>1.0007059746964533</v>
          </cell>
        </row>
        <row r="465">
          <cell r="AA465">
            <v>1.102321908220421</v>
          </cell>
          <cell r="BG465">
            <v>0.93252586947145344</v>
          </cell>
          <cell r="EU465">
            <v>0.31325900709225096</v>
          </cell>
          <cell r="FB465">
            <v>1.0015469561085693</v>
          </cell>
        </row>
        <row r="466">
          <cell r="AA466">
            <v>1.0747380715403958</v>
          </cell>
          <cell r="BG466">
            <v>0.93338645599962466</v>
          </cell>
          <cell r="EU466">
            <v>0.42601189923272131</v>
          </cell>
          <cell r="FB466">
            <v>1.0011443122131964</v>
          </cell>
        </row>
        <row r="467">
          <cell r="AA467">
            <v>1.0433364395072309</v>
          </cell>
          <cell r="BG467">
            <v>0.93389342575542689</v>
          </cell>
          <cell r="EU467">
            <v>0.56473133041546664</v>
          </cell>
          <cell r="FB467">
            <v>1.0006733707571893</v>
          </cell>
        </row>
        <row r="468">
          <cell r="AA468">
            <v>1.1048164237100648</v>
          </cell>
          <cell r="BG468">
            <v>0.93508697523242512</v>
          </cell>
          <cell r="EU468">
            <v>0.3059344971688685</v>
          </cell>
          <cell r="FB468">
            <v>1.0015828785244705</v>
          </cell>
        </row>
        <row r="469">
          <cell r="AA469">
            <v>1.056734945368399</v>
          </cell>
          <cell r="BG469">
            <v>0.93574854821434938</v>
          </cell>
          <cell r="EU469">
            <v>0.50604724821644986</v>
          </cell>
          <cell r="FB469">
            <v>1.0008759962627221</v>
          </cell>
        </row>
        <row r="470">
          <cell r="AA470">
            <v>1.0567824347636587</v>
          </cell>
          <cell r="BG470">
            <v>0.93641105798332869</v>
          </cell>
          <cell r="EU470">
            <v>0.50645579294301257</v>
          </cell>
          <cell r="FB470">
            <v>1.0008767099383089</v>
          </cell>
        </row>
        <row r="471">
          <cell r="AA471">
            <v>1.0864249375433959</v>
          </cell>
          <cell r="BG471">
            <v>0.93740658346969918</v>
          </cell>
          <cell r="EU471">
            <v>0.38017146372026961</v>
          </cell>
          <cell r="FB471">
            <v>1.0013161340346757</v>
          </cell>
        </row>
        <row r="472">
          <cell r="AA472">
            <v>1.0726588444540528</v>
          </cell>
          <cell r="BG472">
            <v>0.93825060599197052</v>
          </cell>
          <cell r="EU472">
            <v>0.43816609104469584</v>
          </cell>
          <cell r="FB472">
            <v>1.0011135505832567</v>
          </cell>
        </row>
        <row r="473">
          <cell r="AA473">
            <v>1.0748704322442744</v>
          </cell>
          <cell r="BG473">
            <v>0.93912179609645374</v>
          </cell>
          <cell r="EU473">
            <v>0.42836165824682576</v>
          </cell>
          <cell r="FB473">
            <v>1.0011462684724184</v>
          </cell>
        </row>
        <row r="474">
          <cell r="AA474">
            <v>1.0792751048056428</v>
          </cell>
          <cell r="BG474">
            <v>0.94004599780852105</v>
          </cell>
          <cell r="EU474">
            <v>0.40845361178518025</v>
          </cell>
          <cell r="FB474">
            <v>1.001211233617491</v>
          </cell>
        </row>
        <row r="475">
          <cell r="AA475">
            <v>1.052101118964635</v>
          </cell>
          <cell r="BG475">
            <v>0.94066314352297897</v>
          </cell>
          <cell r="EU475">
            <v>0.52616059753300426</v>
          </cell>
          <cell r="FB475">
            <v>1.0008062063962928</v>
          </cell>
        </row>
        <row r="476">
          <cell r="AA476">
            <v>1.0453623390774831</v>
          </cell>
          <cell r="BG476">
            <v>0.9412038111204597</v>
          </cell>
          <cell r="EU476">
            <v>0.55540983744306627</v>
          </cell>
          <cell r="FB476">
            <v>1.0007041721857068</v>
          </cell>
        </row>
        <row r="477">
          <cell r="AA477">
            <v>1.0767122708412353</v>
          </cell>
          <cell r="BG477">
            <v>0.94205070485836484</v>
          </cell>
          <cell r="EU477">
            <v>0.4172197023648605</v>
          </cell>
          <cell r="FB477">
            <v>1.0011734658267828</v>
          </cell>
        </row>
        <row r="478">
          <cell r="AA478">
            <v>1.0720838427604322</v>
          </cell>
          <cell r="BG478">
            <v>0.94290316520694717</v>
          </cell>
          <cell r="EU478">
            <v>0.43659189548568056</v>
          </cell>
          <cell r="FB478">
            <v>1.0011050332227951</v>
          </cell>
        </row>
        <row r="479">
          <cell r="AA479">
            <v>1.0811971198352426</v>
          </cell>
          <cell r="BG479">
            <v>0.94386079056528871</v>
          </cell>
          <cell r="EU479">
            <v>0.39815918181990095</v>
          </cell>
          <cell r="FB479">
            <v>1.001239499961966</v>
          </cell>
        </row>
        <row r="480">
          <cell r="AA480">
            <v>1.0453002617306613</v>
          </cell>
          <cell r="BG480">
            <v>0.94440517346226427</v>
          </cell>
          <cell r="EU480">
            <v>0.55580993997678585</v>
          </cell>
          <cell r="FB480">
            <v>1.0007032292451861</v>
          </cell>
        </row>
        <row r="481">
          <cell r="AA481">
            <v>1.0453236874425946</v>
          </cell>
          <cell r="BG481">
            <v>0.94495018468020642</v>
          </cell>
          <cell r="EU481">
            <v>0.55604530649355643</v>
          </cell>
          <cell r="FB481">
            <v>1.000703585082799</v>
          </cell>
        </row>
        <row r="482">
          <cell r="AA482">
            <v>1.0857180038622478</v>
          </cell>
          <cell r="BG482">
            <v>0.945964019059223</v>
          </cell>
          <cell r="EU482">
            <v>0.37954589293890684</v>
          </cell>
          <cell r="FB482">
            <v>1.0013057924080166</v>
          </cell>
        </row>
        <row r="483">
          <cell r="AA483">
            <v>1.0675250126799445</v>
          </cell>
          <cell r="BG483">
            <v>0.9467714406074218</v>
          </cell>
          <cell r="EU483">
            <v>0.45719963754756138</v>
          </cell>
          <cell r="FB483">
            <v>1.0010373448249767</v>
          </cell>
        </row>
        <row r="484">
          <cell r="AA484">
            <v>1.0834250355023687</v>
          </cell>
          <cell r="BG484">
            <v>0.9477630654553244</v>
          </cell>
          <cell r="EU484">
            <v>0.38956564095423829</v>
          </cell>
          <cell r="FB484">
            <v>1.0012722032534542</v>
          </cell>
        </row>
        <row r="485">
          <cell r="AA485">
            <v>1.0408887833736413</v>
          </cell>
          <cell r="BG485">
            <v>0.94825965723981009</v>
          </cell>
          <cell r="EU485">
            <v>0.57622029378696382</v>
          </cell>
          <cell r="FB485">
            <v>1.0006360784027288</v>
          </cell>
        </row>
        <row r="486">
          <cell r="AA486">
            <v>1.0743648515519111</v>
          </cell>
          <cell r="BG486">
            <v>0.94914959520258735</v>
          </cell>
          <cell r="EU486">
            <v>0.42870470778311137</v>
          </cell>
          <cell r="FB486">
            <v>1.0011387948348172</v>
          </cell>
        </row>
        <row r="487">
          <cell r="AA487">
            <v>1.060840043532183</v>
          </cell>
          <cell r="BG487">
            <v>0.94988374050962454</v>
          </cell>
          <cell r="EU487">
            <v>0.48783169553419758</v>
          </cell>
          <cell r="FB487">
            <v>1.0009375718441171</v>
          </cell>
        </row>
        <row r="488">
          <cell r="AA488">
            <v>1.074378456884088</v>
          </cell>
          <cell r="BG488">
            <v>0.95077673090978421</v>
          </cell>
          <cell r="EU488">
            <v>0.42915860943585049</v>
          </cell>
          <cell r="FB488">
            <v>1.0011389959980208</v>
          </cell>
        </row>
        <row r="489">
          <cell r="AA489">
            <v>1.040907388875838</v>
          </cell>
          <cell r="BG489">
            <v>0.95127648663995934</v>
          </cell>
          <cell r="EU489">
            <v>0.57680880862191075</v>
          </cell>
          <cell r="FB489">
            <v>1.0006363622005172</v>
          </cell>
        </row>
        <row r="490">
          <cell r="AA490">
            <v>1.0721411148775466</v>
          </cell>
          <cell r="BG490">
            <v>0.95214573324381291</v>
          </cell>
          <cell r="EU490">
            <v>0.43937754548661173</v>
          </cell>
          <cell r="FB490">
            <v>1.0011058817823271</v>
          </cell>
        </row>
        <row r="491">
          <cell r="AA491">
            <v>1.0996861463827752</v>
          </cell>
          <cell r="BG491">
            <v>0.953333632824932</v>
          </cell>
          <cell r="EU491">
            <v>0.32716779228399262</v>
          </cell>
          <cell r="FB491">
            <v>1.001508912637642</v>
          </cell>
        </row>
        <row r="492">
          <cell r="AA492">
            <v>1.0607987591068795</v>
          </cell>
          <cell r="BG492">
            <v>0.95407426743639889</v>
          </cell>
          <cell r="EU492">
            <v>0.48859410852505103</v>
          </cell>
          <cell r="FB492">
            <v>1.0009369537547854</v>
          </cell>
        </row>
        <row r="493">
          <cell r="AA493">
            <v>1.0213040565016878</v>
          </cell>
          <cell r="BG493">
            <v>0.95433905876355207</v>
          </cell>
          <cell r="EU493">
            <v>0.66372222106279455</v>
          </cell>
          <cell r="FB493">
            <v>1.0003345407072932</v>
          </cell>
        </row>
        <row r="494">
          <cell r="AA494">
            <v>1.0585593237250417</v>
          </cell>
          <cell r="BG494">
            <v>0.95505473005759001</v>
          </cell>
          <cell r="EU494">
            <v>0.498579339589798</v>
          </cell>
          <cell r="FB494">
            <v>1.0009033905521476</v>
          </cell>
        </row>
        <row r="495">
          <cell r="AA495">
            <v>1.0903549623187812</v>
          </cell>
          <cell r="BG495">
            <v>0.95614354504181731</v>
          </cell>
          <cell r="EU495">
            <v>0.36382811626667472</v>
          </cell>
          <cell r="FB495">
            <v>1.0013735053085713</v>
          </cell>
        </row>
        <row r="496">
          <cell r="AA496">
            <v>1.0699175827784486</v>
          </cell>
          <cell r="BG496">
            <v>0.95699507837891995</v>
          </cell>
          <cell r="EU496">
            <v>0.45055932723379566</v>
          </cell>
          <cell r="FB496">
            <v>1.0010729045162601</v>
          </cell>
        </row>
        <row r="497">
          <cell r="AA497">
            <v>1.0721125527207209</v>
          </cell>
          <cell r="BG497">
            <v>0.95787481216750481</v>
          </cell>
          <cell r="EU497">
            <v>0.44078424379131897</v>
          </cell>
          <cell r="FB497">
            <v>1.0011054586030859</v>
          </cell>
        </row>
        <row r="498">
          <cell r="AA498">
            <v>1.0320918110620159</v>
          </cell>
          <cell r="BG498">
            <v>0.95827522607015803</v>
          </cell>
          <cell r="EU498">
            <v>0.61646068269023147</v>
          </cell>
          <cell r="FB498">
            <v>1.0005013320227363</v>
          </cell>
        </row>
        <row r="499">
          <cell r="AA499">
            <v>1.0495488261257118</v>
          </cell>
          <cell r="BG499">
            <v>0.95888984465850591</v>
          </cell>
          <cell r="EU499">
            <v>0.53819682272501279</v>
          </cell>
          <cell r="FB499">
            <v>1.000767637114448</v>
          </cell>
        </row>
        <row r="500">
          <cell r="AA500">
            <v>1.0451064382646957</v>
          </cell>
          <cell r="BG500">
            <v>0.95945170710874506</v>
          </cell>
          <cell r="EU500">
            <v>0.55770791200867142</v>
          </cell>
          <cell r="FB500">
            <v>1.0007002847569288</v>
          </cell>
        </row>
        <row r="501">
          <cell r="AA501">
            <v>1.0807575203774351</v>
          </cell>
          <cell r="BG501">
            <v>0.96044325896449279</v>
          </cell>
          <cell r="EU501">
            <v>0.40068718491522864</v>
          </cell>
          <cell r="FB501">
            <v>1.0012330393040516</v>
          </cell>
        </row>
        <row r="502">
          <cell r="AA502">
            <v>1.0920807362925049</v>
          </cell>
          <cell r="BG502">
            <v>0.96157129082564852</v>
          </cell>
          <cell r="EU502">
            <v>0.35364298892954282</v>
          </cell>
          <cell r="FB502">
            <v>1.0013986342208816</v>
          </cell>
        </row>
        <row r="503">
          <cell r="AA503">
            <v>1.0428319407652791</v>
          </cell>
          <cell r="BG503">
            <v>0.96210938068562191</v>
          </cell>
          <cell r="EU503">
            <v>0.56750815348407968</v>
          </cell>
          <cell r="FB503">
            <v>1.0006656912913965</v>
          </cell>
        </row>
        <row r="504">
          <cell r="AA504">
            <v>1.0560332020077021</v>
          </cell>
          <cell r="BG504">
            <v>0.96280979848403947</v>
          </cell>
          <cell r="EU504">
            <v>0.5085025745436299</v>
          </cell>
          <cell r="FB504">
            <v>1.0008654467094611</v>
          </cell>
        </row>
        <row r="505">
          <cell r="AA505">
            <v>1.073938381053549</v>
          </cell>
          <cell r="BG505">
            <v>0.96372726968629974</v>
          </cell>
          <cell r="EU505">
            <v>0.43026412925325686</v>
          </cell>
          <cell r="FB505">
            <v>1.0011324879349366</v>
          </cell>
        </row>
        <row r="506">
          <cell r="AA506">
            <v>1.0853420498951796</v>
          </cell>
          <cell r="BG506">
            <v>0.964781818628901</v>
          </cell>
          <cell r="EU506">
            <v>0.38297833258589631</v>
          </cell>
          <cell r="FB506">
            <v>1.0013002899343706</v>
          </cell>
        </row>
        <row r="507">
          <cell r="AA507">
            <v>1.0472902759249085</v>
          </cell>
          <cell r="BG507">
            <v>0.96537771114883042</v>
          </cell>
          <cell r="EU507">
            <v>0.54901298646565744</v>
          </cell>
          <cell r="FB507">
            <v>1.0007334297010699</v>
          </cell>
        </row>
        <row r="508">
          <cell r="AA508">
            <v>1.0629215736050952</v>
          </cell>
          <cell r="BG508">
            <v>0.96616433143216496</v>
          </cell>
          <cell r="EU508">
            <v>0.48092105420819325</v>
          </cell>
          <cell r="FB508">
            <v>1.0009687048033711</v>
          </cell>
        </row>
        <row r="509">
          <cell r="AA509">
            <v>1.0878861746560575</v>
          </cell>
          <cell r="BG509">
            <v>0.96725143081059239</v>
          </cell>
          <cell r="EU509">
            <v>0.37554391805521842</v>
          </cell>
          <cell r="FB509">
            <v>1.0013374892775664</v>
          </cell>
        </row>
        <row r="510">
          <cell r="AA510">
            <v>1.0408307938921082</v>
          </cell>
          <cell r="BG510">
            <v>0.96776866045842158</v>
          </cell>
          <cell r="EU510">
            <v>0.57949881930697789</v>
          </cell>
          <cell r="FB510">
            <v>1.0006351938320053</v>
          </cell>
        </row>
        <row r="511">
          <cell r="AA511">
            <v>1.0741447817192129</v>
          </cell>
          <cell r="BG511">
            <v>0.96869561124704817</v>
          </cell>
          <cell r="EU511">
            <v>0.43273218630707022</v>
          </cell>
          <cell r="FB511">
            <v>1.0011355406187048</v>
          </cell>
        </row>
        <row r="512">
          <cell r="AA512">
            <v>1.0854992523267539</v>
          </cell>
          <cell r="BG512">
            <v>0.96976106734367662</v>
          </cell>
          <cell r="EU512">
            <v>0.3852137175234453</v>
          </cell>
          <cell r="FB512">
            <v>1.001302590982071</v>
          </cell>
        </row>
        <row r="513">
          <cell r="AA513">
            <v>1.0277330841823322</v>
          </cell>
          <cell r="BG513">
            <v>0.97011674040323659</v>
          </cell>
          <cell r="EU513">
            <v>0.63734356425118044</v>
          </cell>
          <cell r="FB513">
            <v>1.0004341485130188</v>
          </cell>
        </row>
        <row r="514">
          <cell r="AA514">
            <v>1.0764375643403852</v>
          </cell>
          <cell r="BG514">
            <v>0.97107561975967871</v>
          </cell>
          <cell r="EU514">
            <v>0.42395398546422264</v>
          </cell>
          <cell r="FB514">
            <v>1.0011694123029142</v>
          </cell>
        </row>
        <row r="515">
          <cell r="AA515">
            <v>1.0832671841803163</v>
          </cell>
          <cell r="BG515">
            <v>0.9721188373012517</v>
          </cell>
          <cell r="EU515">
            <v>0.39565034990444437</v>
          </cell>
          <cell r="FB515">
            <v>1.0012698883533493</v>
          </cell>
        </row>
        <row r="516">
          <cell r="AA516">
            <v>1.0495774156014146</v>
          </cell>
          <cell r="BG516">
            <v>0.97275134805130126</v>
          </cell>
          <cell r="EU516">
            <v>0.54140320612935522</v>
          </cell>
          <cell r="FB516">
            <v>1.0007680696587309</v>
          </cell>
        </row>
        <row r="517">
          <cell r="AA517">
            <v>1.0517047842089091</v>
          </cell>
          <cell r="BG517">
            <v>0.97341223741095118</v>
          </cell>
          <cell r="EU517">
            <v>0.53131457638776636</v>
          </cell>
          <cell r="FB517">
            <v>1.0008002231789035</v>
          </cell>
        </row>
        <row r="518">
          <cell r="AA518">
            <v>1.0407287859988645</v>
          </cell>
          <cell r="BG518">
            <v>0.97393607870661503</v>
          </cell>
          <cell r="EU518">
            <v>0.58016900033364527</v>
          </cell>
          <cell r="FB518">
            <v>1.0006336376873524</v>
          </cell>
        </row>
        <row r="519">
          <cell r="AA519">
            <v>1.0649617814810277</v>
          </cell>
          <cell r="BG519">
            <v>0.97476434544120361</v>
          </cell>
          <cell r="EU519">
            <v>0.47237438637881379</v>
          </cell>
          <cell r="FB519">
            <v>1.0009991615449567</v>
          </cell>
        </row>
        <row r="520">
          <cell r="AA520">
            <v>1.0275912633622404</v>
          </cell>
          <cell r="BG520">
            <v>0.97512369868871407</v>
          </cell>
          <cell r="EU520">
            <v>0.637272993398738</v>
          </cell>
          <cell r="FB520">
            <v>1.0004319578415379</v>
          </cell>
        </row>
        <row r="521">
          <cell r="AA521">
            <v>1.0827186847871098</v>
          </cell>
          <cell r="BG521">
            <v>0.97617563669731144</v>
          </cell>
          <cell r="EU521">
            <v>0.39413982548913906</v>
          </cell>
          <cell r="FB521">
            <v>1.001261841991691</v>
          </cell>
        </row>
        <row r="522">
          <cell r="AA522">
            <v>1.080406670535804</v>
          </cell>
          <cell r="BG522">
            <v>0.97720207522253333</v>
          </cell>
          <cell r="EU522">
            <v>0.40367550332329472</v>
          </cell>
          <cell r="FB522">
            <v>1.0012278811159456</v>
          </cell>
        </row>
        <row r="523">
          <cell r="AA523">
            <v>1.0514402045375077</v>
          </cell>
          <cell r="BG523">
            <v>0.97786902815792154</v>
          </cell>
          <cell r="EU523">
            <v>0.53068005988918732</v>
          </cell>
          <cell r="FB523">
            <v>1.0007962277502069</v>
          </cell>
        </row>
        <row r="524">
          <cell r="AA524">
            <v>1.0232513432822328</v>
          </cell>
          <cell r="BG524">
            <v>0.97817501927474859</v>
          </cell>
          <cell r="EU524">
            <v>0.65630853497027997</v>
          </cell>
          <cell r="FB524">
            <v>1.0003647758893941</v>
          </cell>
        </row>
        <row r="525">
          <cell r="AA525">
            <v>1.0826130340589177</v>
          </cell>
          <cell r="BG525">
            <v>0.97923355452691774</v>
          </cell>
          <cell r="EU525">
            <v>0.39438004377764707</v>
          </cell>
          <cell r="FB525">
            <v>1.0012602916587205</v>
          </cell>
        </row>
        <row r="526">
          <cell r="AA526">
            <v>1.0918098918560664</v>
          </cell>
          <cell r="BG526">
            <v>0.98040618315747496</v>
          </cell>
          <cell r="EU526">
            <v>0.35792272678646286</v>
          </cell>
          <cell r="FB526">
            <v>1.0013946930544677</v>
          </cell>
        </row>
        <row r="527">
          <cell r="AA527">
            <v>1.0427321640776552</v>
          </cell>
          <cell r="BG527">
            <v>0.98090760086642748</v>
          </cell>
          <cell r="EU527">
            <v>0.57069631969619283</v>
          </cell>
          <cell r="FB527">
            <v>1.0006641720603895</v>
          </cell>
        </row>
        <row r="528">
          <cell r="AA528">
            <v>1.0805025195855913</v>
          </cell>
          <cell r="BG528">
            <v>0.98194408132511457</v>
          </cell>
          <cell r="EU528">
            <v>0.4055099377335678</v>
          </cell>
          <cell r="FB528">
            <v>1.001229290450605</v>
          </cell>
        </row>
        <row r="529">
          <cell r="AA529">
            <v>1.0782347323612522</v>
          </cell>
          <cell r="BG529">
            <v>0.98295465336552834</v>
          </cell>
          <cell r="EU529">
            <v>0.41530656469727623</v>
          </cell>
          <cell r="FB529">
            <v>1.0011959125834611</v>
          </cell>
        </row>
        <row r="530">
          <cell r="AA530">
            <v>1.087253840384367</v>
          </cell>
          <cell r="BG530">
            <v>0.98407995356848654</v>
          </cell>
          <cell r="EU530">
            <v>0.37759310461526296</v>
          </cell>
          <cell r="FB530">
            <v>1.0013282514982271</v>
          </cell>
        </row>
        <row r="531">
          <cell r="AA531">
            <v>1.1127828719896109</v>
          </cell>
          <cell r="BG531">
            <v>0.9855184535468916</v>
          </cell>
          <cell r="EU531">
            <v>0.28239909290134613</v>
          </cell>
          <cell r="FB531">
            <v>1.0016970676581187</v>
          </cell>
        </row>
        <row r="532">
          <cell r="AA532">
            <v>1.1151928183230149</v>
          </cell>
          <cell r="BG532">
            <v>0.98698949588695384</v>
          </cell>
          <cell r="EU532">
            <v>0.27510172394574789</v>
          </cell>
          <cell r="FB532">
            <v>1.0017314527782275</v>
          </cell>
        </row>
        <row r="533">
          <cell r="AA533">
            <v>1.0990241662690259</v>
          </cell>
          <cell r="BG533">
            <v>0.98826606244778625</v>
          </cell>
          <cell r="EU533">
            <v>0.3348249105044982</v>
          </cell>
          <cell r="FB533">
            <v>1.0014993437978554</v>
          </cell>
        </row>
        <row r="534">
          <cell r="AA534">
            <v>1.0920209881500358</v>
          </cell>
          <cell r="BG534">
            <v>0.98946050749734293</v>
          </cell>
          <cell r="EU534">
            <v>0.36172099854185863</v>
          </cell>
          <cell r="FB534">
            <v>1.0013977648843124</v>
          </cell>
        </row>
        <row r="535">
          <cell r="AA535">
            <v>1.1058374868246235</v>
          </cell>
          <cell r="BG535">
            <v>0.99082912788552113</v>
          </cell>
          <cell r="EU535">
            <v>0.30918249066941744</v>
          </cell>
          <cell r="FB535">
            <v>1.0015975593856836</v>
          </cell>
        </row>
        <row r="536">
          <cell r="AA536">
            <v>1.110344364620468</v>
          </cell>
          <cell r="BG536">
            <v>0.99225880600088501</v>
          </cell>
          <cell r="EU536">
            <v>0.29244867007548803</v>
          </cell>
          <cell r="FB536">
            <v>1.0016622003541957</v>
          </cell>
        </row>
        <row r="537">
          <cell r="AA537">
            <v>1.0715665508622514</v>
          </cell>
          <cell r="BG537">
            <v>0.99320465582257367</v>
          </cell>
          <cell r="EU537">
            <v>0.44758196016716872</v>
          </cell>
          <cell r="FB537">
            <v>1.0010973668610974</v>
          </cell>
        </row>
        <row r="538">
          <cell r="AA538">
            <v>1.0648192175527165</v>
          </cell>
          <cell r="BG538">
            <v>0.99406608543418162</v>
          </cell>
          <cell r="EU538">
            <v>0.47676998880599664</v>
          </cell>
          <cell r="FB538">
            <v>1.0009970351812301</v>
          </cell>
        </row>
        <row r="539">
          <cell r="AA539">
            <v>1.0964052556858319</v>
          </cell>
          <cell r="BG539">
            <v>0.9953322219533598</v>
          </cell>
          <cell r="EU539">
            <v>0.3448984123780045</v>
          </cell>
          <cell r="FB539">
            <v>1.0014614320819004</v>
          </cell>
        </row>
        <row r="540">
          <cell r="AA540">
            <v>1.0318475656363644</v>
          </cell>
          <cell r="BG540">
            <v>0.99576459692061203</v>
          </cell>
          <cell r="EU540">
            <v>0.62159958554416828</v>
          </cell>
          <cell r="FB540">
            <v>1.0004975747220126</v>
          </cell>
        </row>
        <row r="541">
          <cell r="AA541">
            <v>1.0470217537745734</v>
          </cell>
          <cell r="BG541">
            <v>0.99639942681431026</v>
          </cell>
          <cell r="EU541">
            <v>0.55442227707128489</v>
          </cell>
          <cell r="FB541">
            <v>1.0007293579065639</v>
          </cell>
        </row>
        <row r="542">
          <cell r="AA542">
            <v>1.0602087710403947</v>
          </cell>
          <cell r="BG542">
            <v>0.99720856377105693</v>
          </cell>
          <cell r="EU542">
            <v>0.49618937910620942</v>
          </cell>
          <cell r="FB542">
            <v>1.0009281181673055</v>
          </cell>
        </row>
        <row r="543">
          <cell r="AA543">
            <v>1.0646877807398096</v>
          </cell>
          <cell r="BG543">
            <v>0.99807695578427114</v>
          </cell>
          <cell r="EU543">
            <v>0.4771463757322903</v>
          </cell>
          <cell r="FB543">
            <v>1.0009950745319651</v>
          </cell>
        </row>
        <row r="544">
          <cell r="AA544">
            <v>1.0492155813236863</v>
          </cell>
          <cell r="BG544">
            <v>0.99874374793072118</v>
          </cell>
          <cell r="EU544">
            <v>0.54524772895884466</v>
          </cell>
          <cell r="FB544">
            <v>1.0007625944339527</v>
          </cell>
        </row>
        <row r="545">
          <cell r="AA545">
            <v>1.0646611541819249</v>
          </cell>
          <cell r="BG545">
            <v>0.99961481691671616</v>
          </cell>
          <cell r="EU545">
            <v>0.47745469563326631</v>
          </cell>
          <cell r="FB545">
            <v>1.000994677313304</v>
          </cell>
        </row>
        <row r="546">
          <cell r="AA546">
            <v>1.0668566347596276</v>
          </cell>
          <cell r="BG546">
            <v>1.0005165192223029</v>
          </cell>
          <cell r="EU546">
            <v>0.46783163674400124</v>
          </cell>
          <cell r="FB546">
            <v>1.0010273970088552</v>
          </cell>
        </row>
        <row r="547">
          <cell r="AA547">
            <v>1.0469616393211245</v>
          </cell>
          <cell r="BG547">
            <v>1.0011574245099384</v>
          </cell>
          <cell r="EU547">
            <v>0.55505070288585123</v>
          </cell>
          <cell r="FB547">
            <v>1.0007284462070793</v>
          </cell>
        </row>
        <row r="548">
          <cell r="AA548">
            <v>1.0712593868042946</v>
          </cell>
          <cell r="BG548">
            <v>1.0021203234753573</v>
          </cell>
          <cell r="EU548">
            <v>0.4485921347398944</v>
          </cell>
          <cell r="FB548">
            <v>1.0010928129092673</v>
          </cell>
        </row>
        <row r="549">
          <cell r="AA549">
            <v>1.0339404032640924</v>
          </cell>
          <cell r="BG549">
            <v>1.0025878506166399</v>
          </cell>
          <cell r="EU549">
            <v>0.6128768293875988</v>
          </cell>
          <cell r="FB549">
            <v>1.0005297411293823</v>
          </cell>
        </row>
        <row r="550">
          <cell r="AA550">
            <v>1.075833270105045</v>
          </cell>
          <cell r="BG550">
            <v>1.0036120886617241</v>
          </cell>
          <cell r="EU550">
            <v>0.43027008951141549</v>
          </cell>
          <cell r="FB550">
            <v>1.0011604918526458</v>
          </cell>
        </row>
        <row r="551">
          <cell r="AA551">
            <v>1.0736576492818057</v>
          </cell>
          <cell r="BG551">
            <v>1.0046090686313518</v>
          </cell>
          <cell r="EU551">
            <v>0.44048329244451678</v>
          </cell>
          <cell r="FB551">
            <v>1.0011283349607936</v>
          </cell>
        </row>
        <row r="552">
          <cell r="AA552">
            <v>1.0758651349422779</v>
          </cell>
          <cell r="BG552">
            <v>1.0056374426868309</v>
          </cell>
          <cell r="EU552">
            <v>0.43107955132639014</v>
          </cell>
          <cell r="FB552">
            <v>1.0011609623570661</v>
          </cell>
        </row>
        <row r="553">
          <cell r="AA553">
            <v>1.0602230472227587</v>
          </cell>
          <cell r="BG553">
            <v>1.0064616590633966</v>
          </cell>
          <cell r="EU553">
            <v>0.4985854668040014</v>
          </cell>
          <cell r="FB553">
            <v>1.0009283320227478</v>
          </cell>
        </row>
        <row r="554">
          <cell r="AA554">
            <v>1.051359109214836</v>
          </cell>
          <cell r="BG554">
            <v>1.0071692063238313</v>
          </cell>
          <cell r="EU554">
            <v>0.53721188793960961</v>
          </cell>
          <cell r="FB554">
            <v>1.0007950029282304</v>
          </cell>
        </row>
        <row r="555">
          <cell r="AA555">
            <v>1.0535604213809751</v>
          </cell>
          <cell r="BG555">
            <v>1.0079072933531146</v>
          </cell>
          <cell r="EU555">
            <v>0.52773567472076977</v>
          </cell>
          <cell r="FB555">
            <v>1.000828217466972</v>
          </cell>
        </row>
        <row r="556">
          <cell r="AA556">
            <v>1.0557394954303352</v>
          </cell>
          <cell r="BG556">
            <v>1.0086760523009939</v>
          </cell>
          <cell r="EU556">
            <v>0.51810692598091923</v>
          </cell>
          <cell r="FB556">
            <v>1.0008610292676376</v>
          </cell>
        </row>
        <row r="557">
          <cell r="AA557">
            <v>1.0382360399220556</v>
          </cell>
          <cell r="BG557">
            <v>1.0092089573678629</v>
          </cell>
          <cell r="EU557">
            <v>0.59497576970317467</v>
          </cell>
          <cell r="FB557">
            <v>1.0005955637719952</v>
          </cell>
        </row>
        <row r="558">
          <cell r="AA558">
            <v>1.0733912804555648</v>
          </cell>
          <cell r="BG558">
            <v>1.0102170936947805</v>
          </cell>
          <cell r="EU558">
            <v>0.44072046636503909</v>
          </cell>
          <cell r="FB558">
            <v>1.0011243934751204</v>
          </cell>
        </row>
        <row r="559">
          <cell r="AA559">
            <v>1.0338810830363891</v>
          </cell>
          <cell r="BG559">
            <v>1.0106922080482565</v>
          </cell>
          <cell r="EU559">
            <v>0.61399041548516387</v>
          </cell>
          <cell r="FB559">
            <v>1.0005288302745488</v>
          </cell>
        </row>
        <row r="560">
          <cell r="AA560">
            <v>1.0578616927077544</v>
          </cell>
          <cell r="BG560">
            <v>1.0114949777081883</v>
          </cell>
          <cell r="EU560">
            <v>0.50859892030545295</v>
          </cell>
          <cell r="FB560">
            <v>1.0008929206356723</v>
          </cell>
        </row>
        <row r="561">
          <cell r="AA561">
            <v>1.0600814913159426</v>
          </cell>
          <cell r="BG561">
            <v>1.0123288276527294</v>
          </cell>
          <cell r="EU561">
            <v>0.49919336327111075</v>
          </cell>
          <cell r="FB561">
            <v>1.0009262114075343</v>
          </cell>
        </row>
        <row r="562">
          <cell r="AA562">
            <v>1.0231982123755052</v>
          </cell>
          <cell r="BG562">
            <v>1.0126567878246506</v>
          </cell>
          <cell r="EU562">
            <v>0.66133600224862532</v>
          </cell>
          <cell r="FB562">
            <v>1.0003639516867704</v>
          </cell>
        </row>
        <row r="563">
          <cell r="AA563">
            <v>1.0938029742104567</v>
          </cell>
          <cell r="BG563">
            <v>1.0139408554437885</v>
          </cell>
          <cell r="EU563">
            <v>0.35804372457845746</v>
          </cell>
          <cell r="FB563">
            <v>1.001423672714872</v>
          </cell>
        </row>
        <row r="564">
          <cell r="AA564">
            <v>1.0580002004256819</v>
          </cell>
          <cell r="BG564">
            <v>1.0147487961126671</v>
          </cell>
          <cell r="EU564">
            <v>0.51002616451819738</v>
          </cell>
          <cell r="FB564">
            <v>1.0008949998742409</v>
          </cell>
        </row>
        <row r="565">
          <cell r="AA565">
            <v>1.0624337822076746</v>
          </cell>
          <cell r="BG565">
            <v>1.0156180196508078</v>
          </cell>
          <cell r="EU565">
            <v>0.49100981732117321</v>
          </cell>
          <cell r="FB565">
            <v>1.0009614144076029</v>
          </cell>
        </row>
        <row r="566">
          <cell r="AA566">
            <v>1.082608980557467</v>
          </cell>
          <cell r="BG566">
            <v>1.0167592588178693</v>
          </cell>
          <cell r="EU566">
            <v>0.40563200412025585</v>
          </cell>
          <cell r="FB566">
            <v>1.00126023217413</v>
          </cell>
        </row>
        <row r="567">
          <cell r="AA567">
            <v>1.0557869959560491</v>
          </cell>
          <cell r="BG567">
            <v>1.0175415855836243</v>
          </cell>
          <cell r="EU567">
            <v>0.52036092770756626</v>
          </cell>
          <cell r="FB567">
            <v>1.0008617437728684</v>
          </cell>
        </row>
        <row r="568">
          <cell r="AA568">
            <v>1.0601931491864027</v>
          </cell>
          <cell r="BG568">
            <v>1.0183854388145352</v>
          </cell>
          <cell r="EU568">
            <v>0.50129759027985155</v>
          </cell>
          <cell r="FB568">
            <v>1.0009278841506215</v>
          </cell>
        </row>
        <row r="569">
          <cell r="AA569">
            <v>1.0317967720436996</v>
          </cell>
          <cell r="BG569">
            <v>1.0188380790398415</v>
          </cell>
          <cell r="EU569">
            <v>0.62526002730384522</v>
          </cell>
          <cell r="FB569">
            <v>1.0004967932389879</v>
          </cell>
        </row>
        <row r="570">
          <cell r="AA570">
            <v>1.0733990324209548</v>
          </cell>
          <cell r="BG570">
            <v>1.0198655547108817</v>
          </cell>
          <cell r="EU570">
            <v>0.44346420135105369</v>
          </cell>
          <cell r="FB570">
            <v>1.0011245081953117</v>
          </cell>
        </row>
        <row r="571">
          <cell r="AA571">
            <v>1.0468112689325861</v>
          </cell>
          <cell r="BG571">
            <v>1.0205314969403505</v>
          </cell>
          <cell r="EU571">
            <v>0.55849388448756221</v>
          </cell>
          <cell r="FB571">
            <v>1.0007261654549287</v>
          </cell>
        </row>
        <row r="572">
          <cell r="AA572">
            <v>1.062066049232558</v>
          </cell>
          <cell r="BG572">
            <v>1.0215313067024561</v>
          </cell>
          <cell r="EU572">
            <v>0.49081416607201661</v>
          </cell>
          <cell r="FB572">
            <v>1.0009559161938628</v>
          </cell>
        </row>
        <row r="573">
          <cell r="AA573">
            <v>1.059779102402036</v>
          </cell>
          <cell r="BG573">
            <v>1.0223816925410973</v>
          </cell>
          <cell r="EU573">
            <v>0.5002227903948876</v>
          </cell>
          <cell r="FB573">
            <v>1.0009216804578223</v>
          </cell>
        </row>
        <row r="574">
          <cell r="AA574">
            <v>1.0729393375173499</v>
          </cell>
          <cell r="BG574">
            <v>1.0234162092638015</v>
          </cell>
          <cell r="EU574">
            <v>0.44215197071213491</v>
          </cell>
          <cell r="FB574">
            <v>1.0011177038284633</v>
          </cell>
        </row>
        <row r="575">
          <cell r="AA575">
            <v>1.0293900791147192</v>
          </cell>
          <cell r="BG575">
            <v>1.0238427955094689</v>
          </cell>
          <cell r="EU575">
            <v>0.63385573068271805</v>
          </cell>
          <cell r="FB575">
            <v>1.0004597216870572</v>
          </cell>
        </row>
        <row r="576">
          <cell r="AA576">
            <v>1.0953741260005749</v>
          </cell>
          <cell r="BG576">
            <v>1.0251858133622602</v>
          </cell>
          <cell r="EU576">
            <v>0.34956282060173371</v>
          </cell>
          <cell r="FB576">
            <v>1.0014464808468917</v>
          </cell>
        </row>
        <row r="577">
          <cell r="AA577">
            <v>1.0272664957349478</v>
          </cell>
          <cell r="BG577">
            <v>1.0255832886373768</v>
          </cell>
          <cell r="EU577">
            <v>0.64354263661476929</v>
          </cell>
          <cell r="FB577">
            <v>1.0004269401144661</v>
          </cell>
        </row>
        <row r="578">
          <cell r="AA578">
            <v>1.1158311427231478</v>
          </cell>
          <cell r="BG578">
            <v>1.0272069595155442</v>
          </cell>
          <cell r="EU578">
            <v>0.27385155650313631</v>
          </cell>
          <cell r="FB578">
            <v>1.0017405481425801</v>
          </cell>
        </row>
        <row r="579">
          <cell r="AA579">
            <v>1.0639142269864001</v>
          </cell>
          <cell r="BG579">
            <v>1.0281282991710072</v>
          </cell>
          <cell r="EU579">
            <v>0.48091954262864106</v>
          </cell>
          <cell r="FB579">
            <v>1.0009835305648194</v>
          </cell>
        </row>
        <row r="580">
          <cell r="AA580">
            <v>1.0507911394276417</v>
          </cell>
          <cell r="BG580">
            <v>1.0288665617419386</v>
          </cell>
          <cell r="EU580">
            <v>0.53893276601370532</v>
          </cell>
          <cell r="FB580">
            <v>1.0007864219983291</v>
          </cell>
        </row>
        <row r="581">
          <cell r="AA581">
            <v>1.072711776764147</v>
          </cell>
          <cell r="BG581">
            <v>1.0299142504911061</v>
          </cell>
          <cell r="EU581">
            <v>0.442707693351229</v>
          </cell>
          <cell r="FB581">
            <v>1.0011143344308429</v>
          </cell>
        </row>
        <row r="582">
          <cell r="AA582">
            <v>1.0507963901871189</v>
          </cell>
          <cell r="BG582">
            <v>1.0306550810707629</v>
          </cell>
          <cell r="EU582">
            <v>0.53933775443858034</v>
          </cell>
          <cell r="FB582">
            <v>1.0007865013480968</v>
          </cell>
        </row>
        <row r="583">
          <cell r="AA583">
            <v>1.0704814920670729</v>
          </cell>
          <cell r="BG583">
            <v>1.0316754650562185</v>
          </cell>
          <cell r="EU583">
            <v>0.45263363576000737</v>
          </cell>
          <cell r="FB583">
            <v>1.001081274249616</v>
          </cell>
        </row>
        <row r="584">
          <cell r="AA584">
            <v>1.0573208125236402</v>
          </cell>
          <cell r="BG584">
            <v>1.0325118286985207</v>
          </cell>
          <cell r="EU584">
            <v>0.51068858317186772</v>
          </cell>
          <cell r="FB584">
            <v>1.0008847985290519</v>
          </cell>
        </row>
        <row r="585">
          <cell r="AA585">
            <v>1.0551410514530564</v>
          </cell>
          <cell r="BG585">
            <v>1.0333184985592729</v>
          </cell>
          <cell r="EU585">
            <v>0.5205310662520457</v>
          </cell>
          <cell r="FB585">
            <v>1.0008520247329216</v>
          </cell>
        </row>
        <row r="586">
          <cell r="AA586">
            <v>1.0442740836873401</v>
          </cell>
          <cell r="BG586">
            <v>1.0339709603495744</v>
          </cell>
          <cell r="EU586">
            <v>0.56854722951566861</v>
          </cell>
          <cell r="FB586">
            <v>1.0006876338480384</v>
          </cell>
        </row>
        <row r="587">
          <cell r="AA587">
            <v>1.0928693999754961</v>
          </cell>
          <cell r="BG587">
            <v>1.0353095277711633</v>
          </cell>
          <cell r="EU587">
            <v>0.36028117982357644</v>
          </cell>
          <cell r="FB587">
            <v>1.0014101049073632</v>
          </cell>
        </row>
        <row r="588">
          <cell r="AA588">
            <v>1.0595016100720966</v>
          </cell>
          <cell r="BG588">
            <v>1.036183017807232</v>
          </cell>
          <cell r="EU588">
            <v>0.50184471560079869</v>
          </cell>
          <cell r="FB588">
            <v>1.0009175214351216</v>
          </cell>
        </row>
        <row r="589">
          <cell r="AA589">
            <v>1.0508144928510927</v>
          </cell>
          <cell r="BG589">
            <v>1.0369328975262353</v>
          </cell>
          <cell r="EU589">
            <v>0.5406836714688642</v>
          </cell>
          <cell r="FB589">
            <v>1.000786774913565</v>
          </cell>
        </row>
        <row r="590">
          <cell r="AA590">
            <v>1.0705518796100384</v>
          </cell>
          <cell r="BG590">
            <v>1.0379657561064313</v>
          </cell>
          <cell r="EU590">
            <v>0.45450598024884192</v>
          </cell>
          <cell r="FB590">
            <v>1.0010823186608384</v>
          </cell>
        </row>
        <row r="591">
          <cell r="AA591">
            <v>1.0952285529704957</v>
          </cell>
          <cell r="BG591">
            <v>1.0393461058484832</v>
          </cell>
          <cell r="EU591">
            <v>0.35294990960003897</v>
          </cell>
          <cell r="FB591">
            <v>1.0014443689428014</v>
          </cell>
        </row>
        <row r="592">
          <cell r="AA592">
            <v>1.0661782301328109</v>
          </cell>
          <cell r="BG592">
            <v>1.0403208315663492</v>
          </cell>
          <cell r="EU592">
            <v>0.47451700721327161</v>
          </cell>
          <cell r="FB592">
            <v>1.0010172936860224</v>
          </cell>
        </row>
        <row r="593">
          <cell r="AA593">
            <v>1.042219317276738</v>
          </cell>
          <cell r="BG593">
            <v>1.0409506577006609</v>
          </cell>
          <cell r="EU593">
            <v>0.58004847134343829</v>
          </cell>
          <cell r="FB593">
            <v>1.000656361036637</v>
          </cell>
        </row>
        <row r="594">
          <cell r="AA594">
            <v>1.0530351804227704</v>
          </cell>
          <cell r="BG594">
            <v>1.0417390136049069</v>
          </cell>
          <cell r="EU594">
            <v>0.53247429795752121</v>
          </cell>
          <cell r="FB594">
            <v>1.000820298567304</v>
          </cell>
        </row>
        <row r="595">
          <cell r="AA595">
            <v>1.0552474567085561</v>
          </cell>
          <cell r="BG595">
            <v>1.0425601714561881</v>
          </cell>
          <cell r="EU595">
            <v>0.52319386020267433</v>
          </cell>
          <cell r="FB595">
            <v>1.0008536261353469</v>
          </cell>
        </row>
        <row r="596">
          <cell r="AA596">
            <v>1.0684011202144492</v>
          </cell>
          <cell r="BG596">
            <v>1.0435726061553388</v>
          </cell>
          <cell r="EU596">
            <v>0.46581072628598708</v>
          </cell>
          <cell r="FB596">
            <v>1.0010503751099207</v>
          </cell>
        </row>
        <row r="597">
          <cell r="AA597">
            <v>1.040081685586151</v>
          </cell>
          <cell r="BG597">
            <v>1.0443591223728252</v>
          </cell>
          <cell r="EU597">
            <v>0.59015123328889973</v>
          </cell>
          <cell r="FB597">
            <v>1.0006237625824526</v>
          </cell>
        </row>
        <row r="598">
          <cell r="AA598">
            <v>1.055173333523854</v>
          </cell>
          <cell r="BG598">
            <v>1.0451842718150621</v>
          </cell>
          <cell r="EU598">
            <v>0.52332718001512946</v>
          </cell>
          <cell r="FB598">
            <v>1.0008525105958912</v>
          </cell>
        </row>
        <row r="599">
          <cell r="AA599">
            <v>1.0616863246089829</v>
          </cell>
          <cell r="BG599">
            <v>1.0461061704237238</v>
          </cell>
          <cell r="EU599">
            <v>0.49455158351519074</v>
          </cell>
          <cell r="FB599">
            <v>1.0009502367187251</v>
          </cell>
        </row>
        <row r="600">
          <cell r="AA600">
            <v>1.0464133450083797</v>
          </cell>
          <cell r="BG600">
            <v>1.0468066273599703</v>
          </cell>
          <cell r="EU600">
            <v>0.56146974708485931</v>
          </cell>
          <cell r="FB600">
            <v>1.0007201283633369</v>
          </cell>
        </row>
        <row r="601">
          <cell r="AA601">
            <v>1.0704946302501572</v>
          </cell>
          <cell r="BG601">
            <v>1.0478590733404294</v>
          </cell>
          <cell r="EU601">
            <v>0.45672314106219664</v>
          </cell>
          <cell r="FB601">
            <v>1.0010814691992671</v>
          </cell>
        </row>
        <row r="602">
          <cell r="AA602">
            <v>1.0882624781712502</v>
          </cell>
          <cell r="BG602">
            <v>1.0491696093824152</v>
          </cell>
          <cell r="EU602">
            <v>0.38199159886629802</v>
          </cell>
          <cell r="FB602">
            <v>1.0013429841926451</v>
          </cell>
        </row>
        <row r="603">
          <cell r="AA603">
            <v>1.0507194682891521</v>
          </cell>
          <cell r="BG603">
            <v>1.0499382746254005</v>
          </cell>
          <cell r="EU603">
            <v>0.54294406461061095</v>
          </cell>
          <cell r="FB603">
            <v>1.0007853388611014</v>
          </cell>
        </row>
        <row r="604">
          <cell r="AA604">
            <v>1.0528749406634725</v>
          </cell>
          <cell r="BG604">
            <v>1.0507401661859708</v>
          </cell>
          <cell r="EU604">
            <v>0.53347771958415202</v>
          </cell>
          <cell r="FB604">
            <v>1.0008178819068794</v>
          </cell>
        </row>
        <row r="605">
          <cell r="AA605">
            <v>1.0704806021692781</v>
          </cell>
          <cell r="BG605">
            <v>1.0518005404920745</v>
          </cell>
          <cell r="EU605">
            <v>0.45769115087102358</v>
          </cell>
          <cell r="FB605">
            <v>1.0010812610448689</v>
          </cell>
        </row>
        <row r="606">
          <cell r="AA606">
            <v>1.0464400238821541</v>
          </cell>
          <cell r="BG606">
            <v>1.0525086464930371</v>
          </cell>
          <cell r="EU606">
            <v>0.56280514425502326</v>
          </cell>
          <cell r="FB606">
            <v>1.0007205331917726</v>
          </cell>
        </row>
        <row r="607">
          <cell r="AA607">
            <v>1.0726358517051582</v>
          </cell>
          <cell r="BG607">
            <v>1.0536048694445448</v>
          </cell>
          <cell r="EU607">
            <v>0.44844254559236718</v>
          </cell>
          <cell r="FB607">
            <v>1.001113210083505</v>
          </cell>
        </row>
        <row r="608">
          <cell r="AA608">
            <v>1.070419839176824</v>
          </cell>
          <cell r="BG608">
            <v>1.0546710365048249</v>
          </cell>
          <cell r="EU608">
            <v>0.45813234042246004</v>
          </cell>
          <cell r="FB608">
            <v>1.0010803593877518</v>
          </cell>
        </row>
        <row r="609">
          <cell r="AA609">
            <v>1.068228867369861</v>
          </cell>
          <cell r="BG609">
            <v>1.0557069581652605</v>
          </cell>
          <cell r="EU609">
            <v>0.46798164509146278</v>
          </cell>
          <cell r="FB609">
            <v>1.0010478140363306</v>
          </cell>
        </row>
        <row r="610">
          <cell r="AA610">
            <v>1.033589425837506</v>
          </cell>
          <cell r="BG610">
            <v>1.0562256824996443</v>
          </cell>
          <cell r="EU610">
            <v>0.62001178143623104</v>
          </cell>
          <cell r="FB610">
            <v>1.0005243511657502</v>
          </cell>
        </row>
        <row r="611">
          <cell r="AA611">
            <v>1.0421561200462122</v>
          </cell>
          <cell r="BG611">
            <v>1.0568748051984358</v>
          </cell>
          <cell r="EU611">
            <v>0.5826532769698628</v>
          </cell>
          <cell r="FB611">
            <v>1.0006553982358246</v>
          </cell>
        </row>
        <row r="612">
          <cell r="AA612">
            <v>1.0793015650024007</v>
          </cell>
          <cell r="BG612">
            <v>1.0580777879445948</v>
          </cell>
          <cell r="EU612">
            <v>0.42139516415221873</v>
          </cell>
          <cell r="FB612">
            <v>1.0012116230937458</v>
          </cell>
        </row>
        <row r="613">
          <cell r="AA613">
            <v>1.0550082074367282</v>
          </cell>
          <cell r="BG613">
            <v>1.0589247668293902</v>
          </cell>
          <cell r="EU613">
            <v>0.52555738950715281</v>
          </cell>
          <cell r="FB613">
            <v>1.0008500252032326</v>
          </cell>
        </row>
        <row r="614">
          <cell r="AA614">
            <v>1.0528408668642084</v>
          </cell>
          <cell r="BG614">
            <v>1.0597404493541911</v>
          </cell>
          <cell r="EU614">
            <v>0.53526742067217103</v>
          </cell>
          <cell r="FB614">
            <v>1.0008173679752526</v>
          </cell>
        </row>
        <row r="615">
          <cell r="AA615">
            <v>1.085878192684105</v>
          </cell>
          <cell r="BG615">
            <v>1.0610481584083511</v>
          </cell>
          <cell r="EU615">
            <v>0.39393508857283999</v>
          </cell>
          <cell r="FB615">
            <v>1.0013081363667908</v>
          </cell>
        </row>
        <row r="616">
          <cell r="AA616">
            <v>1.0506577675066229</v>
          </cell>
          <cell r="BG616">
            <v>1.0618343341405052</v>
          </cell>
          <cell r="EU616">
            <v>0.54516561291444032</v>
          </cell>
          <cell r="FB616">
            <v>1.0007844063436298</v>
          </cell>
        </row>
        <row r="617">
          <cell r="AA617">
            <v>1.0420538240012787</v>
          </cell>
          <cell r="BG617">
            <v>1.0624903710812508</v>
          </cell>
          <cell r="EU617">
            <v>0.58319859303802135</v>
          </cell>
          <cell r="FB617">
            <v>1.0006538396483546</v>
          </cell>
        </row>
        <row r="618">
          <cell r="AA618">
            <v>1.0747932708655095</v>
          </cell>
          <cell r="BG618">
            <v>1.0636403884494023</v>
          </cell>
          <cell r="EU618">
            <v>0.44131405900643367</v>
          </cell>
          <cell r="FB618">
            <v>1.0011451280747046</v>
          </cell>
        </row>
        <row r="619">
          <cell r="AA619">
            <v>1.0356542103547197</v>
          </cell>
          <cell r="BG619">
            <v>1.0641998670420985</v>
          </cell>
          <cell r="EU619">
            <v>0.61172024684410398</v>
          </cell>
          <cell r="FB619">
            <v>1.0005560342452193</v>
          </cell>
        </row>
        <row r="620">
          <cell r="AA620">
            <v>1.0814392387382237</v>
          </cell>
          <cell r="BG620">
            <v>1.0654525969944244</v>
          </cell>
          <cell r="EU620">
            <v>0.41369726403476392</v>
          </cell>
          <cell r="FB620">
            <v>1.0012430572050339</v>
          </cell>
        </row>
        <row r="621">
          <cell r="AA621">
            <v>1.0858843765872221</v>
          </cell>
          <cell r="BG621">
            <v>1.066774450299828</v>
          </cell>
          <cell r="EU621">
            <v>0.39550965707820529</v>
          </cell>
          <cell r="FB621">
            <v>1.0013082268457705</v>
          </cell>
        </row>
        <row r="622">
          <cell r="AA622">
            <v>1.0420402244997644</v>
          </cell>
          <cell r="BG622">
            <v>1.0674366076835329</v>
          </cell>
          <cell r="EU622">
            <v>0.58405313033497142</v>
          </cell>
          <cell r="FB622">
            <v>1.0006536324343549</v>
          </cell>
        </row>
        <row r="623">
          <cell r="AA623">
            <v>1.0636696130803445</v>
          </cell>
          <cell r="BG623">
            <v>1.0684313864739376</v>
          </cell>
          <cell r="EU623">
            <v>0.48930529240663156</v>
          </cell>
          <cell r="FB623">
            <v>1.0009798784014383</v>
          </cell>
        </row>
        <row r="624">
          <cell r="AA624">
            <v>1.0570989167809561</v>
          </cell>
          <cell r="BG624">
            <v>1.0693282739999685</v>
          </cell>
          <cell r="EU624">
            <v>0.51790008578603197</v>
          </cell>
          <cell r="FB624">
            <v>1.0008814652571953</v>
          </cell>
        </row>
        <row r="625">
          <cell r="AA625">
            <v>1.0701216274367487</v>
          </cell>
          <cell r="BG625">
            <v>1.070426516841354</v>
          </cell>
          <cell r="EU625">
            <v>0.46072479574392783</v>
          </cell>
          <cell r="FB625">
            <v>1.0010759335175667</v>
          </cell>
        </row>
        <row r="626">
          <cell r="AA626">
            <v>1.0462271354733803</v>
          </cell>
          <cell r="BG626">
            <v>1.0711599328601429</v>
          </cell>
          <cell r="EU626">
            <v>0.56532970187706499</v>
          </cell>
          <cell r="FB626">
            <v>1.000717302514587</v>
          </cell>
        </row>
        <row r="627">
          <cell r="AA627">
            <v>1.0548380648928006</v>
          </cell>
          <cell r="BG627">
            <v>1.0720279940219539</v>
          </cell>
          <cell r="EU627">
            <v>0.52752533793355316</v>
          </cell>
          <cell r="FB627">
            <v>1.0008474639049683</v>
          </cell>
        </row>
        <row r="628">
          <cell r="AA628">
            <v>1.0678587046220893</v>
          </cell>
          <cell r="BG628">
            <v>1.0730983103426079</v>
          </cell>
          <cell r="EU628">
            <v>0.47049631265148789</v>
          </cell>
          <cell r="FB628">
            <v>1.0010423090418823</v>
          </cell>
        </row>
        <row r="629">
          <cell r="AA629">
            <v>1.0418579713984124</v>
          </cell>
          <cell r="BG629">
            <v>1.0737683440250421</v>
          </cell>
          <cell r="EU629">
            <v>0.58420835340076849</v>
          </cell>
          <cell r="FB629">
            <v>1.0006508552084998</v>
          </cell>
        </row>
        <row r="630">
          <cell r="AA630">
            <v>1.0634554193738843</v>
          </cell>
          <cell r="BG630">
            <v>1.0747749648824712</v>
          </cell>
          <cell r="EU630">
            <v>0.48971644590687785</v>
          </cell>
          <cell r="FB630">
            <v>1.0009766797424726</v>
          </cell>
        </row>
        <row r="631">
          <cell r="AA631">
            <v>1.0504225860072722</v>
          </cell>
          <cell r="BG631">
            <v>1.0755816214765646</v>
          </cell>
          <cell r="EU631">
            <v>0.54676081369925777</v>
          </cell>
          <cell r="FB631">
            <v>1.0007808514234837</v>
          </cell>
        </row>
        <row r="632">
          <cell r="AA632">
            <v>1.0482838308854061</v>
          </cell>
          <cell r="BG632">
            <v>1.0763558044186792</v>
          </cell>
          <cell r="EU632">
            <v>0.55643072216345757</v>
          </cell>
          <cell r="FB632">
            <v>1.0007484867609051</v>
          </cell>
        </row>
        <row r="633">
          <cell r="AA633">
            <v>1.0634657612379319</v>
          </cell>
          <cell r="BG633">
            <v>1.0773672847162452</v>
          </cell>
          <cell r="EU633">
            <v>0.49040047543074411</v>
          </cell>
          <cell r="FB633">
            <v>1.0009768341971335</v>
          </cell>
        </row>
        <row r="634">
          <cell r="AA634">
            <v>1.0766486349864375</v>
          </cell>
          <cell r="BG634">
            <v>1.0785835732659885</v>
          </cell>
          <cell r="EU634">
            <v>0.43414325228333739</v>
          </cell>
          <cell r="FB634">
            <v>1.0011725269171778</v>
          </cell>
        </row>
        <row r="635">
          <cell r="AA635">
            <v>1.0482695894788154</v>
          </cell>
          <cell r="BG635">
            <v>1.0793620852969144</v>
          </cell>
          <cell r="EU635">
            <v>0.55701199699234605</v>
          </cell>
          <cell r="FB635">
            <v>1.0007482710354247</v>
          </cell>
        </row>
        <row r="636">
          <cell r="AA636">
            <v>1.0897374844591217</v>
          </cell>
          <cell r="BG636">
            <v>1.0807866196947542</v>
          </cell>
          <cell r="EU636">
            <v>0.37855361586298131</v>
          </cell>
          <cell r="FB636">
            <v>1.001364504734038</v>
          </cell>
        </row>
        <row r="637">
          <cell r="AA637">
            <v>1.0353706636877358</v>
          </cell>
          <cell r="BG637">
            <v>1.0813642865306881</v>
          </cell>
          <cell r="EU637">
            <v>0.61303660818919214</v>
          </cell>
          <cell r="FB637">
            <v>1.0005516870484052</v>
          </cell>
        </row>
        <row r="638">
          <cell r="AA638">
            <v>1.0764150271285124</v>
          </cell>
          <cell r="BG638">
            <v>1.0825896217448976</v>
          </cell>
          <cell r="EU638">
            <v>0.43417293026159015</v>
          </cell>
          <cell r="FB638">
            <v>1.0011690797023434</v>
          </cell>
        </row>
        <row r="639">
          <cell r="AA639">
            <v>1.0311788773054527</v>
          </cell>
          <cell r="BG639">
            <v>1.0831009980567454</v>
          </cell>
          <cell r="EU639">
            <v>0.63206979903830074</v>
          </cell>
          <cell r="FB639">
            <v>1.000487283608509</v>
          </cell>
        </row>
        <row r="640">
          <cell r="AA640">
            <v>1.0611695219914083</v>
          </cell>
          <cell r="BG640">
            <v>1.0840910300679107</v>
          </cell>
          <cell r="EU640">
            <v>0.50091356939985554</v>
          </cell>
          <cell r="FB640">
            <v>1.0009425037791886</v>
          </cell>
        </row>
        <row r="641">
          <cell r="AA641">
            <v>1.063324617858179</v>
          </cell>
          <cell r="BG641">
            <v>1.0851171075298289</v>
          </cell>
          <cell r="EU641">
            <v>0.49158904378801993</v>
          </cell>
          <cell r="FB641">
            <v>1.0009747261078914</v>
          </cell>
        </row>
        <row r="642">
          <cell r="AA642">
            <v>1.069900480713404</v>
          </cell>
          <cell r="BG642">
            <v>1.0862480384750732</v>
          </cell>
          <cell r="EU642">
            <v>0.4636493941459352</v>
          </cell>
          <cell r="FB642">
            <v>1.0010726506137744</v>
          </cell>
        </row>
        <row r="643">
          <cell r="AA643">
            <v>1.0633517493324143</v>
          </cell>
          <cell r="BG643">
            <v>1.0872782050975611</v>
          </cell>
          <cell r="EU643">
            <v>0.49228145078283908</v>
          </cell>
          <cell r="FB643">
            <v>1.0009751313595341</v>
          </cell>
        </row>
        <row r="644">
          <cell r="AA644">
            <v>1.0397014820436026</v>
          </cell>
          <cell r="BG644">
            <v>1.0879316551980194</v>
          </cell>
          <cell r="EU644">
            <v>0.59616836412733287</v>
          </cell>
          <cell r="FB644">
            <v>1.0006179576488874</v>
          </cell>
        </row>
        <row r="647">
          <cell r="BG647">
            <v>0.89154307756634044</v>
          </cell>
          <cell r="EU647">
            <v>0.42971912001497597</v>
          </cell>
        </row>
        <row r="648">
          <cell r="BG648">
            <v>0.89298870523184493</v>
          </cell>
          <cell r="EU648">
            <v>0.13872096647634388</v>
          </cell>
        </row>
        <row r="649">
          <cell r="BG649">
            <v>0.89380274669691739</v>
          </cell>
          <cell r="EU649">
            <v>0.50511338078724732</v>
          </cell>
        </row>
        <row r="650">
          <cell r="BG650">
            <v>0.89481615750778476</v>
          </cell>
          <cell r="EU650">
            <v>0.40208782314061986</v>
          </cell>
        </row>
        <row r="651">
          <cell r="BG651">
            <v>0.89590654886647014</v>
          </cell>
          <cell r="EU651">
            <v>0.34213919298937046</v>
          </cell>
        </row>
        <row r="652">
          <cell r="BG652">
            <v>0.8969146135106002</v>
          </cell>
          <cell r="EU652">
            <v>0.35259727519227152</v>
          </cell>
        </row>
        <row r="653">
          <cell r="BG653">
            <v>0.89797035022249527</v>
          </cell>
          <cell r="EU653">
            <v>0.31320434226825372</v>
          </cell>
        </row>
        <row r="654">
          <cell r="BG654">
            <v>0.89863753686360603</v>
          </cell>
          <cell r="EU654">
            <v>0.47584410669946209</v>
          </cell>
        </row>
        <row r="655">
          <cell r="BG655">
            <v>0.89982392575565662</v>
          </cell>
          <cell r="EU655">
            <v>0.25736912327097811</v>
          </cell>
        </row>
        <row r="656">
          <cell r="BG656">
            <v>0.90054251669352225</v>
          </cell>
          <cell r="EU656">
            <v>0.44449272430029801</v>
          </cell>
        </row>
        <row r="657">
          <cell r="BG657">
            <v>0.90130140216060228</v>
          </cell>
          <cell r="EU657">
            <v>0.42316559934732251</v>
          </cell>
        </row>
        <row r="658">
          <cell r="BG658">
            <v>0.90184200834477823</v>
          </cell>
          <cell r="EU658">
            <v>0.51593415517895613</v>
          </cell>
        </row>
        <row r="659">
          <cell r="BG659">
            <v>0.90264932954280652</v>
          </cell>
          <cell r="EU659">
            <v>0.40108507724740405</v>
          </cell>
        </row>
        <row r="660">
          <cell r="BG660">
            <v>0.90333736230510353</v>
          </cell>
          <cell r="EU660">
            <v>0.45258148217370897</v>
          </cell>
        </row>
        <row r="661">
          <cell r="BG661">
            <v>0.90420069349239207</v>
          </cell>
          <cell r="EU661">
            <v>0.3797733109052655</v>
          </cell>
        </row>
        <row r="662">
          <cell r="BG662">
            <v>0.90469179895384089</v>
          </cell>
          <cell r="EU662">
            <v>0.54546001262270227</v>
          </cell>
        </row>
        <row r="663">
          <cell r="BG663">
            <v>0.90524625281830351</v>
          </cell>
          <cell r="EU663">
            <v>0.52496639235707054</v>
          </cell>
        </row>
        <row r="664">
          <cell r="BG664">
            <v>0.90630091334376617</v>
          </cell>
          <cell r="EU664">
            <v>0.30956485465684863</v>
          </cell>
        </row>
        <row r="665">
          <cell r="BG665">
            <v>0.90726663048851452</v>
          </cell>
          <cell r="EU665">
            <v>0.34930816494365829</v>
          </cell>
        </row>
        <row r="666">
          <cell r="BG666">
            <v>0.90771469513154801</v>
          </cell>
          <cell r="EU666">
            <v>0.5864109629338593</v>
          </cell>
        </row>
        <row r="667">
          <cell r="BG667">
            <v>0.90815314398946034</v>
          </cell>
          <cell r="EU667">
            <v>0.60666588163894719</v>
          </cell>
        </row>
        <row r="668">
          <cell r="BG668">
            <v>0.90835723795033052</v>
          </cell>
          <cell r="EU668">
            <v>0.70441333480629298</v>
          </cell>
        </row>
        <row r="669">
          <cell r="BG669">
            <v>0.90963385040917688</v>
          </cell>
          <cell r="EU669">
            <v>0.25784091144494614</v>
          </cell>
        </row>
        <row r="670">
          <cell r="BG670">
            <v>0.91060860649945974</v>
          </cell>
          <cell r="EU670">
            <v>0.3636452737326647</v>
          </cell>
        </row>
        <row r="671">
          <cell r="BG671">
            <v>0.91147335692597675</v>
          </cell>
          <cell r="EU671">
            <v>0.40488953911066755</v>
          </cell>
        </row>
        <row r="672">
          <cell r="BG672">
            <v>0.91262826130597952</v>
          </cell>
          <cell r="EU672">
            <v>0.2770124335725952</v>
          </cell>
        </row>
        <row r="673">
          <cell r="BG673">
            <v>0.91325362475801974</v>
          </cell>
          <cell r="EU673">
            <v>0.50814354463235301</v>
          </cell>
        </row>
        <row r="674">
          <cell r="BG674">
            <v>0.91425378833675708</v>
          </cell>
          <cell r="EU674">
            <v>0.34471722753935058</v>
          </cell>
        </row>
        <row r="675">
          <cell r="BG675">
            <v>0.91483937601630438</v>
          </cell>
          <cell r="EU675">
            <v>0.51862463406729353</v>
          </cell>
        </row>
        <row r="676">
          <cell r="BG676">
            <v>0.91574880383182344</v>
          </cell>
          <cell r="EU676">
            <v>0.39633440863720654</v>
          </cell>
        </row>
        <row r="677">
          <cell r="BG677">
            <v>0.9166393073510033</v>
          </cell>
          <cell r="EU677">
            <v>0.40724965352327247</v>
          </cell>
        </row>
        <row r="678">
          <cell r="BG678">
            <v>0.91784184426074122</v>
          </cell>
          <cell r="EU678">
            <v>0.28078917783384266</v>
          </cell>
        </row>
        <row r="679">
          <cell r="BG679">
            <v>0.91973497224625334</v>
          </cell>
          <cell r="EU679">
            <v>9.1272882331029356E-2</v>
          </cell>
        </row>
        <row r="680">
          <cell r="BG680">
            <v>0.92189868859152335</v>
          </cell>
          <cell r="EU680">
            <v>5.6825634606619803E-2</v>
          </cell>
        </row>
        <row r="681">
          <cell r="BG681">
            <v>0.92384679134527248</v>
          </cell>
          <cell r="EU681">
            <v>8.3918676306920181E-2</v>
          </cell>
        </row>
        <row r="682">
          <cell r="BG682">
            <v>0.92380562690345858</v>
          </cell>
          <cell r="EU682">
            <v>0.75310958386544835</v>
          </cell>
        </row>
        <row r="683">
          <cell r="BG683">
            <v>0.92654583998424977</v>
          </cell>
          <cell r="EU683">
            <v>2.0540102916738918E-2</v>
          </cell>
        </row>
        <row r="684">
          <cell r="BG684">
            <v>0.92879784240333974</v>
          </cell>
          <cell r="EU684">
            <v>4.9341495606028761E-2</v>
          </cell>
        </row>
        <row r="685">
          <cell r="BG685">
            <v>0.9297741410150504</v>
          </cell>
          <cell r="EU685">
            <v>0.35673026665119134</v>
          </cell>
        </row>
        <row r="686">
          <cell r="BG686">
            <v>0.92701712173917994</v>
          </cell>
          <cell r="EU686">
            <v>8.1055804357712133E-2</v>
          </cell>
        </row>
        <row r="687">
          <cell r="BG687">
            <v>0.93016516292823692</v>
          </cell>
          <cell r="EU687">
            <v>1.1168665315831036E-2</v>
          </cell>
        </row>
        <row r="688">
          <cell r="BG688">
            <v>0.93080284801685864</v>
          </cell>
          <cell r="EU688">
            <v>0.48834164229055504</v>
          </cell>
        </row>
        <row r="689">
          <cell r="BG689">
            <v>0.93088932563581983</v>
          </cell>
          <cell r="EU689">
            <v>0.70612600372571366</v>
          </cell>
        </row>
        <row r="690">
          <cell r="BG690">
            <v>0.932585464931593</v>
          </cell>
          <cell r="EU690">
            <v>0.1290152125875694</v>
          </cell>
        </row>
        <row r="691">
          <cell r="BG691">
            <v>0.93236866173538135</v>
          </cell>
          <cell r="EU691">
            <v>0.82542084153169826</v>
          </cell>
        </row>
        <row r="692">
          <cell r="BG692">
            <v>0.93430902818089379</v>
          </cell>
          <cell r="EU692">
            <v>8.7390827573130173E-2</v>
          </cell>
        </row>
        <row r="693">
          <cell r="BG693">
            <v>0.93473074316395066</v>
          </cell>
          <cell r="EU693">
            <v>0.58942339663807619</v>
          </cell>
        </row>
        <row r="694">
          <cell r="BG694">
            <v>0.93559109005571417</v>
          </cell>
          <cell r="EU694">
            <v>0.41524018059965079</v>
          </cell>
        </row>
        <row r="695">
          <cell r="BG695">
            <v>0.93754024230502531</v>
          </cell>
          <cell r="EU695">
            <v>8.7630814233050913E-2</v>
          </cell>
        </row>
        <row r="696">
          <cell r="BG696">
            <v>0.93914852285354378</v>
          </cell>
          <cell r="EU696">
            <v>0.15842113381114892</v>
          </cell>
        </row>
        <row r="697">
          <cell r="BG697">
            <v>0.94234228712225288</v>
          </cell>
          <cell r="EU697">
            <v>1.2397808194739672E-2</v>
          </cell>
        </row>
        <row r="698">
          <cell r="BG698">
            <v>0.94467472026374355</v>
          </cell>
          <cell r="EU698">
            <v>5.0327343988694692E-2</v>
          </cell>
        </row>
        <row r="699">
          <cell r="BG699">
            <v>0.94530361452815959</v>
          </cell>
          <cell r="EU699">
            <v>0.52037330502014356</v>
          </cell>
        </row>
        <row r="700">
          <cell r="BG700">
            <v>0.94575450082802071</v>
          </cell>
          <cell r="EU700">
            <v>0.59110935228656047</v>
          </cell>
        </row>
        <row r="701">
          <cell r="BG701">
            <v>0.94672891754501121</v>
          </cell>
          <cell r="EU701">
            <v>0.37653851709141756</v>
          </cell>
        </row>
        <row r="702">
          <cell r="BG702">
            <v>0.94670624204668175</v>
          </cell>
          <cell r="EU702">
            <v>0.77245389831235756</v>
          </cell>
        </row>
        <row r="703">
          <cell r="BG703">
            <v>0.94791800445979602</v>
          </cell>
          <cell r="EU703">
            <v>0.29852914647662621</v>
          </cell>
        </row>
        <row r="704">
          <cell r="BG704">
            <v>0.94785274454759461</v>
          </cell>
          <cell r="EU704">
            <v>0.78169845836018059</v>
          </cell>
        </row>
        <row r="705">
          <cell r="BG705">
            <v>0.95140126418442272</v>
          </cell>
          <cell r="EU705">
            <v>8.6011244139013159E-3</v>
          </cell>
        </row>
        <row r="706">
          <cell r="BG706">
            <v>0.94411903857771962</v>
          </cell>
          <cell r="EU706">
            <v>1.4490054328192604E-4</v>
          </cell>
        </row>
        <row r="707">
          <cell r="BG707">
            <v>0.94212539377438964</v>
          </cell>
          <cell r="EU707">
            <v>0.68130958917390316</v>
          </cell>
        </row>
        <row r="708">
          <cell r="BG708">
            <v>0.94237569239808638</v>
          </cell>
          <cell r="EU708">
            <v>0.65980574445217954</v>
          </cell>
        </row>
        <row r="709">
          <cell r="BG709">
            <v>0.94315589920173004</v>
          </cell>
          <cell r="EU709">
            <v>0.45961699991292576</v>
          </cell>
        </row>
        <row r="710">
          <cell r="BG710">
            <v>0.94299152480437454</v>
          </cell>
          <cell r="EU710">
            <v>0.80837338297572414</v>
          </cell>
        </row>
        <row r="711">
          <cell r="BG711">
            <v>0.94384828239635155</v>
          </cell>
          <cell r="EU711">
            <v>0.41803600525972451</v>
          </cell>
        </row>
        <row r="712">
          <cell r="BG712">
            <v>0.94408422088486799</v>
          </cell>
          <cell r="EU712">
            <v>0.64089084921986639</v>
          </cell>
        </row>
        <row r="713">
          <cell r="BG713">
            <v>0.94492626256067647</v>
          </cell>
          <cell r="EU713">
            <v>0.42825515108659745</v>
          </cell>
        </row>
        <row r="714">
          <cell r="BG714">
            <v>0.94557118105783022</v>
          </cell>
          <cell r="EU714">
            <v>0.51011938374757371</v>
          </cell>
        </row>
        <row r="715">
          <cell r="BG715">
            <v>0.94618892741454919</v>
          </cell>
          <cell r="EU715">
            <v>0.54106200902090473</v>
          </cell>
        </row>
        <row r="716">
          <cell r="BG716">
            <v>0.94654412790430109</v>
          </cell>
          <cell r="EU716">
            <v>0.63064290123324429</v>
          </cell>
        </row>
        <row r="717">
          <cell r="BG717">
            <v>0.94746952955757169</v>
          </cell>
          <cell r="EU717">
            <v>0.40795980547157079</v>
          </cell>
        </row>
        <row r="718">
          <cell r="BG718">
            <v>0.94813103540418942</v>
          </cell>
          <cell r="EU718">
            <v>0.53201115698644852</v>
          </cell>
        </row>
        <row r="719">
          <cell r="BG719">
            <v>0.94919038823509772</v>
          </cell>
          <cell r="EU719">
            <v>0.37900522067863107</v>
          </cell>
        </row>
        <row r="720">
          <cell r="BG720">
            <v>0.9496873116475586</v>
          </cell>
          <cell r="EU720">
            <v>0.61262212856592579</v>
          </cell>
        </row>
        <row r="721">
          <cell r="BG721">
            <v>0.95040311792689047</v>
          </cell>
          <cell r="EU721">
            <v>0.52352488539670372</v>
          </cell>
        </row>
        <row r="722">
          <cell r="BG722">
            <v>0.9511192231431348</v>
          </cell>
          <cell r="EU722">
            <v>0.52405505155238441</v>
          </cell>
        </row>
        <row r="723">
          <cell r="BG723">
            <v>0.95228038880313359</v>
          </cell>
          <cell r="EU723">
            <v>0.34319916585999144</v>
          </cell>
        </row>
        <row r="724">
          <cell r="BG724">
            <v>0.95241316876870352</v>
          </cell>
          <cell r="EU724">
            <v>0.71866708023434667</v>
          </cell>
        </row>
        <row r="725">
          <cell r="BG725">
            <v>0.95253560349394517</v>
          </cell>
          <cell r="EU725">
            <v>0.71868524742841211</v>
          </cell>
        </row>
        <row r="726">
          <cell r="BG726">
            <v>0.95320444019926953</v>
          </cell>
          <cell r="EU726">
            <v>0.50485920677743779</v>
          </cell>
        </row>
        <row r="727">
          <cell r="BG727">
            <v>0.95370216971921618</v>
          </cell>
          <cell r="EU727">
            <v>0.57491281446465081</v>
          </cell>
        </row>
        <row r="728">
          <cell r="BG728">
            <v>0.95475445664116299</v>
          </cell>
          <cell r="EU728">
            <v>0.36301171279341399</v>
          </cell>
        </row>
        <row r="729">
          <cell r="BG729">
            <v>0.95558952451792778</v>
          </cell>
          <cell r="EU729">
            <v>0.45417690400958699</v>
          </cell>
        </row>
        <row r="730">
          <cell r="BG730">
            <v>0.95662081928440201</v>
          </cell>
          <cell r="EU730">
            <v>0.38348966938719498</v>
          </cell>
        </row>
        <row r="731">
          <cell r="BG731">
            <v>0.95744902706658164</v>
          </cell>
          <cell r="EU731">
            <v>0.45493922574376972</v>
          </cell>
        </row>
        <row r="732">
          <cell r="BG732">
            <v>0.95768821344513011</v>
          </cell>
          <cell r="EU732">
            <v>0.69138001310870589</v>
          </cell>
        </row>
        <row r="733">
          <cell r="BG733">
            <v>0.95862716863711528</v>
          </cell>
          <cell r="EU733">
            <v>0.43647899811500396</v>
          </cell>
        </row>
        <row r="734">
          <cell r="BG734">
            <v>0.95939892210199818</v>
          </cell>
          <cell r="EU734">
            <v>0.48743123083793977</v>
          </cell>
        </row>
        <row r="735">
          <cell r="BG735">
            <v>0.96004860689467575</v>
          </cell>
          <cell r="EU735">
            <v>0.5275745584391629</v>
          </cell>
        </row>
        <row r="736">
          <cell r="BG736">
            <v>0.96071584579067804</v>
          </cell>
          <cell r="EU736">
            <v>0.50713816584112426</v>
          </cell>
        </row>
        <row r="737">
          <cell r="BG737">
            <v>0.96117127094734878</v>
          </cell>
          <cell r="EU737">
            <v>0.59626606387028414</v>
          </cell>
        </row>
        <row r="738">
          <cell r="BG738">
            <v>0.96184724954811707</v>
          </cell>
          <cell r="EU738">
            <v>0.5068389724398098</v>
          </cell>
        </row>
        <row r="739">
          <cell r="BG739">
            <v>0.96261516840486416</v>
          </cell>
          <cell r="EU739">
            <v>0.47637832762302101</v>
          </cell>
        </row>
        <row r="740">
          <cell r="BG740">
            <v>0.96350461837529</v>
          </cell>
          <cell r="EU740">
            <v>0.4360391286030626</v>
          </cell>
        </row>
        <row r="741">
          <cell r="BG741">
            <v>0.96427252973197342</v>
          </cell>
          <cell r="EU741">
            <v>0.47640717109708264</v>
          </cell>
        </row>
        <row r="742">
          <cell r="BG742">
            <v>0.96489711600777117</v>
          </cell>
          <cell r="EU742">
            <v>0.53676677989543264</v>
          </cell>
        </row>
        <row r="743">
          <cell r="BG743">
            <v>0.96527821691842031</v>
          </cell>
          <cell r="EU743">
            <v>0.62526011679648585</v>
          </cell>
        </row>
        <row r="744">
          <cell r="BG744">
            <v>0.96597749774530406</v>
          </cell>
          <cell r="EU744">
            <v>0.50666480958030757</v>
          </cell>
        </row>
        <row r="745">
          <cell r="BG745">
            <v>0.96607289103672844</v>
          </cell>
          <cell r="EU745">
            <v>0.71973765084751795</v>
          </cell>
        </row>
        <row r="746">
          <cell r="BG746">
            <v>0.96690303802441824</v>
          </cell>
          <cell r="EU746">
            <v>0.45563583337409053</v>
          </cell>
        </row>
        <row r="747">
          <cell r="BG747">
            <v>0.96761107482241004</v>
          </cell>
          <cell r="EU747">
            <v>0.5064682004751333</v>
          </cell>
        </row>
        <row r="748">
          <cell r="BG748">
            <v>0.96862383573194288</v>
          </cell>
          <cell r="EU748">
            <v>0.39545524771303542</v>
          </cell>
        </row>
        <row r="749">
          <cell r="BG749">
            <v>0.96911152795797828</v>
          </cell>
          <cell r="EU749">
            <v>0.5966204264109749</v>
          </cell>
        </row>
        <row r="750">
          <cell r="BG750">
            <v>0.9699993570690274</v>
          </cell>
          <cell r="EU750">
            <v>0.44728083778073618</v>
          </cell>
        </row>
        <row r="751">
          <cell r="BG751">
            <v>0.97066261398457854</v>
          </cell>
          <cell r="EU751">
            <v>0.53829929506703</v>
          </cell>
        </row>
        <row r="752">
          <cell r="BG752">
            <v>0.97142842059604662</v>
          </cell>
          <cell r="EU752">
            <v>0.49888346252077442</v>
          </cell>
        </row>
        <row r="753">
          <cell r="BG753">
            <v>0.9723394871149732</v>
          </cell>
          <cell r="EU753">
            <v>0.43891877343546776</v>
          </cell>
        </row>
        <row r="754">
          <cell r="BG754">
            <v>0.97286715279360003</v>
          </cell>
          <cell r="EU754">
            <v>0.57877096595803779</v>
          </cell>
        </row>
        <row r="755">
          <cell r="BG755">
            <v>0.97387293837927624</v>
          </cell>
          <cell r="EU755">
            <v>0.39887210398737938</v>
          </cell>
        </row>
        <row r="756">
          <cell r="BG756">
            <v>0.97466850169337349</v>
          </cell>
          <cell r="EU756">
            <v>0.47932912198211625</v>
          </cell>
        </row>
        <row r="757">
          <cell r="BG757">
            <v>0.9751796992520102</v>
          </cell>
          <cell r="EU757">
            <v>0.57873646432167358</v>
          </cell>
        </row>
        <row r="758">
          <cell r="BG758">
            <v>0.97592797353537386</v>
          </cell>
          <cell r="EU758">
            <v>0.49962148394685613</v>
          </cell>
        </row>
        <row r="759">
          <cell r="BG759">
            <v>0.97666478830617365</v>
          </cell>
          <cell r="EU759">
            <v>0.49934183771554169</v>
          </cell>
        </row>
        <row r="760">
          <cell r="BG760">
            <v>0.97766730809585045</v>
          </cell>
          <cell r="EU760">
            <v>0.40877394338556572</v>
          </cell>
        </row>
        <row r="761">
          <cell r="BG761">
            <v>0.97834203004489151</v>
          </cell>
          <cell r="EU761">
            <v>0.52962026665239159</v>
          </cell>
        </row>
        <row r="762">
          <cell r="BG762">
            <v>0.97921475549486636</v>
          </cell>
          <cell r="EU762">
            <v>0.44908216604806667</v>
          </cell>
        </row>
        <row r="763">
          <cell r="BG763">
            <v>0.98005219934211252</v>
          </cell>
          <cell r="EU763">
            <v>0.45897579537073013</v>
          </cell>
        </row>
        <row r="764">
          <cell r="BG764">
            <v>0.98070978516247287</v>
          </cell>
          <cell r="EU764">
            <v>0.53962124436240022</v>
          </cell>
        </row>
        <row r="765">
          <cell r="BG765">
            <v>0.981695233217453</v>
          </cell>
          <cell r="EU765">
            <v>0.41971128404203933</v>
          </cell>
        </row>
        <row r="766">
          <cell r="BG766">
            <v>0.98240920352184213</v>
          </cell>
          <cell r="EU766">
            <v>0.52022306767135496</v>
          </cell>
        </row>
        <row r="767">
          <cell r="BG767">
            <v>0.98296176510993427</v>
          </cell>
          <cell r="EU767">
            <v>0.5694746010655084</v>
          </cell>
        </row>
        <row r="768">
          <cell r="BG768">
            <v>0.98353043561132358</v>
          </cell>
          <cell r="EU768">
            <v>0.56982524536282553</v>
          </cell>
        </row>
        <row r="769">
          <cell r="BG769">
            <v>0.98424299579652297</v>
          </cell>
          <cell r="EU769">
            <v>0.52053773065412201</v>
          </cell>
        </row>
        <row r="770">
          <cell r="BG770">
            <v>0.98517092359732705</v>
          </cell>
          <cell r="EU770">
            <v>0.46206081604249993</v>
          </cell>
        </row>
        <row r="771">
          <cell r="BG771">
            <v>0.98586595084015149</v>
          </cell>
          <cell r="EU771">
            <v>0.53206598215062029</v>
          </cell>
        </row>
        <row r="772">
          <cell r="BG772">
            <v>0.9867330936320774</v>
          </cell>
          <cell r="EU772">
            <v>0.47310059856711362</v>
          </cell>
        </row>
        <row r="773">
          <cell r="BG773">
            <v>0.98747781506231613</v>
          </cell>
          <cell r="EU773">
            <v>0.51323381218651465</v>
          </cell>
        </row>
        <row r="774">
          <cell r="BG774">
            <v>0.9880947413442156</v>
          </cell>
          <cell r="EU774">
            <v>0.55264069335012889</v>
          </cell>
        </row>
        <row r="775">
          <cell r="BG775">
            <v>0.98895890099080375</v>
          </cell>
          <cell r="EU775">
            <v>0.46359761865714638</v>
          </cell>
        </row>
        <row r="776">
          <cell r="BG776">
            <v>0.98995211928812388</v>
          </cell>
          <cell r="EU776">
            <v>0.43454032389040109</v>
          </cell>
        </row>
        <row r="777">
          <cell r="BG777">
            <v>0.99088021166835316</v>
          </cell>
          <cell r="EU777">
            <v>0.45473783763306064</v>
          </cell>
        </row>
        <row r="778">
          <cell r="BG778">
            <v>0.99204227228754005</v>
          </cell>
          <cell r="EU778">
            <v>0.38699393708841123</v>
          </cell>
        </row>
        <row r="779">
          <cell r="BG779">
            <v>0.99272646482919102</v>
          </cell>
          <cell r="EU779">
            <v>0.55562754924757929</v>
          </cell>
        </row>
        <row r="780">
          <cell r="BG780">
            <v>0.99350051745146573</v>
          </cell>
          <cell r="EU780">
            <v>0.51701249399084404</v>
          </cell>
        </row>
        <row r="781">
          <cell r="BG781">
            <v>0.99437783747386044</v>
          </cell>
          <cell r="EU781">
            <v>0.46808762978731677</v>
          </cell>
        </row>
        <row r="782">
          <cell r="BG782">
            <v>0.99563475798798839</v>
          </cell>
          <cell r="EU782">
            <v>0.35177696422288907</v>
          </cell>
        </row>
        <row r="783">
          <cell r="BG783">
            <v>0.99622818461090346</v>
          </cell>
          <cell r="EU783">
            <v>0.57669635775029482</v>
          </cell>
        </row>
        <row r="784">
          <cell r="BG784">
            <v>0.99695225812855015</v>
          </cell>
          <cell r="EU784">
            <v>0.52883584298980746</v>
          </cell>
        </row>
        <row r="785">
          <cell r="BG785">
            <v>0.9988245147806335</v>
          </cell>
          <cell r="EU785">
            <v>0.18070714186837231</v>
          </cell>
        </row>
        <row r="786">
          <cell r="BG786">
            <v>0.99971380619919537</v>
          </cell>
          <cell r="EU786">
            <v>0.48119820296402038</v>
          </cell>
        </row>
        <row r="787">
          <cell r="BG787">
            <v>1.0004619993252251</v>
          </cell>
          <cell r="EU787">
            <v>0.53060636890192436</v>
          </cell>
        </row>
        <row r="788">
          <cell r="BG788">
            <v>1.0012949582694559</v>
          </cell>
          <cell r="EU788">
            <v>0.51249629121732698</v>
          </cell>
        </row>
        <row r="789">
          <cell r="BG789">
            <v>1.0015668800794657</v>
          </cell>
          <cell r="EU789">
            <v>0.69057437406067113</v>
          </cell>
        </row>
        <row r="790">
          <cell r="BG790">
            <v>1.0025379016585254</v>
          </cell>
          <cell r="EU790">
            <v>0.46551407441807013</v>
          </cell>
        </row>
        <row r="791">
          <cell r="BG791">
            <v>1.0036638844879793</v>
          </cell>
          <cell r="EU791">
            <v>0.40754249001614756</v>
          </cell>
        </row>
        <row r="792">
          <cell r="BG792">
            <v>1.0046687166895178</v>
          </cell>
          <cell r="EU792">
            <v>0.44697226934609563</v>
          </cell>
        </row>
        <row r="793">
          <cell r="BG793">
            <v>1.0054400121508709</v>
          </cell>
          <cell r="EU793">
            <v>0.53476128063482697</v>
          </cell>
        </row>
        <row r="794">
          <cell r="BG794">
            <v>1.0063338946642268</v>
          </cell>
          <cell r="EU794">
            <v>0.48713658145651306</v>
          </cell>
        </row>
        <row r="795">
          <cell r="BG795">
            <v>1.0063827598617059</v>
          </cell>
          <cell r="EU795">
            <v>0.74453061667106979</v>
          </cell>
        </row>
        <row r="796">
          <cell r="BG796">
            <v>1.0076250925826569</v>
          </cell>
          <cell r="EU796">
            <v>0.37203914071735578</v>
          </cell>
        </row>
        <row r="797">
          <cell r="BG797">
            <v>1.0088689981980432</v>
          </cell>
          <cell r="EU797">
            <v>0.37253990932571446</v>
          </cell>
        </row>
        <row r="798">
          <cell r="BG798">
            <v>1.0094338234472477</v>
          </cell>
          <cell r="EU798">
            <v>0.60168265616758598</v>
          </cell>
        </row>
        <row r="799">
          <cell r="BG799">
            <v>1.0100456338202541</v>
          </cell>
          <cell r="EU799">
            <v>0.58346511019925407</v>
          </cell>
        </row>
        <row r="800">
          <cell r="BG800">
            <v>1.0109431696017395</v>
          </cell>
          <cell r="EU800">
            <v>0.4788345830997443</v>
          </cell>
        </row>
        <row r="801">
          <cell r="BG801">
            <v>1.0115489226639549</v>
          </cell>
          <cell r="EU801">
            <v>0.57392363497650745</v>
          </cell>
        </row>
        <row r="802">
          <cell r="BG802">
            <v>1.0125161635002529</v>
          </cell>
          <cell r="EU802">
            <v>0.45844167092141502</v>
          </cell>
        </row>
        <row r="803">
          <cell r="BG803">
            <v>1.0137477697182486</v>
          </cell>
          <cell r="EU803">
            <v>0.3711074151098413</v>
          </cell>
        </row>
        <row r="804">
          <cell r="BG804">
            <v>1.0142689056940168</v>
          </cell>
          <cell r="EU804">
            <v>0.61020018505988149</v>
          </cell>
        </row>
        <row r="805">
          <cell r="BG805">
            <v>1.0153034151527272</v>
          </cell>
          <cell r="EU805">
            <v>0.44860530233435175</v>
          </cell>
        </row>
        <row r="806">
          <cell r="BG806">
            <v>1.016336969507855</v>
          </cell>
          <cell r="EU806">
            <v>0.43892795181262334</v>
          </cell>
        </row>
        <row r="807">
          <cell r="BG807">
            <v>1.0181915856892989</v>
          </cell>
          <cell r="EU807">
            <v>0.20979055869551141</v>
          </cell>
        </row>
        <row r="808">
          <cell r="BG808">
            <v>1.0179791124389761</v>
          </cell>
          <cell r="EU808">
            <v>0.82176988568188958</v>
          </cell>
        </row>
        <row r="809">
          <cell r="BG809">
            <v>1.0185434514672185</v>
          </cell>
          <cell r="EU809">
            <v>0.59199139233000653</v>
          </cell>
        </row>
        <row r="810">
          <cell r="BG810">
            <v>1.0193877893209995</v>
          </cell>
          <cell r="EU810">
            <v>0.49780571897350767</v>
          </cell>
        </row>
        <row r="811">
          <cell r="BG811">
            <v>1.0199665142948073</v>
          </cell>
          <cell r="EU811">
            <v>0.58341482278671308</v>
          </cell>
        </row>
        <row r="812">
          <cell r="BG812">
            <v>1.0208569400494654</v>
          </cell>
          <cell r="EU812">
            <v>0.48849765987963562</v>
          </cell>
        </row>
        <row r="813">
          <cell r="BG813">
            <v>1.0214699958504858</v>
          </cell>
          <cell r="EU813">
            <v>0.58370908532133647</v>
          </cell>
        </row>
        <row r="814">
          <cell r="BG814">
            <v>1.0214118835661012</v>
          </cell>
          <cell r="EU814">
            <v>0.77982320796013738</v>
          </cell>
        </row>
        <row r="815">
          <cell r="BG815">
            <v>1.0228135573443258</v>
          </cell>
          <cell r="EU815">
            <v>0.33756317308630596</v>
          </cell>
        </row>
        <row r="816">
          <cell r="BG816">
            <v>1.0235173313231769</v>
          </cell>
          <cell r="EU816">
            <v>0.56587912127126649</v>
          </cell>
        </row>
        <row r="817">
          <cell r="BG817">
            <v>1.0242197169615777</v>
          </cell>
          <cell r="EU817">
            <v>0.56605776150492726</v>
          </cell>
        </row>
        <row r="818">
          <cell r="BG818">
            <v>1.0248561914648806</v>
          </cell>
          <cell r="EU818">
            <v>0.58460171947442452</v>
          </cell>
        </row>
        <row r="819">
          <cell r="BG819">
            <v>1.0256706538928182</v>
          </cell>
          <cell r="EU819">
            <v>0.51849097037335057</v>
          </cell>
        </row>
        <row r="820">
          <cell r="BG820">
            <v>1.0264806477970256</v>
          </cell>
          <cell r="EU820">
            <v>0.51842140242702084</v>
          </cell>
        </row>
        <row r="821">
          <cell r="BG821">
            <v>1.0268980781856398</v>
          </cell>
          <cell r="EU821">
            <v>0.63959699163105632</v>
          </cell>
        </row>
        <row r="822">
          <cell r="BG822">
            <v>1.02791594724293</v>
          </cell>
          <cell r="EU822">
            <v>0.46097675378389391</v>
          </cell>
        </row>
        <row r="823">
          <cell r="BG823">
            <v>1.0286872865146584</v>
          </cell>
          <cell r="EU823">
            <v>0.53779719819545457</v>
          </cell>
        </row>
        <row r="824">
          <cell r="BG824">
            <v>1.029220806918218</v>
          </cell>
          <cell r="EU824">
            <v>0.6127009011015806</v>
          </cell>
        </row>
        <row r="825">
          <cell r="BG825">
            <v>1.0297775904265118</v>
          </cell>
          <cell r="EU825">
            <v>0.60346947003607898</v>
          </cell>
        </row>
        <row r="826">
          <cell r="BG826">
            <v>1.0310107076948762</v>
          </cell>
          <cell r="EU826">
            <v>0.39473712498064639</v>
          </cell>
        </row>
        <row r="827">
          <cell r="BG827">
            <v>1.0314829157391929</v>
          </cell>
          <cell r="EU827">
            <v>0.6315719571154933</v>
          </cell>
        </row>
        <row r="828">
          <cell r="BG828">
            <v>1.0320838746977392</v>
          </cell>
          <cell r="EU828">
            <v>0.59493665009973051</v>
          </cell>
        </row>
        <row r="829">
          <cell r="BG829">
            <v>1.0329048289295129</v>
          </cell>
          <cell r="EU829">
            <v>0.52000453388890977</v>
          </cell>
        </row>
        <row r="830">
          <cell r="BG830">
            <v>1.0342155741136241</v>
          </cell>
          <cell r="EU830">
            <v>0.37720981718635704</v>
          </cell>
        </row>
        <row r="831">
          <cell r="BG831">
            <v>1.0352127417416137</v>
          </cell>
          <cell r="EU831">
            <v>0.47299022646877426</v>
          </cell>
        </row>
        <row r="832">
          <cell r="BG832">
            <v>1.0355584355090204</v>
          </cell>
          <cell r="EU832">
            <v>0.6682633725808429</v>
          </cell>
        </row>
        <row r="833">
          <cell r="BG833">
            <v>1.036035264404056</v>
          </cell>
          <cell r="EU833">
            <v>0.63228921047348097</v>
          </cell>
        </row>
        <row r="834">
          <cell r="BG834">
            <v>1.0380796891822994</v>
          </cell>
          <cell r="EU834">
            <v>0.18839629799177676</v>
          </cell>
        </row>
        <row r="835">
          <cell r="BG835">
            <v>1.0381021904809635</v>
          </cell>
          <cell r="EU835">
            <v>0.75572817944443227</v>
          </cell>
        </row>
        <row r="836">
          <cell r="BG836">
            <v>1.0392045478361742</v>
          </cell>
          <cell r="EU836">
            <v>0.4453173056377448</v>
          </cell>
        </row>
        <row r="837">
          <cell r="BG837">
            <v>1.0401632055901842</v>
          </cell>
          <cell r="EU837">
            <v>0.49355927520895032</v>
          </cell>
        </row>
        <row r="838">
          <cell r="BG838">
            <v>1.0412442557109234</v>
          </cell>
          <cell r="EU838">
            <v>0.4556891898100866</v>
          </cell>
        </row>
        <row r="839">
          <cell r="BG839">
            <v>1.0420082294668562</v>
          </cell>
          <cell r="EU839">
            <v>0.55065831986601366</v>
          </cell>
        </row>
        <row r="840">
          <cell r="BG840">
            <v>1.0429256342101405</v>
          </cell>
          <cell r="EU840">
            <v>0.503178822576266</v>
          </cell>
        </row>
        <row r="841">
          <cell r="BG841">
            <v>1.0430828486626444</v>
          </cell>
          <cell r="EU841">
            <v>0.71294876377530425</v>
          </cell>
        </row>
        <row r="842">
          <cell r="BG842">
            <v>1.0438882297953995</v>
          </cell>
          <cell r="EU842">
            <v>0.53099370046583361</v>
          </cell>
        </row>
        <row r="843">
          <cell r="BG843">
            <v>1.0441461604645752</v>
          </cell>
          <cell r="EU843">
            <v>0.69525738575467111</v>
          </cell>
        </row>
        <row r="844">
          <cell r="BG844">
            <v>1.0451931706492001</v>
          </cell>
          <cell r="EU844">
            <v>0.46413244368499623</v>
          </cell>
        </row>
        <row r="845">
          <cell r="BG845">
            <v>1.0456016848557346</v>
          </cell>
          <cell r="EU845">
            <v>0.64152608568861891</v>
          </cell>
        </row>
        <row r="846">
          <cell r="BG846">
            <v>1.0462325212405821</v>
          </cell>
          <cell r="EU846">
            <v>0.57706374453637155</v>
          </cell>
        </row>
        <row r="847">
          <cell r="BG847">
            <v>1.0465227705164359</v>
          </cell>
          <cell r="EU847">
            <v>0.67729120055429981</v>
          </cell>
        </row>
        <row r="848">
          <cell r="BG848">
            <v>1.0465013556062943</v>
          </cell>
          <cell r="EU848">
            <v>0.75572692970137489</v>
          </cell>
        </row>
        <row r="849">
          <cell r="BG849">
            <v>1.0464652685710638</v>
          </cell>
          <cell r="EU849">
            <v>0.76418084016683197</v>
          </cell>
        </row>
        <row r="850">
          <cell r="BG850">
            <v>1.046476993970975</v>
          </cell>
          <cell r="EU850">
            <v>0.75565132180619687</v>
          </cell>
        </row>
        <row r="851">
          <cell r="BG851">
            <v>1.0463768537933282</v>
          </cell>
          <cell r="EU851">
            <v>0.76449072003382623</v>
          </cell>
        </row>
        <row r="854">
          <cell r="BG854">
            <v>0.89294454036039539</v>
          </cell>
          <cell r="EU854">
            <v>0.24231607362329241</v>
          </cell>
        </row>
        <row r="855">
          <cell r="BG855">
            <v>0.89444137012452296</v>
          </cell>
          <cell r="EU855">
            <v>0.23610984492684386</v>
          </cell>
        </row>
        <row r="856">
          <cell r="BG856">
            <v>0.89618783362366683</v>
          </cell>
          <cell r="EU856">
            <v>0.1399693847871126</v>
          </cell>
        </row>
        <row r="857">
          <cell r="BG857">
            <v>0.89746123170180359</v>
          </cell>
          <cell r="EU857">
            <v>0.2039198835945224</v>
          </cell>
        </row>
        <row r="858">
          <cell r="BG858">
            <v>0.89880561390113578</v>
          </cell>
          <cell r="EU858">
            <v>0.22971778426844217</v>
          </cell>
        </row>
        <row r="859">
          <cell r="BG859">
            <v>0.90020555558269577</v>
          </cell>
          <cell r="EU859">
            <v>0.23103507563605175</v>
          </cell>
        </row>
        <row r="860">
          <cell r="BG860">
            <v>0.90140933836941617</v>
          </cell>
          <cell r="EU860">
            <v>0.29206664547484346</v>
          </cell>
        </row>
        <row r="861">
          <cell r="BG861">
            <v>0.90276770857387401</v>
          </cell>
          <cell r="EU861">
            <v>0.22402579699248171</v>
          </cell>
        </row>
        <row r="862">
          <cell r="BG862">
            <v>0.90339231703514855</v>
          </cell>
          <cell r="EU862">
            <v>0.51960429860704793</v>
          </cell>
        </row>
        <row r="863">
          <cell r="BG863">
            <v>0.90446047777989624</v>
          </cell>
          <cell r="EU863">
            <v>0.33238622592604772</v>
          </cell>
        </row>
        <row r="864">
          <cell r="BG864">
            <v>0.90532409859583729</v>
          </cell>
          <cell r="EU864">
            <v>0.40044544677800575</v>
          </cell>
        </row>
        <row r="865">
          <cell r="BG865">
            <v>0.90625720080127825</v>
          </cell>
          <cell r="EU865">
            <v>0.38044954302905554</v>
          </cell>
        </row>
        <row r="866">
          <cell r="BG866">
            <v>0.90721639692192968</v>
          </cell>
          <cell r="EU866">
            <v>0.37088720561006616</v>
          </cell>
        </row>
        <row r="867">
          <cell r="BG867">
            <v>0.90826668402597255</v>
          </cell>
          <cell r="EU867">
            <v>0.33242732759054611</v>
          </cell>
        </row>
        <row r="868">
          <cell r="BG868">
            <v>0.90902898887505701</v>
          </cell>
          <cell r="EU868">
            <v>0.45003431348170247</v>
          </cell>
        </row>
        <row r="869">
          <cell r="BG869">
            <v>0.90984880697660087</v>
          </cell>
          <cell r="EU869">
            <v>0.43030549563523979</v>
          </cell>
        </row>
        <row r="870">
          <cell r="BG870">
            <v>0.91071576140461974</v>
          </cell>
          <cell r="EU870">
            <v>0.41072887268697378</v>
          </cell>
        </row>
        <row r="871">
          <cell r="BG871">
            <v>0.91155147523657931</v>
          </cell>
          <cell r="EU871">
            <v>0.42033913144752655</v>
          </cell>
        </row>
        <row r="872">
          <cell r="BG872">
            <v>0.91235198979753784</v>
          </cell>
          <cell r="EU872">
            <v>0.44012628207115867</v>
          </cell>
        </row>
        <row r="873">
          <cell r="BG873">
            <v>0.9133714316204169</v>
          </cell>
          <cell r="EU873">
            <v>0.36170886126219248</v>
          </cell>
        </row>
        <row r="874">
          <cell r="BG874">
            <v>0.91422153529341754</v>
          </cell>
          <cell r="EU874">
            <v>0.4204028180300321</v>
          </cell>
        </row>
        <row r="875">
          <cell r="BG875">
            <v>0.91457379533396121</v>
          </cell>
          <cell r="EU875">
            <v>0.61652024496931224</v>
          </cell>
        </row>
        <row r="876">
          <cell r="BG876">
            <v>0.9154460043697451</v>
          </cell>
          <cell r="EU876">
            <v>0.40993367813316256</v>
          </cell>
        </row>
        <row r="877">
          <cell r="BG877">
            <v>0.91645026751656722</v>
          </cell>
          <cell r="EU877">
            <v>0.36079650014962522</v>
          </cell>
        </row>
        <row r="878">
          <cell r="BG878">
            <v>0.91734076600988701</v>
          </cell>
          <cell r="EU878">
            <v>0.41040256263587999</v>
          </cell>
        </row>
        <row r="879">
          <cell r="BG879">
            <v>0.91831011909070603</v>
          </cell>
          <cell r="EU879">
            <v>0.38156862186181489</v>
          </cell>
        </row>
        <row r="880">
          <cell r="BG880">
            <v>0.91877579102594575</v>
          </cell>
          <cell r="EU880">
            <v>0.58923405921893457</v>
          </cell>
        </row>
        <row r="881">
          <cell r="BG881">
            <v>0.91960814233290156</v>
          </cell>
          <cell r="EU881">
            <v>0.43196634283564356</v>
          </cell>
        </row>
        <row r="882">
          <cell r="BG882">
            <v>0.92022527160081269</v>
          </cell>
          <cell r="EU882">
            <v>0.51067568515990336</v>
          </cell>
        </row>
        <row r="883">
          <cell r="BG883">
            <v>0.92110403208284575</v>
          </cell>
          <cell r="EU883">
            <v>0.41094085853845197</v>
          </cell>
        </row>
        <row r="884">
          <cell r="BG884">
            <v>0.92201048419752474</v>
          </cell>
          <cell r="EU884">
            <v>0.40088112518167729</v>
          </cell>
        </row>
        <row r="885">
          <cell r="BG885">
            <v>0.922825362378347</v>
          </cell>
          <cell r="EU885">
            <v>0.44075948124408282</v>
          </cell>
        </row>
        <row r="886">
          <cell r="BG886">
            <v>0.92369267593501803</v>
          </cell>
          <cell r="EU886">
            <v>0.42084032327637177</v>
          </cell>
        </row>
        <row r="887">
          <cell r="BG887">
            <v>0.92460868950542341</v>
          </cell>
          <cell r="EU887">
            <v>0.40150069665582527</v>
          </cell>
        </row>
        <row r="888">
          <cell r="BG888">
            <v>0.92545805714625895</v>
          </cell>
          <cell r="EU888">
            <v>0.43124622822012798</v>
          </cell>
        </row>
        <row r="889">
          <cell r="BG889">
            <v>0.9261835009436441</v>
          </cell>
          <cell r="EU889">
            <v>0.48124656089050477</v>
          </cell>
        </row>
        <row r="890">
          <cell r="BG890">
            <v>0.92683202696643252</v>
          </cell>
          <cell r="EU890">
            <v>0.51157923704851138</v>
          </cell>
        </row>
        <row r="891">
          <cell r="BG891">
            <v>0.92774657128277616</v>
          </cell>
          <cell r="EU891">
            <v>0.41246492145328106</v>
          </cell>
        </row>
        <row r="892">
          <cell r="BG892">
            <v>0.9284672040745221</v>
          </cell>
          <cell r="EU892">
            <v>0.48198791198808499</v>
          </cell>
        </row>
        <row r="893">
          <cell r="BG893">
            <v>0.92939839378952827</v>
          </cell>
          <cell r="EU893">
            <v>0.40336655853510789</v>
          </cell>
        </row>
        <row r="894">
          <cell r="BG894">
            <v>0.93026758325518277</v>
          </cell>
          <cell r="EU894">
            <v>0.4228591071286586</v>
          </cell>
        </row>
        <row r="895">
          <cell r="BG895">
            <v>0.9310132613548977</v>
          </cell>
          <cell r="EU895">
            <v>0.47264556162123716</v>
          </cell>
        </row>
        <row r="896">
          <cell r="BG896">
            <v>0.93189875759521557</v>
          </cell>
          <cell r="EU896">
            <v>0.42300260101494974</v>
          </cell>
        </row>
        <row r="897">
          <cell r="BG897">
            <v>0.93268200707339288</v>
          </cell>
          <cell r="EU897">
            <v>0.46262901301989279</v>
          </cell>
        </row>
        <row r="898">
          <cell r="BG898">
            <v>0.93344747765245106</v>
          </cell>
          <cell r="EU898">
            <v>0.47283161108888511</v>
          </cell>
        </row>
        <row r="899">
          <cell r="BG899">
            <v>0.93387894383766179</v>
          </cell>
          <cell r="EU899">
            <v>0.59974933939304342</v>
          </cell>
        </row>
        <row r="900">
          <cell r="BG900">
            <v>0.934527765432693</v>
          </cell>
          <cell r="EU900">
            <v>0.51231129753495308</v>
          </cell>
        </row>
        <row r="901">
          <cell r="BG901">
            <v>0.93542537304094642</v>
          </cell>
          <cell r="EU901">
            <v>0.42323766497022103</v>
          </cell>
        </row>
        <row r="902">
          <cell r="BG902">
            <v>0.93609166000049948</v>
          </cell>
          <cell r="EU902">
            <v>0.51264997734617079</v>
          </cell>
        </row>
        <row r="903">
          <cell r="BG903">
            <v>0.93698390294077927</v>
          </cell>
          <cell r="EU903">
            <v>0.42373013632928241</v>
          </cell>
        </row>
        <row r="904">
          <cell r="BG904">
            <v>0.93782323748609442</v>
          </cell>
          <cell r="EU904">
            <v>0.44346638751683864</v>
          </cell>
        </row>
        <row r="905">
          <cell r="BG905">
            <v>0.93871331283240511</v>
          </cell>
          <cell r="EU905">
            <v>0.4234415814712203</v>
          </cell>
        </row>
        <row r="906">
          <cell r="BG906">
            <v>0.93971528014267292</v>
          </cell>
          <cell r="EU906">
            <v>0.38441072938935816</v>
          </cell>
        </row>
        <row r="907">
          <cell r="BG907">
            <v>0.94038707172743508</v>
          </cell>
          <cell r="EU907">
            <v>0.51324782753139497</v>
          </cell>
        </row>
        <row r="908">
          <cell r="BG908">
            <v>0.94135245313143401</v>
          </cell>
          <cell r="EU908">
            <v>0.40483242519056245</v>
          </cell>
        </row>
        <row r="909">
          <cell r="BG909">
            <v>0.94233588415442371</v>
          </cell>
          <cell r="EU909">
            <v>0.3953697277438098</v>
          </cell>
        </row>
        <row r="910">
          <cell r="BG910">
            <v>0.94300068863573083</v>
          </cell>
          <cell r="EU910">
            <v>0.52431513461142409</v>
          </cell>
        </row>
        <row r="911">
          <cell r="BG911">
            <v>0.94387424295243294</v>
          </cell>
          <cell r="EU911">
            <v>0.43566519221312461</v>
          </cell>
        </row>
        <row r="912">
          <cell r="BG912">
            <v>0.94463044572234944</v>
          </cell>
          <cell r="EU912">
            <v>0.47504081344223298</v>
          </cell>
        </row>
        <row r="913">
          <cell r="BG913">
            <v>0.94543678230744999</v>
          </cell>
          <cell r="EU913">
            <v>0.4652556255398631</v>
          </cell>
        </row>
        <row r="914">
          <cell r="BG914">
            <v>0.94630139812395231</v>
          </cell>
          <cell r="EU914">
            <v>0.4351540196535606</v>
          </cell>
        </row>
        <row r="915">
          <cell r="BG915">
            <v>0.9468664639896589</v>
          </cell>
          <cell r="EU915">
            <v>0.55319940759291086</v>
          </cell>
        </row>
        <row r="916">
          <cell r="BG916">
            <v>0.94771070532801249</v>
          </cell>
          <cell r="EU916">
            <v>0.44506208150480847</v>
          </cell>
        </row>
        <row r="917">
          <cell r="BG917">
            <v>0.94848114107623849</v>
          </cell>
          <cell r="EU917">
            <v>0.47458162282265626</v>
          </cell>
        </row>
        <row r="918">
          <cell r="BG918">
            <v>0.94949639634848515</v>
          </cell>
          <cell r="EU918">
            <v>0.38537891446929656</v>
          </cell>
        </row>
        <row r="919">
          <cell r="BG919">
            <v>0.94990018748823513</v>
          </cell>
          <cell r="EU919">
            <v>0.62025607270311178</v>
          </cell>
        </row>
        <row r="920">
          <cell r="BG920">
            <v>0.95077234679588174</v>
          </cell>
          <cell r="EU920">
            <v>0.44516545282944003</v>
          </cell>
        </row>
        <row r="921">
          <cell r="BG921">
            <v>0.95158706712138852</v>
          </cell>
          <cell r="EU921">
            <v>0.46526377161861859</v>
          </cell>
        </row>
        <row r="922">
          <cell r="BG922">
            <v>0.95246585115208626</v>
          </cell>
          <cell r="EU922">
            <v>0.44556471092464095</v>
          </cell>
        </row>
        <row r="923">
          <cell r="BG923">
            <v>0.9532762957244385</v>
          </cell>
          <cell r="EU923">
            <v>0.47617588687948736</v>
          </cell>
        </row>
        <row r="924">
          <cell r="BG924">
            <v>0.9539978279806216</v>
          </cell>
          <cell r="EU924">
            <v>0.50634964844290353</v>
          </cell>
        </row>
        <row r="925">
          <cell r="BG925">
            <v>0.95498857656922398</v>
          </cell>
          <cell r="EU925">
            <v>0.40795666401762259</v>
          </cell>
        </row>
        <row r="926">
          <cell r="BG926">
            <v>0.95618036440445653</v>
          </cell>
          <cell r="EU926">
            <v>0.33092301762300064</v>
          </cell>
        </row>
        <row r="927">
          <cell r="BG927">
            <v>0.95706507430380849</v>
          </cell>
          <cell r="EU927">
            <v>0.44801565381578934</v>
          </cell>
        </row>
        <row r="928">
          <cell r="BG928">
            <v>0.9576830723548394</v>
          </cell>
          <cell r="EU928">
            <v>0.5465197014716463</v>
          </cell>
        </row>
        <row r="929">
          <cell r="BG929">
            <v>0.95911819004539534</v>
          </cell>
          <cell r="EU929">
            <v>0.26163330774316274</v>
          </cell>
        </row>
        <row r="930">
          <cell r="BG930">
            <v>0.95946680469741963</v>
          </cell>
          <cell r="EU930">
            <v>0.64131126291464802</v>
          </cell>
        </row>
        <row r="931">
          <cell r="BG931">
            <v>0.96048345564334481</v>
          </cell>
          <cell r="EU931">
            <v>0.4004086051685829</v>
          </cell>
        </row>
        <row r="932">
          <cell r="BG932">
            <v>0.96091095044778363</v>
          </cell>
          <cell r="EU932">
            <v>0.6135803433396444</v>
          </cell>
        </row>
        <row r="933">
          <cell r="BG933">
            <v>0.96176017943162295</v>
          </cell>
          <cell r="EU933">
            <v>0.45929975931776557</v>
          </cell>
        </row>
        <row r="934">
          <cell r="BG934">
            <v>0.962346245454472</v>
          </cell>
          <cell r="EU934">
            <v>0.55664863303106826</v>
          </cell>
        </row>
        <row r="935">
          <cell r="BG935">
            <v>0.96319076438731399</v>
          </cell>
          <cell r="EU935">
            <v>0.46913374824220194</v>
          </cell>
        </row>
        <row r="936">
          <cell r="BG936">
            <v>0.96420124989256406</v>
          </cell>
          <cell r="EU936">
            <v>0.41042468281881239</v>
          </cell>
        </row>
        <row r="937">
          <cell r="BG937">
            <v>0.96480238714140931</v>
          </cell>
          <cell r="EU937">
            <v>0.55684773829049727</v>
          </cell>
        </row>
        <row r="938">
          <cell r="BG938">
            <v>0.96554082753693549</v>
          </cell>
          <cell r="EU938">
            <v>0.50844882546255987</v>
          </cell>
        </row>
        <row r="939">
          <cell r="BG939">
            <v>0.96636329534462884</v>
          </cell>
          <cell r="EU939">
            <v>0.47904452345551346</v>
          </cell>
        </row>
        <row r="940">
          <cell r="BG940">
            <v>0.96725451316865374</v>
          </cell>
          <cell r="EU940">
            <v>0.44964785188524953</v>
          </cell>
        </row>
        <row r="941">
          <cell r="BG941">
            <v>0.96795339029127736</v>
          </cell>
          <cell r="EU941">
            <v>0.51822538825796816</v>
          </cell>
        </row>
        <row r="942">
          <cell r="BG942">
            <v>0.96886324507997745</v>
          </cell>
          <cell r="EU942">
            <v>0.43959465855556862</v>
          </cell>
        </row>
        <row r="943">
          <cell r="BG943">
            <v>0.96978648917787724</v>
          </cell>
          <cell r="EU943">
            <v>0.43986704087579681</v>
          </cell>
        </row>
        <row r="944">
          <cell r="BG944">
            <v>0.97024458914623191</v>
          </cell>
          <cell r="EU944">
            <v>0.61411093322761556</v>
          </cell>
        </row>
        <row r="945">
          <cell r="BG945">
            <v>0.97102940658083081</v>
          </cell>
          <cell r="EU945">
            <v>0.48948655652509993</v>
          </cell>
        </row>
        <row r="946">
          <cell r="BG946">
            <v>0.97198269438939433</v>
          </cell>
          <cell r="EU946">
            <v>0.43070181748380998</v>
          </cell>
        </row>
        <row r="947">
          <cell r="BG947">
            <v>0.9729708544085216</v>
          </cell>
          <cell r="EU947">
            <v>0.42084898369689122</v>
          </cell>
        </row>
        <row r="948">
          <cell r="BG948">
            <v>0.97382010020691678</v>
          </cell>
          <cell r="EU948">
            <v>0.47019687297849438</v>
          </cell>
        </row>
        <row r="949">
          <cell r="BG949">
            <v>0.97480057742398407</v>
          </cell>
          <cell r="EU949">
            <v>0.43161477908457929</v>
          </cell>
        </row>
        <row r="950">
          <cell r="BG950">
            <v>0.97549847747686269</v>
          </cell>
          <cell r="EU950">
            <v>0.52927272464357833</v>
          </cell>
        </row>
        <row r="951">
          <cell r="BG951">
            <v>0.97630542383403185</v>
          </cell>
          <cell r="EU951">
            <v>0.49073684697004732</v>
          </cell>
        </row>
        <row r="952">
          <cell r="BG952">
            <v>0.97722472415313966</v>
          </cell>
          <cell r="EU952">
            <v>0.44208163098898562</v>
          </cell>
        </row>
        <row r="953">
          <cell r="BG953">
            <v>0.97799718214413867</v>
          </cell>
          <cell r="EU953">
            <v>0.50074126802825691</v>
          </cell>
        </row>
        <row r="954">
          <cell r="BG954">
            <v>0.97891638156874539</v>
          </cell>
          <cell r="EU954">
            <v>0.4520186720717197</v>
          </cell>
        </row>
        <row r="955">
          <cell r="BG955">
            <v>0.97970795097525687</v>
          </cell>
          <cell r="EU955">
            <v>0.50104392994305913</v>
          </cell>
        </row>
        <row r="956">
          <cell r="BG956">
            <v>0.98055036418474995</v>
          </cell>
          <cell r="EU956">
            <v>0.48178156128343036</v>
          </cell>
        </row>
        <row r="957">
          <cell r="BG957">
            <v>0.98132954694193386</v>
          </cell>
          <cell r="EU957">
            <v>0.50121416276345399</v>
          </cell>
        </row>
        <row r="958">
          <cell r="BG958">
            <v>0.98235027827857402</v>
          </cell>
          <cell r="EU958">
            <v>0.41336110576903407</v>
          </cell>
        </row>
        <row r="959">
          <cell r="BG959">
            <v>0.98306985420939863</v>
          </cell>
          <cell r="EU959">
            <v>0.52073973617675262</v>
          </cell>
        </row>
        <row r="960">
          <cell r="BG960">
            <v>0.98401571307796742</v>
          </cell>
          <cell r="EU960">
            <v>0.45321891920804386</v>
          </cell>
        </row>
        <row r="961">
          <cell r="BG961">
            <v>0.98464899963443708</v>
          </cell>
          <cell r="EU961">
            <v>0.54997380976934407</v>
          </cell>
        </row>
        <row r="962">
          <cell r="BG962">
            <v>0.98546041368383086</v>
          </cell>
          <cell r="EU962">
            <v>0.49173781224180463</v>
          </cell>
        </row>
        <row r="963">
          <cell r="BG963">
            <v>0.98637272264175058</v>
          </cell>
          <cell r="EU963">
            <v>0.46253101434551858</v>
          </cell>
        </row>
        <row r="964">
          <cell r="BG964">
            <v>0.9872813419734312</v>
          </cell>
          <cell r="EU964">
            <v>0.46259121474108156</v>
          </cell>
        </row>
        <row r="965">
          <cell r="BG965">
            <v>0.98815013891191228</v>
          </cell>
          <cell r="EU965">
            <v>0.48249010699751549</v>
          </cell>
        </row>
        <row r="966">
          <cell r="BG966">
            <v>0.98912634427600465</v>
          </cell>
          <cell r="EU966">
            <v>0.45497387876998846</v>
          </cell>
        </row>
        <row r="967">
          <cell r="BG967">
            <v>0.9900931289971926</v>
          </cell>
          <cell r="EU967">
            <v>0.45515163114117596</v>
          </cell>
        </row>
        <row r="968">
          <cell r="BG968">
            <v>0.99080618498489181</v>
          </cell>
          <cell r="EU968">
            <v>0.53278922409800766</v>
          </cell>
        </row>
        <row r="969">
          <cell r="BG969">
            <v>0.99178864128445077</v>
          </cell>
          <cell r="EU969">
            <v>0.43568361546887779</v>
          </cell>
        </row>
        <row r="970">
          <cell r="BG970">
            <v>0.99277711712207051</v>
          </cell>
          <cell r="EU970">
            <v>0.43557966782861257</v>
          </cell>
        </row>
        <row r="971">
          <cell r="BG971">
            <v>0.99300503537131657</v>
          </cell>
          <cell r="EU971">
            <v>0.69017331075403288</v>
          </cell>
        </row>
        <row r="972">
          <cell r="BG972">
            <v>0.99385677951350115</v>
          </cell>
          <cell r="EU972">
            <v>0.484026205659711</v>
          </cell>
        </row>
        <row r="973">
          <cell r="BG973">
            <v>0.99457684460993223</v>
          </cell>
          <cell r="EU973">
            <v>0.53267522695553238</v>
          </cell>
        </row>
        <row r="974">
          <cell r="BG974">
            <v>0.99555825578621071</v>
          </cell>
          <cell r="EU974">
            <v>0.44589278353312511</v>
          </cell>
        </row>
        <row r="975">
          <cell r="BG975">
            <v>0.9966290177754904</v>
          </cell>
          <cell r="EU975">
            <v>0.41708656978673819</v>
          </cell>
        </row>
        <row r="976">
          <cell r="BG976">
            <v>0.99745258608672205</v>
          </cell>
          <cell r="EU976">
            <v>0.49455804449297563</v>
          </cell>
        </row>
        <row r="977">
          <cell r="BG977">
            <v>0.99812641815149095</v>
          </cell>
          <cell r="EU977">
            <v>0.54275751295285179</v>
          </cell>
        </row>
        <row r="978">
          <cell r="BG978">
            <v>0.99908613738445617</v>
          </cell>
          <cell r="EU978">
            <v>0.45593150645047748</v>
          </cell>
        </row>
        <row r="979">
          <cell r="BG979">
            <v>0.99981899512329742</v>
          </cell>
          <cell r="EU979">
            <v>0.53333145077013278</v>
          </cell>
        </row>
        <row r="980">
          <cell r="BG980">
            <v>1.0008220058550923</v>
          </cell>
          <cell r="EU980">
            <v>0.4365800660264883</v>
          </cell>
        </row>
        <row r="981">
          <cell r="BG981">
            <v>1.0016384337132997</v>
          </cell>
          <cell r="EU981">
            <v>0.50459616074005764</v>
          </cell>
        </row>
        <row r="982">
          <cell r="BG982">
            <v>1.0028183778960731</v>
          </cell>
          <cell r="EU982">
            <v>0.37874842610013559</v>
          </cell>
        </row>
        <row r="983">
          <cell r="BG983">
            <v>1.0036180442047664</v>
          </cell>
          <cell r="EU983">
            <v>0.50452279630142571</v>
          </cell>
        </row>
        <row r="984">
          <cell r="BG984">
            <v>1.0045712093119734</v>
          </cell>
          <cell r="EU984">
            <v>0.46618782859698094</v>
          </cell>
        </row>
        <row r="985">
          <cell r="BG985">
            <v>1.0055501953472168</v>
          </cell>
          <cell r="EU985">
            <v>0.45662085113955087</v>
          </cell>
        </row>
        <row r="986">
          <cell r="BG986">
            <v>1.0061073783518706</v>
          </cell>
          <cell r="EU986">
            <v>0.60028340642248734</v>
          </cell>
        </row>
        <row r="987">
          <cell r="BG987">
            <v>1.0072461323609907</v>
          </cell>
          <cell r="EU987">
            <v>0.40903047332063641</v>
          </cell>
        </row>
        <row r="988">
          <cell r="BG988">
            <v>1.0080535228190175</v>
          </cell>
          <cell r="EU988">
            <v>0.51594830267778624</v>
          </cell>
        </row>
        <row r="989">
          <cell r="BG989">
            <v>1.0090356566432042</v>
          </cell>
          <cell r="EU989">
            <v>0.45835875865025055</v>
          </cell>
        </row>
        <row r="990">
          <cell r="BG990">
            <v>1.0100627577019223</v>
          </cell>
          <cell r="EU990">
            <v>0.43911272096962267</v>
          </cell>
        </row>
        <row r="991">
          <cell r="BG991">
            <v>1.0110747071633566</v>
          </cell>
          <cell r="EU991">
            <v>0.45965222651269555</v>
          </cell>
        </row>
        <row r="992">
          <cell r="BG992">
            <v>1.0119318229038781</v>
          </cell>
          <cell r="EU992">
            <v>0.50824772301666521</v>
          </cell>
        </row>
        <row r="993">
          <cell r="BG993">
            <v>1.0122611759341038</v>
          </cell>
          <cell r="EU993">
            <v>0.66627111493374969</v>
          </cell>
        </row>
        <row r="994">
          <cell r="BG994">
            <v>1.0131922604635692</v>
          </cell>
          <cell r="EU994">
            <v>0.48020753880710043</v>
          </cell>
        </row>
        <row r="995">
          <cell r="BG995">
            <v>1.0138483587524387</v>
          </cell>
          <cell r="EU995">
            <v>0.5559984271405195</v>
          </cell>
        </row>
        <row r="996">
          <cell r="BG996">
            <v>1.0148538826038196</v>
          </cell>
          <cell r="EU996">
            <v>0.45061696345904628</v>
          </cell>
        </row>
        <row r="997">
          <cell r="BG997">
            <v>1.0153732172422187</v>
          </cell>
          <cell r="EU997">
            <v>0.60222831491650908</v>
          </cell>
        </row>
        <row r="998">
          <cell r="BG998">
            <v>1.0162142854015033</v>
          </cell>
          <cell r="EU998">
            <v>0.50788583647783869</v>
          </cell>
        </row>
        <row r="999">
          <cell r="BG999">
            <v>1.0169072001986366</v>
          </cell>
          <cell r="EU999">
            <v>0.55547787886580835</v>
          </cell>
        </row>
        <row r="1000">
          <cell r="BG1000">
            <v>1.0178887485721066</v>
          </cell>
          <cell r="EU1000">
            <v>0.46018937256831094</v>
          </cell>
        </row>
        <row r="1001">
          <cell r="BG1001">
            <v>1.0186854542328139</v>
          </cell>
          <cell r="EU1001">
            <v>0.52762383749470199</v>
          </cell>
        </row>
        <row r="1002">
          <cell r="BG1002">
            <v>1.0195054229911407</v>
          </cell>
          <cell r="EU1002">
            <v>0.51848758714693255</v>
          </cell>
        </row>
        <row r="1003">
          <cell r="BG1003">
            <v>1.0204781922976229</v>
          </cell>
          <cell r="EU1003">
            <v>0.47041424501921697</v>
          </cell>
        </row>
        <row r="1004">
          <cell r="BG1004">
            <v>1.0213356542648395</v>
          </cell>
          <cell r="EU1004">
            <v>0.50892632437228724</v>
          </cell>
        </row>
        <row r="1005">
          <cell r="BG1005">
            <v>1.0220915313220085</v>
          </cell>
          <cell r="EU1005">
            <v>0.53751617835169274</v>
          </cell>
        </row>
        <row r="1006">
          <cell r="BG1006">
            <v>1.0225754762123449</v>
          </cell>
          <cell r="EU1006">
            <v>0.6214214657206012</v>
          </cell>
        </row>
        <row r="1007">
          <cell r="BG1007">
            <v>1.0235529023575691</v>
          </cell>
          <cell r="EU1007">
            <v>0.47088282755946526</v>
          </cell>
        </row>
        <row r="1008">
          <cell r="BG1008">
            <v>1.0243201543192877</v>
          </cell>
          <cell r="EU1008">
            <v>0.53778791799646519</v>
          </cell>
        </row>
        <row r="1009">
          <cell r="BG1009">
            <v>1.025419510834904</v>
          </cell>
          <cell r="EU1009">
            <v>0.4328315133960054</v>
          </cell>
        </row>
        <row r="1010">
          <cell r="BG1010">
            <v>1.0263706077976824</v>
          </cell>
          <cell r="EU1010">
            <v>0.48134128631952272</v>
          </cell>
        </row>
        <row r="1011">
          <cell r="BG1011">
            <v>1.0272222617741213</v>
          </cell>
          <cell r="EU1011">
            <v>0.51011255928924681</v>
          </cell>
        </row>
        <row r="1012">
          <cell r="BG1012">
            <v>1.0280919576170613</v>
          </cell>
          <cell r="EU1012">
            <v>0.50069585145011541</v>
          </cell>
        </row>
        <row r="1013">
          <cell r="BG1013">
            <v>1.0289742313531767</v>
          </cell>
          <cell r="EU1013">
            <v>0.50071220652253279</v>
          </cell>
        </row>
        <row r="1014">
          <cell r="BG1014">
            <v>1.0295185833889409</v>
          </cell>
          <cell r="EU1014">
            <v>0.60398823797852907</v>
          </cell>
        </row>
        <row r="1015">
          <cell r="BG1015">
            <v>1.030373589675353</v>
          </cell>
          <cell r="EU1015">
            <v>0.51022646653990178</v>
          </cell>
        </row>
        <row r="1016">
          <cell r="BG1016">
            <v>1.0312538830682081</v>
          </cell>
          <cell r="EU1016">
            <v>0.51028856933773703</v>
          </cell>
        </row>
        <row r="1017">
          <cell r="BG1017">
            <v>1.0322955760843446</v>
          </cell>
          <cell r="EU1017">
            <v>0.45264065748536497</v>
          </cell>
        </row>
        <row r="1018">
          <cell r="BG1018">
            <v>1.0331713360441717</v>
          </cell>
          <cell r="EU1018">
            <v>0.51050042957341901</v>
          </cell>
        </row>
        <row r="1019">
          <cell r="BG1019">
            <v>1.0341149192932702</v>
          </cell>
          <cell r="EU1019">
            <v>0.49169222158100689</v>
          </cell>
        </row>
        <row r="1020">
          <cell r="BG1020">
            <v>1.0345734344956037</v>
          </cell>
          <cell r="EU1020">
            <v>0.63184663475117342</v>
          </cell>
        </row>
        <row r="1021">
          <cell r="BG1021">
            <v>1.0353956361768808</v>
          </cell>
          <cell r="EU1021">
            <v>0.52998945686230492</v>
          </cell>
        </row>
        <row r="1022">
          <cell r="BG1022">
            <v>1.0363547933076218</v>
          </cell>
          <cell r="EU1022">
            <v>0.48251211996834908</v>
          </cell>
        </row>
        <row r="1023">
          <cell r="BG1023">
            <v>1.0372142141164642</v>
          </cell>
          <cell r="EU1023">
            <v>0.51089765784275831</v>
          </cell>
        </row>
        <row r="1024">
          <cell r="BG1024">
            <v>1.0382397940879329</v>
          </cell>
          <cell r="EU1024">
            <v>0.46304054299392722</v>
          </cell>
        </row>
        <row r="1025">
          <cell r="BG1025">
            <v>1.0390530164715095</v>
          </cell>
          <cell r="EU1025">
            <v>0.52993105142302566</v>
          </cell>
        </row>
        <row r="1026">
          <cell r="BG1026">
            <v>1.0401635121403012</v>
          </cell>
          <cell r="EU1026">
            <v>0.44428658707353602</v>
          </cell>
        </row>
        <row r="1027">
          <cell r="BG1027">
            <v>1.0411688921968487</v>
          </cell>
          <cell r="EU1027">
            <v>0.47334910558692533</v>
          </cell>
        </row>
        <row r="1028">
          <cell r="BG1028">
            <v>1.0420335923287516</v>
          </cell>
          <cell r="EU1028">
            <v>0.52153884610009671</v>
          </cell>
        </row>
        <row r="1029">
          <cell r="BG1029">
            <v>1.0426102224277429</v>
          </cell>
          <cell r="EU1029">
            <v>0.60554228750222938</v>
          </cell>
        </row>
        <row r="1030">
          <cell r="BG1030">
            <v>1.0436065146188538</v>
          </cell>
          <cell r="EU1030">
            <v>0.48398485305965278</v>
          </cell>
        </row>
        <row r="1031">
          <cell r="BG1031">
            <v>1.0445704359312824</v>
          </cell>
          <cell r="EU1031">
            <v>0.49417713140147407</v>
          </cell>
        </row>
        <row r="1032">
          <cell r="BG1032">
            <v>1.0454192516360534</v>
          </cell>
          <cell r="EU1032">
            <v>0.52237975168820017</v>
          </cell>
        </row>
        <row r="1033">
          <cell r="BG1033">
            <v>1.04617200022354</v>
          </cell>
          <cell r="EU1033">
            <v>0.55057722922288743</v>
          </cell>
        </row>
        <row r="1034">
          <cell r="BG1034">
            <v>1.0471299603865427</v>
          </cell>
          <cell r="EU1034">
            <v>0.49416678330604535</v>
          </cell>
        </row>
        <row r="1035">
          <cell r="BG1035">
            <v>1.0484070083884003</v>
          </cell>
          <cell r="EU1035">
            <v>0.39918816101879628</v>
          </cell>
        </row>
        <row r="1036">
          <cell r="BG1036">
            <v>1.049148916229421</v>
          </cell>
          <cell r="EU1036">
            <v>0.56086390378696982</v>
          </cell>
        </row>
        <row r="1037">
          <cell r="BG1037">
            <v>1.0498876401768058</v>
          </cell>
          <cell r="EU1037">
            <v>0.56116000544934308</v>
          </cell>
        </row>
        <row r="1038">
          <cell r="BG1038">
            <v>1.0510084267829656</v>
          </cell>
          <cell r="EU1038">
            <v>0.44801798394033021</v>
          </cell>
        </row>
        <row r="1039">
          <cell r="BG1039">
            <v>1.0517077802796457</v>
          </cell>
          <cell r="EU1039">
            <v>0.57030699391423112</v>
          </cell>
        </row>
        <row r="1040">
          <cell r="BG1040">
            <v>1.0528078835533612</v>
          </cell>
          <cell r="EU1040">
            <v>0.44719818629876723</v>
          </cell>
        </row>
        <row r="1041">
          <cell r="BG1041">
            <v>1.0533965824019489</v>
          </cell>
          <cell r="EU1041">
            <v>0.60728271262350186</v>
          </cell>
        </row>
        <row r="1042">
          <cell r="BG1042">
            <v>1.0542810346966653</v>
          </cell>
          <cell r="EU1042">
            <v>0.52417176942410859</v>
          </cell>
        </row>
        <row r="1043">
          <cell r="BG1043">
            <v>1.0555901876386284</v>
          </cell>
          <cell r="EU1043">
            <v>0.40162387536674193</v>
          </cell>
        </row>
        <row r="1044">
          <cell r="BG1044">
            <v>1.0566662850388344</v>
          </cell>
          <cell r="EU1044">
            <v>0.47903266916963166</v>
          </cell>
        </row>
        <row r="1045">
          <cell r="BG1045">
            <v>1.0574882970719137</v>
          </cell>
          <cell r="EU1045">
            <v>0.55497198056592245</v>
          </cell>
        </row>
        <row r="1046">
          <cell r="BG1046">
            <v>1.0585157481610561</v>
          </cell>
          <cell r="EU1046">
            <v>0.48008697629297109</v>
          </cell>
        </row>
        <row r="1047">
          <cell r="BG1047">
            <v>1.0596610859134825</v>
          </cell>
          <cell r="EU1047">
            <v>0.4425127818321789</v>
          </cell>
        </row>
        <row r="1048">
          <cell r="BG1048">
            <v>1.0603747692864625</v>
          </cell>
          <cell r="EU1048">
            <v>0.58322212404475704</v>
          </cell>
        </row>
        <row r="1049">
          <cell r="BG1049">
            <v>1.0611297134733637</v>
          </cell>
          <cell r="EU1049">
            <v>0.5748238236290093</v>
          </cell>
        </row>
        <row r="1050">
          <cell r="BG1050">
            <v>1.06207140137742</v>
          </cell>
          <cell r="EU1050">
            <v>0.51025380539543985</v>
          </cell>
        </row>
        <row r="1051">
          <cell r="BG1051">
            <v>1.0629682553442741</v>
          </cell>
          <cell r="EU1051">
            <v>0.5290117289779187</v>
          </cell>
        </row>
        <row r="1052">
          <cell r="BG1052">
            <v>1.0635490354322326</v>
          </cell>
          <cell r="EU1052">
            <v>0.61120529417393643</v>
          </cell>
        </row>
        <row r="1053">
          <cell r="BG1053">
            <v>1.0651182753487671</v>
          </cell>
          <cell r="EU1053">
            <v>0.33460951131768313</v>
          </cell>
        </row>
        <row r="1054">
          <cell r="BG1054">
            <v>1.0665722586686495</v>
          </cell>
          <cell r="EU1054">
            <v>0.36013648165269518</v>
          </cell>
        </row>
        <row r="1055">
          <cell r="BG1055">
            <v>1.0674430884756736</v>
          </cell>
          <cell r="EU1055">
            <v>0.51859196150389197</v>
          </cell>
        </row>
        <row r="1056">
          <cell r="BG1056">
            <v>1.0680222549891139</v>
          </cell>
          <cell r="EU1056">
            <v>0.61061501458082568</v>
          </cell>
        </row>
        <row r="1057">
          <cell r="BG1057">
            <v>1.0683172510491932</v>
          </cell>
          <cell r="EU1057">
            <v>0.69041360293712872</v>
          </cell>
        </row>
        <row r="1058">
          <cell r="BG1058">
            <v>1.0686932724460392</v>
          </cell>
          <cell r="EU1058">
            <v>0.66439408299091463</v>
          </cell>
        </row>
        <row r="1059">
          <cell r="BG1059">
            <v>1.0688303483139656</v>
          </cell>
          <cell r="EU1059">
            <v>0.73325697861915562</v>
          </cell>
        </row>
        <row r="1062">
          <cell r="BG1062">
            <v>0.89301862832299528</v>
          </cell>
          <cell r="EU1062">
            <v>0.35686071772664113</v>
          </cell>
        </row>
        <row r="1063">
          <cell r="BG1063">
            <v>0.89416641259121565</v>
          </cell>
          <cell r="EU1063">
            <v>0.21201953310556906</v>
          </cell>
        </row>
        <row r="1064">
          <cell r="BG1064">
            <v>0.89518997054251936</v>
          </cell>
          <cell r="EU1064">
            <v>0.37710912535998853</v>
          </cell>
        </row>
        <row r="1065">
          <cell r="BG1065">
            <v>0.89632207702545741</v>
          </cell>
          <cell r="EU1065">
            <v>0.3283353554628281</v>
          </cell>
        </row>
        <row r="1066">
          <cell r="BG1066">
            <v>0.89784367090889838</v>
          </cell>
          <cell r="EU1066">
            <v>0.17824716987975484</v>
          </cell>
        </row>
        <row r="1067">
          <cell r="BG1067">
            <v>0.89956214244389765</v>
          </cell>
          <cell r="EU1067">
            <v>0.1248629009398847</v>
          </cell>
        </row>
        <row r="1068">
          <cell r="BG1068">
            <v>0.90070131731494207</v>
          </cell>
          <cell r="EU1068">
            <v>0.30087067861042777</v>
          </cell>
        </row>
        <row r="1069">
          <cell r="BG1069">
            <v>0.90191901821236509</v>
          </cell>
          <cell r="EU1069">
            <v>0.26485905536681215</v>
          </cell>
        </row>
        <row r="1070">
          <cell r="BG1070">
            <v>0.90296878892545362</v>
          </cell>
          <cell r="EU1070">
            <v>0.32904152198188386</v>
          </cell>
        </row>
        <row r="1071">
          <cell r="BG1071">
            <v>0.90413871493431652</v>
          </cell>
          <cell r="EU1071">
            <v>0.28264063444679516</v>
          </cell>
        </row>
        <row r="1072">
          <cell r="BG1072">
            <v>0.90512308516227313</v>
          </cell>
          <cell r="EU1072">
            <v>0.35851087259490449</v>
          </cell>
        </row>
        <row r="1073">
          <cell r="BG1073">
            <v>0.90617773146157565</v>
          </cell>
          <cell r="EU1073">
            <v>0.32972395952397798</v>
          </cell>
        </row>
        <row r="1074">
          <cell r="BG1074">
            <v>0.9071645887429497</v>
          </cell>
          <cell r="EU1074">
            <v>0.35914288689028045</v>
          </cell>
        </row>
        <row r="1075">
          <cell r="BG1075">
            <v>0.90817725692329743</v>
          </cell>
          <cell r="EU1075">
            <v>0.34957576318908468</v>
          </cell>
        </row>
        <row r="1076">
          <cell r="BG1076">
            <v>0.9090903513806684</v>
          </cell>
          <cell r="EU1076">
            <v>0.38881688182356461</v>
          </cell>
        </row>
        <row r="1077">
          <cell r="BG1077">
            <v>0.90957444260509346</v>
          </cell>
          <cell r="EU1077">
            <v>0.56770853663566523</v>
          </cell>
        </row>
        <row r="1078">
          <cell r="BG1078">
            <v>0.91060181667131712</v>
          </cell>
          <cell r="EU1078">
            <v>0.3506341593303135</v>
          </cell>
        </row>
        <row r="1079">
          <cell r="BG1079">
            <v>0.91150610209971794</v>
          </cell>
          <cell r="EU1079">
            <v>0.39977180932953166</v>
          </cell>
        </row>
        <row r="1080">
          <cell r="BG1080">
            <v>0.91239766313499993</v>
          </cell>
          <cell r="EU1080">
            <v>0.39003648012509995</v>
          </cell>
        </row>
        <row r="1081">
          <cell r="BG1081">
            <v>0.91288533185530929</v>
          </cell>
          <cell r="EU1081">
            <v>0.48902011498744602</v>
          </cell>
        </row>
        <row r="1082">
          <cell r="BG1082">
            <v>0.91392600113129585</v>
          </cell>
          <cell r="EU1082">
            <v>0.30232270241111225</v>
          </cell>
        </row>
        <row r="1083">
          <cell r="BG1083">
            <v>0.91487057542937167</v>
          </cell>
          <cell r="EU1083">
            <v>0.35928658505363181</v>
          </cell>
        </row>
        <row r="1084">
          <cell r="BG1084">
            <v>0.91593039302604928</v>
          </cell>
          <cell r="EU1084">
            <v>0.32021822019234542</v>
          </cell>
        </row>
        <row r="1085">
          <cell r="BG1085">
            <v>0.916934549985158</v>
          </cell>
          <cell r="EU1085">
            <v>0.33915803610271222</v>
          </cell>
        </row>
        <row r="1086">
          <cell r="BG1086">
            <v>0.91734590150067641</v>
          </cell>
          <cell r="EU1086">
            <v>0.58651104602154669</v>
          </cell>
        </row>
        <row r="1087">
          <cell r="BG1087">
            <v>0.91807076225171014</v>
          </cell>
          <cell r="EU1087">
            <v>0.45687900333471781</v>
          </cell>
        </row>
        <row r="1088">
          <cell r="BG1088">
            <v>0.91870496250986688</v>
          </cell>
          <cell r="EU1088">
            <v>0.49655965525481749</v>
          </cell>
        </row>
        <row r="1089">
          <cell r="BG1089">
            <v>0.91965147575473105</v>
          </cell>
          <cell r="EU1089">
            <v>0.36524679352949868</v>
          </cell>
        </row>
        <row r="1090">
          <cell r="BG1090">
            <v>0.92059948844268646</v>
          </cell>
          <cell r="EU1090">
            <v>0.38562912313291831</v>
          </cell>
        </row>
        <row r="1091">
          <cell r="BG1091">
            <v>0.92155877321428559</v>
          </cell>
          <cell r="EU1091">
            <v>0.37552414041347976</v>
          </cell>
        </row>
        <row r="1092">
          <cell r="BG1092">
            <v>0.92228786285226516</v>
          </cell>
          <cell r="EU1092">
            <v>0.45541646868988306</v>
          </cell>
        </row>
        <row r="1093">
          <cell r="BG1093">
            <v>0.92297389490743953</v>
          </cell>
          <cell r="EU1093">
            <v>0.48569680394357245</v>
          </cell>
        </row>
        <row r="1094">
          <cell r="BG1094">
            <v>0.92381667652051025</v>
          </cell>
          <cell r="EU1094">
            <v>0.41439864231530577</v>
          </cell>
        </row>
        <row r="1095">
          <cell r="BG1095">
            <v>0.9246700226554464</v>
          </cell>
          <cell r="EU1095">
            <v>0.41435710457393149</v>
          </cell>
        </row>
        <row r="1096">
          <cell r="BG1096">
            <v>0.92555352456096507</v>
          </cell>
          <cell r="EU1096">
            <v>0.40418857034652039</v>
          </cell>
        </row>
        <row r="1097">
          <cell r="BG1097">
            <v>0.92639977932039297</v>
          </cell>
          <cell r="EU1097">
            <v>0.42445933184848283</v>
          </cell>
        </row>
        <row r="1098">
          <cell r="BG1098">
            <v>0.92736962749415575</v>
          </cell>
          <cell r="EU1098">
            <v>0.37390984706724922</v>
          </cell>
        </row>
        <row r="1099">
          <cell r="BG1099">
            <v>0.92818667077194894</v>
          </cell>
          <cell r="EU1099">
            <v>0.43456799518393696</v>
          </cell>
        </row>
        <row r="1100">
          <cell r="BG1100">
            <v>0.92894505064119459</v>
          </cell>
          <cell r="EU1100">
            <v>0.46523320705606797</v>
          </cell>
        </row>
        <row r="1101">
          <cell r="BG1101">
            <v>0.92970526055721148</v>
          </cell>
          <cell r="EU1101">
            <v>0.46550261436371243</v>
          </cell>
        </row>
        <row r="1102">
          <cell r="BG1102">
            <v>0.93057463485169623</v>
          </cell>
          <cell r="EU1102">
            <v>0.42570447667176592</v>
          </cell>
        </row>
        <row r="1103">
          <cell r="BG1103">
            <v>0.93120436945287033</v>
          </cell>
          <cell r="EU1103">
            <v>0.52704738315500699</v>
          </cell>
        </row>
        <row r="1104">
          <cell r="BG1104">
            <v>0.93182342073116053</v>
          </cell>
          <cell r="EU1104">
            <v>0.53786689397498633</v>
          </cell>
        </row>
        <row r="1105">
          <cell r="BG1105">
            <v>0.93277304645141956</v>
          </cell>
          <cell r="EU1105">
            <v>0.3877331277797163</v>
          </cell>
        </row>
        <row r="1106">
          <cell r="BG1106">
            <v>0.93370105120864733</v>
          </cell>
          <cell r="EU1106">
            <v>0.39733575314918024</v>
          </cell>
        </row>
        <row r="1107">
          <cell r="BG1107">
            <v>0.93458234883715074</v>
          </cell>
          <cell r="EU1107">
            <v>0.41769422920970839</v>
          </cell>
        </row>
        <row r="1108">
          <cell r="BG1108">
            <v>0.93575437095556935</v>
          </cell>
          <cell r="EU1108">
            <v>0.31020165680367173</v>
          </cell>
        </row>
        <row r="1109">
          <cell r="BG1109">
            <v>0.93648874844200336</v>
          </cell>
          <cell r="EU1109">
            <v>0.47807499578353768</v>
          </cell>
        </row>
        <row r="1110">
          <cell r="BG1110">
            <v>0.93730867215813651</v>
          </cell>
          <cell r="EU1110">
            <v>0.44778475043978627</v>
          </cell>
        </row>
        <row r="1111">
          <cell r="BG1111">
            <v>0.93800487848956049</v>
          </cell>
          <cell r="EU1111">
            <v>0.49816344292304093</v>
          </cell>
        </row>
        <row r="1112">
          <cell r="BG1112">
            <v>0.93902890145781837</v>
          </cell>
          <cell r="EU1112">
            <v>0.36774995315376618</v>
          </cell>
        </row>
        <row r="1113">
          <cell r="BG1113">
            <v>0.93987435094291139</v>
          </cell>
          <cell r="EU1113">
            <v>0.43792576159143365</v>
          </cell>
        </row>
        <row r="1114">
          <cell r="BG1114">
            <v>0.94067834728370414</v>
          </cell>
          <cell r="EU1114">
            <v>0.45823521377476573</v>
          </cell>
        </row>
        <row r="1115">
          <cell r="BG1115">
            <v>0.94158827641112264</v>
          </cell>
          <cell r="EU1115">
            <v>0.41795112349283231</v>
          </cell>
        </row>
        <row r="1116">
          <cell r="BG1116">
            <v>0.94241403188723238</v>
          </cell>
          <cell r="EU1116">
            <v>0.44856452951914155</v>
          </cell>
        </row>
        <row r="1117">
          <cell r="BG1117">
            <v>0.94334982076152007</v>
          </cell>
          <cell r="EU1117">
            <v>0.40876623147336366</v>
          </cell>
        </row>
        <row r="1118">
          <cell r="BG1118">
            <v>0.94424249847698039</v>
          </cell>
          <cell r="EU1118">
            <v>0.41880978806486735</v>
          </cell>
        </row>
        <row r="1119">
          <cell r="BG1119">
            <v>0.94515142966444532</v>
          </cell>
          <cell r="EU1119">
            <v>0.41878891348711117</v>
          </cell>
        </row>
        <row r="1120">
          <cell r="BG1120">
            <v>0.9458091076013968</v>
          </cell>
          <cell r="EU1120">
            <v>0.50900945461976466</v>
          </cell>
        </row>
        <row r="1121">
          <cell r="BG1121">
            <v>0.94685966265608013</v>
          </cell>
          <cell r="EU1121">
            <v>0.35882622970550782</v>
          </cell>
        </row>
        <row r="1122">
          <cell r="BG1122">
            <v>0.94770993092876354</v>
          </cell>
          <cell r="EU1122">
            <v>0.44920988759923347</v>
          </cell>
        </row>
        <row r="1123">
          <cell r="BG1123">
            <v>0.94859757873499395</v>
          </cell>
          <cell r="EU1123">
            <v>0.43977077358392874</v>
          </cell>
        </row>
        <row r="1124">
          <cell r="BG1124">
            <v>0.94930562125433693</v>
          </cell>
          <cell r="EU1124">
            <v>0.50015894607836087</v>
          </cell>
        </row>
        <row r="1125">
          <cell r="BG1125">
            <v>0.95016538527910699</v>
          </cell>
          <cell r="EU1125">
            <v>0.43998766669018202</v>
          </cell>
        </row>
        <row r="1126">
          <cell r="BG1126">
            <v>0.95096518437097421</v>
          </cell>
          <cell r="EU1126">
            <v>0.45997055342457366</v>
          </cell>
        </row>
        <row r="1127">
          <cell r="BG1127">
            <v>0.95178912467156285</v>
          </cell>
          <cell r="EU1127">
            <v>0.45979809927093851</v>
          </cell>
        </row>
        <row r="1128">
          <cell r="BG1128">
            <v>0.95279740313339623</v>
          </cell>
          <cell r="EU1128">
            <v>0.38984128065509321</v>
          </cell>
        </row>
        <row r="1129">
          <cell r="BG1129">
            <v>0.95353358453221504</v>
          </cell>
          <cell r="EU1129">
            <v>0.49027218158034364</v>
          </cell>
        </row>
        <row r="1130">
          <cell r="BG1130">
            <v>0.9542077610332671</v>
          </cell>
          <cell r="EU1130">
            <v>0.52045844946389874</v>
          </cell>
        </row>
        <row r="1131">
          <cell r="BG1131">
            <v>0.95509873679714508</v>
          </cell>
          <cell r="EU1131">
            <v>0.43054373646057081</v>
          </cell>
        </row>
        <row r="1132">
          <cell r="BG1132">
            <v>0.95598725364280235</v>
          </cell>
          <cell r="EU1132">
            <v>0.43131609105148477</v>
          </cell>
        </row>
        <row r="1133">
          <cell r="BG1133">
            <v>0.95686108590948837</v>
          </cell>
          <cell r="EU1133">
            <v>0.44204855117081376</v>
          </cell>
        </row>
        <row r="1134">
          <cell r="BG1134">
            <v>0.95777463824442399</v>
          </cell>
          <cell r="EU1134">
            <v>0.42203151947571049</v>
          </cell>
        </row>
        <row r="1135">
          <cell r="BG1135">
            <v>0.95872477360515684</v>
          </cell>
          <cell r="EU1135">
            <v>0.41205716533529418</v>
          </cell>
        </row>
        <row r="1136">
          <cell r="BG1136">
            <v>0.95952274475516885</v>
          </cell>
          <cell r="EU1136">
            <v>0.47217865738014969</v>
          </cell>
        </row>
        <row r="1137">
          <cell r="BG1137">
            <v>0.96056323202902683</v>
          </cell>
          <cell r="EU1137">
            <v>0.38288362056437519</v>
          </cell>
        </row>
        <row r="1138">
          <cell r="BG1138">
            <v>0.96184006022201785</v>
          </cell>
          <cell r="EU1138">
            <v>0.29707041133893253</v>
          </cell>
        </row>
        <row r="1139">
          <cell r="BG1139">
            <v>0.96276270427743726</v>
          </cell>
          <cell r="EU1139">
            <v>0.43310477426084532</v>
          </cell>
        </row>
        <row r="1140">
          <cell r="BG1140">
            <v>0.96391225960105831</v>
          </cell>
          <cell r="EU1140">
            <v>0.35505647489572356</v>
          </cell>
        </row>
        <row r="1141">
          <cell r="BG1141">
            <v>0.96474861815933133</v>
          </cell>
          <cell r="EU1141">
            <v>0.48486339434814507</v>
          </cell>
        </row>
        <row r="1142">
          <cell r="BG1142">
            <v>0.9658682292085542</v>
          </cell>
          <cell r="EU1142">
            <v>0.3667974364758716</v>
          </cell>
        </row>
        <row r="1143">
          <cell r="BG1143">
            <v>0.96653500348573484</v>
          </cell>
          <cell r="EU1143">
            <v>0.53465531032724201</v>
          </cell>
        </row>
        <row r="1144">
          <cell r="BG1144">
            <v>0.96779105331780624</v>
          </cell>
          <cell r="EU1144">
            <v>0.31928593729183652</v>
          </cell>
        </row>
        <row r="1145">
          <cell r="BG1145">
            <v>0.96835557883164058</v>
          </cell>
          <cell r="EU1145">
            <v>0.57384163992409221</v>
          </cell>
        </row>
        <row r="1146">
          <cell r="BG1146">
            <v>0.9692314861362632</v>
          </cell>
          <cell r="EU1146">
            <v>0.45608110769755911</v>
          </cell>
        </row>
        <row r="1147">
          <cell r="BG1147">
            <v>0.97065839884159466</v>
          </cell>
          <cell r="EU1147">
            <v>0.2657140038544617</v>
          </cell>
        </row>
        <row r="1148">
          <cell r="BG1148">
            <v>0.97119087542934857</v>
          </cell>
          <cell r="EU1148">
            <v>0.58378974360874525</v>
          </cell>
        </row>
        <row r="1149">
          <cell r="BG1149">
            <v>0.972087527157383</v>
          </cell>
          <cell r="EU1149">
            <v>0.45772151798282995</v>
          </cell>
        </row>
        <row r="1150">
          <cell r="BG1150">
            <v>0.97297440104920929</v>
          </cell>
          <cell r="EU1150">
            <v>0.45834158392807639</v>
          </cell>
        </row>
        <row r="1151">
          <cell r="BG1151">
            <v>0.97397564546277515</v>
          </cell>
          <cell r="EU1151">
            <v>0.41993200396371366</v>
          </cell>
        </row>
        <row r="1152">
          <cell r="BG1152">
            <v>0.97497345080686837</v>
          </cell>
          <cell r="EU1152">
            <v>0.43091858783542825</v>
          </cell>
        </row>
        <row r="1153">
          <cell r="BG1153">
            <v>0.97603910546877704</v>
          </cell>
          <cell r="EU1153">
            <v>0.40089929498674642</v>
          </cell>
        </row>
        <row r="1154">
          <cell r="BG1154">
            <v>0.97704806311748416</v>
          </cell>
          <cell r="EU1154">
            <v>0.39989532300045744</v>
          </cell>
        </row>
        <row r="1155">
          <cell r="BG1155">
            <v>0.97826566476335464</v>
          </cell>
          <cell r="EU1155">
            <v>0.34135520990421381</v>
          </cell>
        </row>
        <row r="1156">
          <cell r="BG1156">
            <v>0.97932500927627231</v>
          </cell>
          <cell r="EU1156">
            <v>0.39907098591780865</v>
          </cell>
        </row>
        <row r="1157">
          <cell r="BG1157">
            <v>0.98032317127844149</v>
          </cell>
          <cell r="EU1157">
            <v>0.40814719572298097</v>
          </cell>
        </row>
        <row r="1158">
          <cell r="BG1158">
            <v>0.98072867675813902</v>
          </cell>
          <cell r="EU1158">
            <v>0.62233938479380002</v>
          </cell>
        </row>
        <row r="1159">
          <cell r="BG1159">
            <v>0.98133361399708841</v>
          </cell>
          <cell r="EU1159">
            <v>0.55548627546504226</v>
          </cell>
        </row>
        <row r="1160">
          <cell r="BG1160">
            <v>0.98224049106785283</v>
          </cell>
          <cell r="EU1160">
            <v>0.45742722284372139</v>
          </cell>
        </row>
        <row r="1161">
          <cell r="BG1161">
            <v>0.98341185314048596</v>
          </cell>
          <cell r="EU1161">
            <v>0.358742639445224</v>
          </cell>
        </row>
        <row r="1162">
          <cell r="BG1162">
            <v>0.98405046557157161</v>
          </cell>
          <cell r="EU1162">
            <v>0.53569458558097094</v>
          </cell>
        </row>
        <row r="1163">
          <cell r="BG1163">
            <v>0.98498907124576573</v>
          </cell>
          <cell r="EU1163">
            <v>0.43646387599155001</v>
          </cell>
        </row>
        <row r="1164">
          <cell r="BG1164">
            <v>0.98548703856868491</v>
          </cell>
          <cell r="EU1164">
            <v>0.59336456289218742</v>
          </cell>
        </row>
        <row r="1165">
          <cell r="BG1165">
            <v>0.98646316911239906</v>
          </cell>
          <cell r="EU1165">
            <v>0.42610105269818277</v>
          </cell>
        </row>
        <row r="1166">
          <cell r="BG1166">
            <v>0.98737062885032123</v>
          </cell>
          <cell r="EU1166">
            <v>0.45609931330917736</v>
          </cell>
        </row>
        <row r="1167">
          <cell r="BG1167">
            <v>0.98815076506104538</v>
          </cell>
          <cell r="EU1167">
            <v>0.50599440230933401</v>
          </cell>
        </row>
        <row r="1168">
          <cell r="BG1168">
            <v>0.98891660876197207</v>
          </cell>
          <cell r="EU1168">
            <v>0.50597047881107626</v>
          </cell>
        </row>
        <row r="1169">
          <cell r="BG1169">
            <v>0.9898973429603749</v>
          </cell>
          <cell r="EU1169">
            <v>0.44744007938768871</v>
          </cell>
        </row>
        <row r="1170">
          <cell r="BG1170">
            <v>0.99081364902860858</v>
          </cell>
          <cell r="EU1170">
            <v>0.45798321669880854</v>
          </cell>
        </row>
        <row r="1171">
          <cell r="BG1171">
            <v>0.99166477750701088</v>
          </cell>
          <cell r="EU1171">
            <v>0.48860380300256451</v>
          </cell>
        </row>
        <row r="1172">
          <cell r="BG1172">
            <v>0.99260796308377419</v>
          </cell>
          <cell r="EU1172">
            <v>0.45945331157950658</v>
          </cell>
        </row>
        <row r="1173">
          <cell r="BG1173">
            <v>0.9935245726493962</v>
          </cell>
          <cell r="EU1173">
            <v>0.45977928542223695</v>
          </cell>
        </row>
        <row r="1174">
          <cell r="BG1174">
            <v>0.99438018395719119</v>
          </cell>
          <cell r="EU1174">
            <v>0.47979069920472539</v>
          </cell>
        </row>
        <row r="1175">
          <cell r="BG1175">
            <v>0.99546957718632534</v>
          </cell>
          <cell r="EU1175">
            <v>0.40078843567428735</v>
          </cell>
        </row>
        <row r="1176">
          <cell r="BG1176">
            <v>0.99656640461929569</v>
          </cell>
          <cell r="EU1176">
            <v>0.40092301668182589</v>
          </cell>
        </row>
        <row r="1177">
          <cell r="BG1177">
            <v>0.99731184474134105</v>
          </cell>
          <cell r="EU1177">
            <v>0.52917146592830466</v>
          </cell>
        </row>
        <row r="1178">
          <cell r="BG1178">
            <v>0.99810823634949641</v>
          </cell>
          <cell r="EU1178">
            <v>0.49973322029612749</v>
          </cell>
        </row>
        <row r="1179">
          <cell r="BG1179">
            <v>0.99914315913643992</v>
          </cell>
          <cell r="EU1179">
            <v>0.42052767124478296</v>
          </cell>
        </row>
        <row r="1180">
          <cell r="BG1180">
            <v>1.0001634099262526</v>
          </cell>
          <cell r="EU1180">
            <v>0.43067141988571767</v>
          </cell>
        </row>
        <row r="1181">
          <cell r="BG1181">
            <v>1.0012710504273907</v>
          </cell>
          <cell r="EU1181">
            <v>0.40182958942261066</v>
          </cell>
        </row>
        <row r="1182">
          <cell r="BG1182">
            <v>1.0021664873327774</v>
          </cell>
          <cell r="EU1182">
            <v>0.48110044793797435</v>
          </cell>
        </row>
        <row r="1183">
          <cell r="BG1183">
            <v>1.0025445614156625</v>
          </cell>
          <cell r="EU1183">
            <v>0.64388750982509846</v>
          </cell>
        </row>
        <row r="1184">
          <cell r="BG1184">
            <v>1.0034822183297571</v>
          </cell>
          <cell r="EU1184">
            <v>0.46189284788724594</v>
          </cell>
        </row>
        <row r="1185">
          <cell r="BG1185">
            <v>1.0045877791713127</v>
          </cell>
          <cell r="EU1185">
            <v>0.41382535171057439</v>
          </cell>
        </row>
        <row r="1186">
          <cell r="BG1186">
            <v>1.0056999963748565</v>
          </cell>
          <cell r="EU1186">
            <v>0.40402254345850985</v>
          </cell>
        </row>
        <row r="1187">
          <cell r="BG1187">
            <v>1.0065740438305855</v>
          </cell>
          <cell r="EU1187">
            <v>0.4827619232096495</v>
          </cell>
        </row>
        <row r="1188">
          <cell r="BG1188">
            <v>1.0074400605556757</v>
          </cell>
          <cell r="EU1188">
            <v>0.49277477455620844</v>
          </cell>
        </row>
        <row r="1189">
          <cell r="BG1189">
            <v>1.008154697855683</v>
          </cell>
          <cell r="EU1189">
            <v>0.54118563526811581</v>
          </cell>
        </row>
        <row r="1190">
          <cell r="BG1190">
            <v>1.0091141209018049</v>
          </cell>
          <cell r="EU1190">
            <v>0.45302634824179594</v>
          </cell>
        </row>
        <row r="1191">
          <cell r="BG1191">
            <v>1.0102037229864647</v>
          </cell>
          <cell r="EU1191">
            <v>0.41365067673738165</v>
          </cell>
        </row>
        <row r="1192">
          <cell r="BG1192">
            <v>1.0114834878166745</v>
          </cell>
          <cell r="EU1192">
            <v>0.35591532464349257</v>
          </cell>
        </row>
        <row r="1193">
          <cell r="BG1193">
            <v>1.0119223440146163</v>
          </cell>
          <cell r="EU1193">
            <v>0.6262164851577543</v>
          </cell>
        </row>
        <row r="1194">
          <cell r="BG1194">
            <v>1.0127752406095243</v>
          </cell>
          <cell r="EU1194">
            <v>0.49242844659869184</v>
          </cell>
        </row>
        <row r="1195">
          <cell r="BG1195">
            <v>1.013764493765956</v>
          </cell>
          <cell r="EU1195">
            <v>0.44298246540783198</v>
          </cell>
        </row>
        <row r="1196">
          <cell r="BG1196">
            <v>1.0144977701546869</v>
          </cell>
          <cell r="EU1196">
            <v>0.53089178939529635</v>
          </cell>
        </row>
        <row r="1197">
          <cell r="BG1197">
            <v>1.0153787294020789</v>
          </cell>
          <cell r="EU1197">
            <v>0.48194435381003925</v>
          </cell>
        </row>
        <row r="1198">
          <cell r="BG1198">
            <v>1.0164411640005735</v>
          </cell>
          <cell r="EU1198">
            <v>0.42347358920721129</v>
          </cell>
        </row>
        <row r="1199">
          <cell r="BG1199">
            <v>1.0176450557303729</v>
          </cell>
          <cell r="EU1199">
            <v>0.38484265322689459</v>
          </cell>
        </row>
        <row r="1200">
          <cell r="BG1200">
            <v>1.0182825739018873</v>
          </cell>
          <cell r="EU1200">
            <v>0.5704258592730862</v>
          </cell>
        </row>
        <row r="1201">
          <cell r="BG1201">
            <v>1.0192004063652325</v>
          </cell>
          <cell r="EU1201">
            <v>0.4835370434958689</v>
          </cell>
        </row>
        <row r="1202">
          <cell r="BG1202">
            <v>1.0202675784393753</v>
          </cell>
          <cell r="EU1202">
            <v>0.43495771191925597</v>
          </cell>
        </row>
        <row r="1203">
          <cell r="BG1203">
            <v>1.0212441044176457</v>
          </cell>
          <cell r="EU1203">
            <v>0.46446695599586374</v>
          </cell>
        </row>
        <row r="1204">
          <cell r="BG1204">
            <v>1.0224390103633567</v>
          </cell>
          <cell r="EU1204">
            <v>0.3861622106651339</v>
          </cell>
        </row>
        <row r="1205">
          <cell r="BG1205">
            <v>1.023139908897359</v>
          </cell>
          <cell r="EU1205">
            <v>0.5621035747093005</v>
          </cell>
        </row>
        <row r="1206">
          <cell r="BG1206">
            <v>1.0240533289435683</v>
          </cell>
          <cell r="EU1206">
            <v>0.48495529373414853</v>
          </cell>
        </row>
        <row r="1207">
          <cell r="BG1207">
            <v>1.025233583048567</v>
          </cell>
          <cell r="EU1207">
            <v>0.40733327955718662</v>
          </cell>
        </row>
        <row r="1208">
          <cell r="BG1208">
            <v>1.0262970550846662</v>
          </cell>
          <cell r="EU1208">
            <v>0.45741905132135019</v>
          </cell>
        </row>
        <row r="1209">
          <cell r="BG1209">
            <v>1.0274810893750419</v>
          </cell>
          <cell r="EU1209">
            <v>0.40963425483754279</v>
          </cell>
        </row>
        <row r="1210">
          <cell r="BG1210">
            <v>1.0283439138547221</v>
          </cell>
          <cell r="EU1210">
            <v>0.49661639338302382</v>
          </cell>
        </row>
        <row r="1211">
          <cell r="BG1211">
            <v>1.0293827324526348</v>
          </cell>
          <cell r="EU1211">
            <v>0.44808908912215917</v>
          </cell>
        </row>
        <row r="1212">
          <cell r="BG1212">
            <v>1.0299944159270544</v>
          </cell>
          <cell r="EU1212">
            <v>0.57245207043359991</v>
          </cell>
        </row>
        <row r="1213">
          <cell r="BG1213">
            <v>1.0312170211687213</v>
          </cell>
          <cell r="EU1213">
            <v>0.37783091017022846</v>
          </cell>
        </row>
        <row r="1214">
          <cell r="BG1214">
            <v>1.0320616228717168</v>
          </cell>
          <cell r="EU1214">
            <v>0.51459424496354933</v>
          </cell>
        </row>
        <row r="1215">
          <cell r="BG1215">
            <v>1.0327053394071992</v>
          </cell>
          <cell r="EU1215">
            <v>0.57203054755392224</v>
          </cell>
        </row>
        <row r="1216">
          <cell r="BG1216">
            <v>1.0345197044241692</v>
          </cell>
          <cell r="EU1216">
            <v>0.21949315613253181</v>
          </cell>
        </row>
        <row r="1217">
          <cell r="BG1217">
            <v>1.0351599024821028</v>
          </cell>
          <cell r="EU1217">
            <v>0.57197177626108364</v>
          </cell>
        </row>
        <row r="1218">
          <cell r="BG1218">
            <v>1.0361642598754801</v>
          </cell>
          <cell r="EU1218">
            <v>0.46544599582042118</v>
          </cell>
        </row>
        <row r="1219">
          <cell r="BG1219">
            <v>1.0370298953151365</v>
          </cell>
          <cell r="EU1219">
            <v>0.50415647099803196</v>
          </cell>
        </row>
        <row r="1220">
          <cell r="BG1220">
            <v>1.0377756493579555</v>
          </cell>
          <cell r="EU1220">
            <v>0.54292185997661757</v>
          </cell>
        </row>
        <row r="1221">
          <cell r="BG1221">
            <v>1.0387003197346076</v>
          </cell>
          <cell r="EU1221">
            <v>0.48460222973768663</v>
          </cell>
        </row>
        <row r="1222">
          <cell r="BG1222">
            <v>1.039259771912824</v>
          </cell>
          <cell r="EU1222">
            <v>0.60989083713253689</v>
          </cell>
        </row>
        <row r="1223">
          <cell r="BG1223">
            <v>1.0407471910645609</v>
          </cell>
          <cell r="EU1223">
            <v>0.32177083418383873</v>
          </cell>
        </row>
        <row r="1224">
          <cell r="BG1224">
            <v>1.0413568999898577</v>
          </cell>
          <cell r="EU1224">
            <v>0.60178101790815963</v>
          </cell>
        </row>
        <row r="1225">
          <cell r="BG1225">
            <v>1.0423519160053825</v>
          </cell>
          <cell r="EU1225">
            <v>0.47821479436299047</v>
          </cell>
        </row>
        <row r="1226">
          <cell r="BG1226">
            <v>1.0432255248350593</v>
          </cell>
          <cell r="EU1226">
            <v>0.51730136753159661</v>
          </cell>
        </row>
        <row r="1227">
          <cell r="BG1227">
            <v>1.0444749424204967</v>
          </cell>
          <cell r="EU1227">
            <v>0.40187234283996603</v>
          </cell>
        </row>
        <row r="1228">
          <cell r="BG1228">
            <v>1.0454474720458964</v>
          </cell>
          <cell r="EU1228">
            <v>0.47963487691250462</v>
          </cell>
        </row>
        <row r="1229">
          <cell r="BG1229">
            <v>1.0463712262324703</v>
          </cell>
          <cell r="EU1229">
            <v>0.49862822322693695</v>
          </cell>
        </row>
        <row r="1230">
          <cell r="BG1230">
            <v>1.0472844319675414</v>
          </cell>
          <cell r="EU1230">
            <v>0.50883183019803768</v>
          </cell>
        </row>
        <row r="1231">
          <cell r="BG1231">
            <v>1.0482626689178591</v>
          </cell>
          <cell r="EU1231">
            <v>0.49029122250696489</v>
          </cell>
        </row>
        <row r="1232">
          <cell r="BG1232">
            <v>1.0492405279066239</v>
          </cell>
          <cell r="EU1232">
            <v>0.49078226284267235</v>
          </cell>
        </row>
        <row r="1233">
          <cell r="BG1233">
            <v>1.0506728857442151</v>
          </cell>
          <cell r="EU1233">
            <v>0.35703181996618633</v>
          </cell>
        </row>
        <row r="1234">
          <cell r="BG1234">
            <v>1.0519771379031513</v>
          </cell>
          <cell r="EU1234">
            <v>0.39562826852502969</v>
          </cell>
        </row>
        <row r="1235">
          <cell r="BG1235">
            <v>1.0530630257177791</v>
          </cell>
          <cell r="EU1235">
            <v>0.46341749281210515</v>
          </cell>
        </row>
        <row r="1236">
          <cell r="BG1236">
            <v>1.0540757791728546</v>
          </cell>
          <cell r="EU1236">
            <v>0.48251024942973247</v>
          </cell>
        </row>
        <row r="1237">
          <cell r="BG1237">
            <v>1.0547796725248975</v>
          </cell>
          <cell r="EU1237">
            <v>0.56796419395060671</v>
          </cell>
        </row>
        <row r="1238">
          <cell r="BG1238">
            <v>1.055912603011929</v>
          </cell>
          <cell r="EU1238">
            <v>0.45369953957138204</v>
          </cell>
        </row>
        <row r="1239">
          <cell r="BG1239">
            <v>1.0563845065227468</v>
          </cell>
          <cell r="EU1239">
            <v>0.61423297071200933</v>
          </cell>
        </row>
        <row r="1240">
          <cell r="BG1240">
            <v>1.0580424825452595</v>
          </cell>
          <cell r="EU1240">
            <v>0.28406441695637991</v>
          </cell>
        </row>
        <row r="1241">
          <cell r="BG1241">
            <v>1.0594169828053397</v>
          </cell>
          <cell r="EU1241">
            <v>0.36502828504187002</v>
          </cell>
        </row>
        <row r="1242">
          <cell r="BG1242">
            <v>1.0601413160364597</v>
          </cell>
          <cell r="EU1242">
            <v>0.55730935450632757</v>
          </cell>
        </row>
        <row r="1243">
          <cell r="BG1243">
            <v>1.0606404044007869</v>
          </cell>
          <cell r="EU1243">
            <v>0.62264546482837002</v>
          </cell>
        </row>
        <row r="1244">
          <cell r="BG1244">
            <v>1.0622229880893093</v>
          </cell>
          <cell r="EU1244">
            <v>0.31966361918825853</v>
          </cell>
        </row>
        <row r="1245">
          <cell r="BG1245">
            <v>1.0626939379171294</v>
          </cell>
          <cell r="EU1245">
            <v>0.64153241235261027</v>
          </cell>
        </row>
        <row r="1246">
          <cell r="BG1246">
            <v>1.063195446434744</v>
          </cell>
          <cell r="EU1246">
            <v>0.64175823222301498</v>
          </cell>
        </row>
        <row r="1247">
          <cell r="BG1247">
            <v>1.06440749492216</v>
          </cell>
          <cell r="EU1247">
            <v>0.41375948672453922</v>
          </cell>
        </row>
        <row r="1248">
          <cell r="BG1248">
            <v>1.0655205414621107</v>
          </cell>
          <cell r="EU1248">
            <v>0.45248925147976282</v>
          </cell>
        </row>
        <row r="1249">
          <cell r="BG1249">
            <v>1.0665880051148886</v>
          </cell>
          <cell r="EU1249">
            <v>0.47244222590016238</v>
          </cell>
        </row>
        <row r="1250">
          <cell r="BG1250">
            <v>1.0670877393146838</v>
          </cell>
          <cell r="EU1250">
            <v>0.64252879139849695</v>
          </cell>
        </row>
        <row r="1251">
          <cell r="BG1251">
            <v>1.0681980168070955</v>
          </cell>
          <cell r="EU1251">
            <v>0.45455130294222873</v>
          </cell>
        </row>
        <row r="1252">
          <cell r="BG1252">
            <v>1.0692617848342763</v>
          </cell>
          <cell r="EU1252">
            <v>0.46440877634165861</v>
          </cell>
        </row>
        <row r="1253">
          <cell r="BG1253">
            <v>1.0700641154509711</v>
          </cell>
          <cell r="EU1253">
            <v>0.54074188436720649</v>
          </cell>
        </row>
        <row r="1254">
          <cell r="BG1254">
            <v>1.0711038477088861</v>
          </cell>
          <cell r="EU1254">
            <v>0.46399813656318445</v>
          </cell>
        </row>
        <row r="1255">
          <cell r="BG1255">
            <v>1.0723154045736669</v>
          </cell>
          <cell r="EU1255">
            <v>0.41535531248000473</v>
          </cell>
        </row>
        <row r="1256">
          <cell r="BG1256">
            <v>1.0729168598526166</v>
          </cell>
          <cell r="EU1256">
            <v>0.59688052157822746</v>
          </cell>
        </row>
        <row r="1257">
          <cell r="BG1257">
            <v>1.0736175756165764</v>
          </cell>
          <cell r="EU1257">
            <v>0.56905530513286895</v>
          </cell>
        </row>
        <row r="1258">
          <cell r="BG1258">
            <v>1.0741972275993461</v>
          </cell>
          <cell r="EU1258">
            <v>0.59757005885477921</v>
          </cell>
        </row>
        <row r="1259">
          <cell r="BG1259">
            <v>1.0751918946422683</v>
          </cell>
          <cell r="EU1259">
            <v>0.58002487231892552</v>
          </cell>
        </row>
        <row r="1260">
          <cell r="BG1260">
            <v>1.0765412884908288</v>
          </cell>
          <cell r="EU1260">
            <v>0.40823719524492025</v>
          </cell>
        </row>
        <row r="1261">
          <cell r="BG1261">
            <v>1.0771651428316873</v>
          </cell>
          <cell r="EU1261">
            <v>0.59874662765470998</v>
          </cell>
        </row>
        <row r="1262">
          <cell r="BG1262">
            <v>1.0781119090352544</v>
          </cell>
          <cell r="EU1262">
            <v>0.50488175108726407</v>
          </cell>
        </row>
        <row r="1263">
          <cell r="BG1263">
            <v>1.0785217472967294</v>
          </cell>
          <cell r="EU1263">
            <v>0.65324649871037699</v>
          </cell>
        </row>
        <row r="1264">
          <cell r="BG1264">
            <v>1.078562560009692</v>
          </cell>
          <cell r="EU1264">
            <v>0.74044450657195027</v>
          </cell>
        </row>
        <row r="1265">
          <cell r="BG1265">
            <v>1.0785720571143875</v>
          </cell>
          <cell r="EU1265">
            <v>0.74888969477080725</v>
          </cell>
        </row>
        <row r="1266">
          <cell r="BG1266">
            <v>1.07870673485877</v>
          </cell>
          <cell r="EU1266">
            <v>0.72312222874647292</v>
          </cell>
        </row>
      </sheetData>
      <sheetData sheetId="10">
        <row r="15">
          <cell r="BH15">
            <v>0.89000049839674067</v>
          </cell>
          <cell r="EV15">
            <v>0.74632650282976509</v>
          </cell>
        </row>
        <row r="16">
          <cell r="BH16">
            <v>0.90631470279400461</v>
          </cell>
          <cell r="EV16">
            <v>0.32817933832978774</v>
          </cell>
        </row>
        <row r="17">
          <cell r="BH17">
            <v>0.920903411013964</v>
          </cell>
          <cell r="EV17">
            <v>0.35031409582583173</v>
          </cell>
        </row>
        <row r="18">
          <cell r="BH18">
            <v>0.92844826370012679</v>
          </cell>
          <cell r="EV18">
            <v>0.53425261697402593</v>
          </cell>
        </row>
        <row r="19">
          <cell r="BH19">
            <v>0.93558501457312659</v>
          </cell>
          <cell r="EV19">
            <v>0.55559394956192198</v>
          </cell>
        </row>
        <row r="20">
          <cell r="BH20">
            <v>0.94516816688682093</v>
          </cell>
          <cell r="EV20">
            <v>0.48881192546992275</v>
          </cell>
        </row>
        <row r="21">
          <cell r="BH21">
            <v>0.95370858607860043</v>
          </cell>
          <cell r="EV21">
            <v>0.53538193789876365</v>
          </cell>
        </row>
        <row r="22">
          <cell r="BH22">
            <v>0.96194487056845257</v>
          </cell>
          <cell r="EV22">
            <v>0.55215213787556749</v>
          </cell>
        </row>
        <row r="23">
          <cell r="BH23">
            <v>0.97178915811518407</v>
          </cell>
          <cell r="EV23">
            <v>0.50949660735813462</v>
          </cell>
        </row>
        <row r="24">
          <cell r="BH24">
            <v>0.98250716309487984</v>
          </cell>
          <cell r="EV24">
            <v>0.49242386408014877</v>
          </cell>
        </row>
        <row r="25">
          <cell r="BH25">
            <v>0.99504652956058937</v>
          </cell>
          <cell r="EV25">
            <v>0.45878082356405214</v>
          </cell>
        </row>
        <row r="26">
          <cell r="BH26">
            <v>1.0068170324565096</v>
          </cell>
          <cell r="EV26">
            <v>0.48869889797026289</v>
          </cell>
        </row>
        <row r="27">
          <cell r="BH27">
            <v>1.0181729888209163</v>
          </cell>
          <cell r="EV27">
            <v>0.50544697094122226</v>
          </cell>
        </row>
        <row r="28">
          <cell r="BH28">
            <v>1.0278478986318049</v>
          </cell>
          <cell r="EV28">
            <v>0.54999804089002813</v>
          </cell>
        </row>
        <row r="29">
          <cell r="BH29">
            <v>1.0408746016527743</v>
          </cell>
          <cell r="EV29">
            <v>0.47940133210097458</v>
          </cell>
        </row>
        <row r="30">
          <cell r="BH30">
            <v>1.0491672262914833</v>
          </cell>
          <cell r="EV30">
            <v>0.5820141322861081</v>
          </cell>
        </row>
        <row r="31">
          <cell r="BH31">
            <v>1.0496949357063319</v>
          </cell>
          <cell r="EV31">
            <v>0.73958725242910317</v>
          </cell>
        </row>
        <row r="106">
          <cell r="AA106">
            <v>1</v>
          </cell>
        </row>
        <row r="107">
          <cell r="AA107">
            <v>1.0643824202291712</v>
          </cell>
          <cell r="BH107">
            <v>0.89510378117494105</v>
          </cell>
          <cell r="EV107">
            <v>0.26152742613890634</v>
          </cell>
          <cell r="FC107">
            <v>1.0424737514431606</v>
          </cell>
        </row>
        <row r="108">
          <cell r="AA108">
            <v>1.0697467982305611</v>
          </cell>
          <cell r="BH108">
            <v>0.89830624271418869</v>
          </cell>
          <cell r="EV108">
            <v>0.24906031549058572</v>
          </cell>
          <cell r="FC108">
            <v>1.0459734562312131</v>
          </cell>
        </row>
        <row r="109">
          <cell r="AA109">
            <v>1.0530827623515926</v>
          </cell>
          <cell r="BH109">
            <v>0.90072906391287666</v>
          </cell>
          <cell r="EV109">
            <v>0.3783165364412478</v>
          </cell>
          <cell r="FC109">
            <v>1.0350825871263991</v>
          </cell>
        </row>
        <row r="110">
          <cell r="AA110">
            <v>1.0613490150702454</v>
          </cell>
          <cell r="BH110">
            <v>0.90349710383161363</v>
          </cell>
          <cell r="EV110">
            <v>0.33189984130442318</v>
          </cell>
          <cell r="FC110">
            <v>1.0404921646714884</v>
          </cell>
        </row>
        <row r="111">
          <cell r="AA111">
            <v>1.052080020032703</v>
          </cell>
          <cell r="BH111">
            <v>0.90585261434757913</v>
          </cell>
          <cell r="EV111">
            <v>0.40011816661405664</v>
          </cell>
          <cell r="FC111">
            <v>1.0344254144026017</v>
          </cell>
        </row>
        <row r="112">
          <cell r="AA112">
            <v>1.0555651119925236</v>
          </cell>
          <cell r="BH112">
            <v>0.9083643415234518</v>
          </cell>
          <cell r="EV112">
            <v>0.37967745297650263</v>
          </cell>
          <cell r="FC112">
            <v>1.0367085615708136</v>
          </cell>
        </row>
        <row r="113">
          <cell r="AA113">
            <v>1.0643467225928112</v>
          </cell>
          <cell r="BH113">
            <v>0.91127613783734462</v>
          </cell>
          <cell r="EV113">
            <v>0.3229114055262039</v>
          </cell>
          <cell r="FC113">
            <v>1.0424504427424497</v>
          </cell>
        </row>
        <row r="114">
          <cell r="AA114">
            <v>1.0431433948406859</v>
          </cell>
          <cell r="BH114">
            <v>0.91326005648629915</v>
          </cell>
          <cell r="EV114">
            <v>0.464040527589198</v>
          </cell>
          <cell r="FC114">
            <v>1.0285593149426859</v>
          </cell>
        </row>
        <row r="115">
          <cell r="AA115">
            <v>1.0501185693421571</v>
          </cell>
          <cell r="BH115">
            <v>0.91556932720778827</v>
          </cell>
          <cell r="EV115">
            <v>0.41641533951652915</v>
          </cell>
          <cell r="FC115">
            <v>1.0331393237488451</v>
          </cell>
        </row>
        <row r="116">
          <cell r="AA116">
            <v>1.0505936796459368</v>
          </cell>
          <cell r="BH116">
            <v>0.91780704319614248</v>
          </cell>
          <cell r="EV116">
            <v>0.41252655872193789</v>
          </cell>
          <cell r="FC116">
            <v>1.0334509191225418</v>
          </cell>
        </row>
        <row r="117">
          <cell r="AA117">
            <v>1.059160533822749</v>
          </cell>
          <cell r="BH117">
            <v>0.9205583388194577</v>
          </cell>
          <cell r="EV117">
            <v>0.35427199154683658</v>
          </cell>
          <cell r="FC117">
            <v>1.0390613561240842</v>
          </cell>
        </row>
        <row r="118">
          <cell r="AA118">
            <v>1.0466220473525396</v>
          </cell>
          <cell r="BH118">
            <v>0.92275642610150133</v>
          </cell>
          <cell r="EV118">
            <v>0.437590100781377</v>
          </cell>
          <cell r="FC118">
            <v>1.0308447244487799</v>
          </cell>
        </row>
        <row r="119">
          <cell r="AA119">
            <v>1.0412112305604255</v>
          </cell>
          <cell r="BH119">
            <v>0.92471635013424214</v>
          </cell>
          <cell r="EV119">
            <v>0.47408640001671598</v>
          </cell>
          <cell r="FC119">
            <v>1.0272888219343126</v>
          </cell>
        </row>
        <row r="120">
          <cell r="AA120">
            <v>1.0555988582314972</v>
          </cell>
          <cell r="BH120">
            <v>0.92735923921795727</v>
          </cell>
          <cell r="EV120">
            <v>0.37524189937589836</v>
          </cell>
          <cell r="FC120">
            <v>1.0367306570519035</v>
          </cell>
        </row>
        <row r="121">
          <cell r="AA121">
            <v>1.0485329207006422</v>
          </cell>
          <cell r="BH121">
            <v>0.92958106960485898</v>
          </cell>
          <cell r="EV121">
            <v>0.42265712840393366</v>
          </cell>
          <cell r="FC121">
            <v>1.0320990548615216</v>
          </cell>
        </row>
        <row r="122">
          <cell r="AA122">
            <v>1.0458286138984496</v>
          </cell>
          <cell r="BH122">
            <v>0.93179752572476782</v>
          </cell>
          <cell r="EV122">
            <v>0.44124103085305127</v>
          </cell>
          <cell r="FC122">
            <v>1.0303236767166228</v>
          </cell>
        </row>
        <row r="123">
          <cell r="AA123">
            <v>1.0468014742342573</v>
          </cell>
          <cell r="BH123">
            <v>0.93407531529121202</v>
          </cell>
          <cell r="EV123">
            <v>0.43377467891629562</v>
          </cell>
          <cell r="FC123">
            <v>1.0309625358214276</v>
          </cell>
        </row>
        <row r="124">
          <cell r="AA124">
            <v>1.0441974844587452</v>
          </cell>
          <cell r="BH124">
            <v>0.9362368099910896</v>
          </cell>
          <cell r="EV124">
            <v>0.45302349247286683</v>
          </cell>
          <cell r="FC124">
            <v>1.0292520999663903</v>
          </cell>
        </row>
        <row r="125">
          <cell r="AA125">
            <v>1.046272338000785</v>
          </cell>
          <cell r="BH125">
            <v>0.93851076894402863</v>
          </cell>
          <cell r="EV125">
            <v>0.43853999806907995</v>
          </cell>
          <cell r="FC125">
            <v>1.0306150865581636</v>
          </cell>
        </row>
        <row r="126">
          <cell r="AA126">
            <v>1.0504717161754784</v>
          </cell>
          <cell r="BH126">
            <v>0.9409462728668716</v>
          </cell>
          <cell r="EV126">
            <v>0.40943473043882345</v>
          </cell>
          <cell r="FC126">
            <v>1.033370935330558</v>
          </cell>
        </row>
        <row r="127">
          <cell r="AA127">
            <v>1.0462208104437218</v>
          </cell>
          <cell r="BH127">
            <v>0.94324333011414585</v>
          </cell>
          <cell r="EV127">
            <v>0.43935232213264885</v>
          </cell>
          <cell r="FC127">
            <v>1.0305812486419372</v>
          </cell>
        </row>
        <row r="128">
          <cell r="AA128">
            <v>1.0435190293762204</v>
          </cell>
          <cell r="BH128">
            <v>0.94542165079980445</v>
          </cell>
          <cell r="EV128">
            <v>0.45785515733722515</v>
          </cell>
          <cell r="FC128">
            <v>1.0288062220109837</v>
          </cell>
        </row>
        <row r="129">
          <cell r="AA129">
            <v>1.0503551625812713</v>
          </cell>
          <cell r="BH129">
            <v>0.94794964334222676</v>
          </cell>
          <cell r="EV129">
            <v>0.41046744182889139</v>
          </cell>
          <cell r="FC129">
            <v>1.033294496449382</v>
          </cell>
        </row>
        <row r="130">
          <cell r="AA130">
            <v>1.0444906394400615</v>
          </cell>
          <cell r="BH130">
            <v>0.95020228978827892</v>
          </cell>
          <cell r="EV130">
            <v>0.45105231194661205</v>
          </cell>
          <cell r="FC130">
            <v>1.0294447303631538</v>
          </cell>
        </row>
        <row r="131">
          <cell r="AA131">
            <v>1.0508142625720003</v>
          </cell>
          <cell r="BH131">
            <v>0.95278234555199848</v>
          </cell>
          <cell r="EV131">
            <v>0.40753112679685594</v>
          </cell>
          <cell r="FC131">
            <v>1.0335955698127159</v>
          </cell>
        </row>
        <row r="132">
          <cell r="AA132">
            <v>1.0476329703158582</v>
          </cell>
          <cell r="BH132">
            <v>0.95521722192524927</v>
          </cell>
          <cell r="EV132">
            <v>0.43006884575072263</v>
          </cell>
          <cell r="FC132">
            <v>1.0315084068278768</v>
          </cell>
        </row>
        <row r="133">
          <cell r="AA133">
            <v>1.0396737766575905</v>
          </cell>
          <cell r="BH133">
            <v>0.95726469478581055</v>
          </cell>
          <cell r="EV133">
            <v>0.48498072697111577</v>
          </cell>
          <cell r="FC133">
            <v>1.0262773088615118</v>
          </cell>
        </row>
        <row r="134">
          <cell r="AA134">
            <v>1.0481462927777108</v>
          </cell>
          <cell r="BH134">
            <v>0.95974934958751168</v>
          </cell>
          <cell r="EV134">
            <v>0.42746587138203429</v>
          </cell>
          <cell r="FC134">
            <v>1.0318453271161279</v>
          </cell>
        </row>
        <row r="135">
          <cell r="AA135">
            <v>1.0449862947367463</v>
          </cell>
          <cell r="BH135">
            <v>0.96208540935763209</v>
          </cell>
          <cell r="EV135">
            <v>0.45009253043476044</v>
          </cell>
          <cell r="FC135">
            <v>1.0297703815253059</v>
          </cell>
        </row>
        <row r="136">
          <cell r="AA136">
            <v>1.0512842701744201</v>
          </cell>
          <cell r="BH136">
            <v>0.96475755579534916</v>
          </cell>
          <cell r="EV136">
            <v>0.40675352485370292</v>
          </cell>
          <cell r="FC136">
            <v>1.0339037508653086</v>
          </cell>
        </row>
        <row r="137">
          <cell r="AA137">
            <v>1.0464830232661331</v>
          </cell>
          <cell r="BH137">
            <v>0.96719969317500742</v>
          </cell>
          <cell r="EV137">
            <v>0.43994123424719606</v>
          </cell>
          <cell r="FC137">
            <v>1.0307534368508569</v>
          </cell>
        </row>
        <row r="138">
          <cell r="AA138">
            <v>1.042771447431291</v>
          </cell>
          <cell r="BH138">
            <v>0.96946287093274419</v>
          </cell>
          <cell r="EV138">
            <v>0.46580689098104272</v>
          </cell>
          <cell r="FC138">
            <v>1.0283148022430815</v>
          </cell>
        </row>
        <row r="139">
          <cell r="AA139">
            <v>1.0421722901985468</v>
          </cell>
          <cell r="BH139">
            <v>0.97170920629335888</v>
          </cell>
          <cell r="EV139">
            <v>0.46948608303286449</v>
          </cell>
          <cell r="FC139">
            <v>1.0279208640380086</v>
          </cell>
        </row>
        <row r="140">
          <cell r="AA140">
            <v>1.0500789246537856</v>
          </cell>
          <cell r="BH140">
            <v>0.97437993408884938</v>
          </cell>
          <cell r="EV140">
            <v>0.41573899345316079</v>
          </cell>
          <cell r="FC140">
            <v>1.0331133211332362</v>
          </cell>
        </row>
        <row r="141">
          <cell r="AA141">
            <v>1.0431985043012857</v>
          </cell>
          <cell r="BH141">
            <v>0.9767046190298998</v>
          </cell>
          <cell r="EV141">
            <v>0.46330788721849142</v>
          </cell>
          <cell r="FC141">
            <v>1.0285955406110103</v>
          </cell>
        </row>
        <row r="142">
          <cell r="AA142">
            <v>1.0484358863502667</v>
          </cell>
          <cell r="BH142">
            <v>0.97931923930561271</v>
          </cell>
          <cell r="EV142">
            <v>0.42757188275693919</v>
          </cell>
          <cell r="FC142">
            <v>1.0320353782049412</v>
          </cell>
        </row>
        <row r="143">
          <cell r="AA143">
            <v>1.0436795429644325</v>
          </cell>
          <cell r="BH143">
            <v>0.98169560515198506</v>
          </cell>
          <cell r="EV143">
            <v>0.46065236507350138</v>
          </cell>
          <cell r="FC143">
            <v>1.0289117196207396</v>
          </cell>
        </row>
        <row r="144">
          <cell r="AA144">
            <v>1.0510315764457825</v>
          </cell>
          <cell r="BH144">
            <v>0.98447795206619026</v>
          </cell>
          <cell r="EV144">
            <v>0.41055643006557846</v>
          </cell>
          <cell r="FC144">
            <v>1.0337380668736447</v>
          </cell>
        </row>
        <row r="145">
          <cell r="AA145">
            <v>1.052066033535215</v>
          </cell>
          <cell r="BH145">
            <v>0.9873328078836221</v>
          </cell>
          <cell r="EV145">
            <v>0.40397813606898014</v>
          </cell>
          <cell r="FC145">
            <v>1.0344162465191447</v>
          </cell>
        </row>
        <row r="146">
          <cell r="AA146">
            <v>1.0420465291778522</v>
          </cell>
          <cell r="BH146">
            <v>0.98972115979310993</v>
          </cell>
          <cell r="EV146">
            <v>0.47290911139865233</v>
          </cell>
          <cell r="FC146">
            <v>1.0278381681930979</v>
          </cell>
        </row>
        <row r="147">
          <cell r="AA147">
            <v>1.0389193009891495</v>
          </cell>
          <cell r="BH147">
            <v>0.99189065096037432</v>
          </cell>
          <cell r="EV147">
            <v>0.49507448864259324</v>
          </cell>
          <cell r="FC147">
            <v>1.025780746089602</v>
          </cell>
        </row>
        <row r="148">
          <cell r="AA148">
            <v>1.04460996348871</v>
          </cell>
          <cell r="BH148">
            <v>0.99438585249046496</v>
          </cell>
          <cell r="EV148">
            <v>0.45562750214634989</v>
          </cell>
          <cell r="FC148">
            <v>1.0295231323259306</v>
          </cell>
        </row>
        <row r="149">
          <cell r="AA149">
            <v>1.0466576641176277</v>
          </cell>
          <cell r="BH149">
            <v>0.9970092442862869</v>
          </cell>
          <cell r="EV149">
            <v>0.44151478405604427</v>
          </cell>
          <cell r="FC149">
            <v>1.0308681108891546</v>
          </cell>
        </row>
        <row r="150">
          <cell r="AA150">
            <v>1.0413874662349192</v>
          </cell>
          <cell r="BH150">
            <v>0.9993560226734669</v>
          </cell>
          <cell r="EV150">
            <v>0.47781071633263456</v>
          </cell>
          <cell r="FC150">
            <v>1.0274047381072071</v>
          </cell>
        </row>
        <row r="151">
          <cell r="AA151">
            <v>1.0466002442783282</v>
          </cell>
          <cell r="BH151">
            <v>1.002005739584114</v>
          </cell>
          <cell r="EV151">
            <v>0.44237469238373262</v>
          </cell>
          <cell r="FC151">
            <v>1.030830408130156</v>
          </cell>
        </row>
        <row r="152">
          <cell r="AA152">
            <v>1.0439236723590142</v>
          </cell>
          <cell r="BH152">
            <v>1.0045228142988012</v>
          </cell>
          <cell r="EV152">
            <v>0.46058649330296891</v>
          </cell>
          <cell r="FC152">
            <v>1.0290721633797197</v>
          </cell>
        </row>
        <row r="153">
          <cell r="AA153">
            <v>1.0423795817148531</v>
          </cell>
          <cell r="BH153">
            <v>1.0069641051781004</v>
          </cell>
          <cell r="EV153">
            <v>0.4721147093410723</v>
          </cell>
          <cell r="FC153">
            <v>1.0280571640934997</v>
          </cell>
        </row>
        <row r="154">
          <cell r="AA154">
            <v>1.0507024983102675</v>
          </cell>
          <cell r="BH154">
            <v>1.0098915692430983</v>
          </cell>
          <cell r="EV154">
            <v>0.41510153155430668</v>
          </cell>
          <cell r="FC154">
            <v>1.0335222799220327</v>
          </cell>
        </row>
        <row r="155">
          <cell r="AA155">
            <v>1.0439483588851834</v>
          </cell>
          <cell r="BH155">
            <v>1.0124484693883693</v>
          </cell>
          <cell r="EV155">
            <v>0.46277654763434189</v>
          </cell>
          <cell r="FC155">
            <v>1.0290883868626168</v>
          </cell>
        </row>
        <row r="156">
          <cell r="AA156">
            <v>1.0242797389994058</v>
          </cell>
          <cell r="BH156">
            <v>1.0138812143293445</v>
          </cell>
          <cell r="EV156">
            <v>0.59702245529172471</v>
          </cell>
          <cell r="FC156">
            <v>1.0161216889955786</v>
          </cell>
        </row>
        <row r="157">
          <cell r="AA157">
            <v>1.04546042755843</v>
          </cell>
          <cell r="BH157">
            <v>1.0165485203010403</v>
          </cell>
          <cell r="EV157">
            <v>0.45269466431587635</v>
          </cell>
          <cell r="FC157">
            <v>1.0300818439978405</v>
          </cell>
        </row>
        <row r="158">
          <cell r="AA158">
            <v>1.0417485098044057</v>
          </cell>
          <cell r="BH158">
            <v>1.0190184902597317</v>
          </cell>
          <cell r="EV158">
            <v>0.47790724102753368</v>
          </cell>
          <cell r="FC158">
            <v>1.0276421882754232</v>
          </cell>
        </row>
        <row r="159">
          <cell r="AA159">
            <v>1.0386090745029508</v>
          </cell>
          <cell r="BH159">
            <v>1.0213184725157998</v>
          </cell>
          <cell r="EV159">
            <v>0.49962245175551306</v>
          </cell>
          <cell r="FC159">
            <v>1.0255765337601819</v>
          </cell>
        </row>
        <row r="160">
          <cell r="AA160">
            <v>1.0427025916235537</v>
          </cell>
          <cell r="BH160">
            <v>1.023872667598702</v>
          </cell>
          <cell r="EV160">
            <v>0.47132664969705729</v>
          </cell>
          <cell r="FC160">
            <v>1.0282695342694548</v>
          </cell>
        </row>
        <row r="161">
          <cell r="AA161">
            <v>1.0339108328758049</v>
          </cell>
          <cell r="BH161">
            <v>1.0259191193868229</v>
          </cell>
          <cell r="EV161">
            <v>0.53210826868442207</v>
          </cell>
          <cell r="FC161">
            <v>1.0224813387516698</v>
          </cell>
        </row>
        <row r="162">
          <cell r="AA162">
            <v>1.0489526094724162</v>
          </cell>
          <cell r="BH162">
            <v>1.0288656480185532</v>
          </cell>
          <cell r="EV162">
            <v>0.42974329663493543</v>
          </cell>
          <cell r="FC162">
            <v>1.032374443762806</v>
          </cell>
        </row>
        <row r="163">
          <cell r="AA163">
            <v>1.0354271673539868</v>
          </cell>
          <cell r="BH163">
            <v>1.0310248510549411</v>
          </cell>
          <cell r="EV163">
            <v>0.52244374755182477</v>
          </cell>
          <cell r="FC163">
            <v>1.0234808091955581</v>
          </cell>
        </row>
        <row r="164">
          <cell r="AA164">
            <v>1.0488743200887796</v>
          </cell>
          <cell r="BH164">
            <v>1.0340008234112983</v>
          </cell>
          <cell r="EV164">
            <v>0.43049996370171256</v>
          </cell>
          <cell r="FC164">
            <v>1.0323230750841317</v>
          </cell>
        </row>
        <row r="165">
          <cell r="AA165">
            <v>1.0426055790294426</v>
          </cell>
          <cell r="BH165">
            <v>1.0366189277286768</v>
          </cell>
          <cell r="EV165">
            <v>0.47362706189501058</v>
          </cell>
          <cell r="FC165">
            <v>1.0282057534479037</v>
          </cell>
        </row>
        <row r="166">
          <cell r="AA166">
            <v>1.0447309533828764</v>
          </cell>
          <cell r="BH166">
            <v>1.0393759616959648</v>
          </cell>
          <cell r="EV166">
            <v>0.46042848193997743</v>
          </cell>
          <cell r="FC166">
            <v>1.0296026257858673</v>
          </cell>
        </row>
        <row r="167">
          <cell r="AA167">
            <v>1.043151472394763</v>
          </cell>
          <cell r="BH167">
            <v>1.0420529657561173</v>
          </cell>
          <cell r="EV167">
            <v>0.4715836307334032</v>
          </cell>
          <cell r="FC167">
            <v>1.0285646246842526</v>
          </cell>
        </row>
        <row r="168">
          <cell r="AA168">
            <v>1.044678807896696</v>
          </cell>
          <cell r="BH168">
            <v>1.044839019506516</v>
          </cell>
          <cell r="EV168">
            <v>0.46143574553121658</v>
          </cell>
          <cell r="FC168">
            <v>1.0295683652419063</v>
          </cell>
        </row>
        <row r="169">
          <cell r="AA169">
            <v>1.0545411143564312</v>
          </cell>
          <cell r="BH169">
            <v>1.048246742809017</v>
          </cell>
          <cell r="EV169">
            <v>0.39480474108771768</v>
          </cell>
          <cell r="FC169">
            <v>1.0360379831174511</v>
          </cell>
        </row>
        <row r="170">
          <cell r="AA170">
            <v>1.049316421365273</v>
          </cell>
          <cell r="BH170">
            <v>1.0513552536541229</v>
          </cell>
          <cell r="EV170">
            <v>0.43094104526025767</v>
          </cell>
          <cell r="FC170">
            <v>1.0326131379861501</v>
          </cell>
        </row>
        <row r="171">
          <cell r="AA171">
            <v>1.0384397256977089</v>
          </cell>
          <cell r="BH171">
            <v>1.0539896274536802</v>
          </cell>
          <cell r="EV171">
            <v>0.50562383339817207</v>
          </cell>
          <cell r="FC171">
            <v>1.025465048194123</v>
          </cell>
        </row>
        <row r="172">
          <cell r="AA172">
            <v>1.0457031194160697</v>
          </cell>
          <cell r="BH172">
            <v>1.0569044060944373</v>
          </cell>
          <cell r="EV172">
            <v>0.45717647336009976</v>
          </cell>
          <cell r="FC172">
            <v>1.0302412524259317</v>
          </cell>
        </row>
        <row r="173">
          <cell r="AA173">
            <v>1.0482657006077423</v>
          </cell>
          <cell r="BH173">
            <v>1.0599986578977811</v>
          </cell>
          <cell r="EV173">
            <v>0.440073989820635</v>
          </cell>
          <cell r="FC173">
            <v>1.0319236928130999</v>
          </cell>
        </row>
        <row r="174">
          <cell r="AA174">
            <v>1.0446389625260051</v>
          </cell>
          <cell r="BH174">
            <v>1.0628811206513302</v>
          </cell>
          <cell r="EV174">
            <v>0.46553954794110314</v>
          </cell>
          <cell r="FC174">
            <v>1.0295421857159501</v>
          </cell>
        </row>
        <row r="175">
          <cell r="AA175">
            <v>1.0482422585760198</v>
          </cell>
          <cell r="BH175">
            <v>1.0660105187327593</v>
          </cell>
          <cell r="EV175">
            <v>0.44148658415648762</v>
          </cell>
          <cell r="FC175">
            <v>1.031908308368686</v>
          </cell>
        </row>
        <row r="176">
          <cell r="AA176">
            <v>1.0492260770710971</v>
          </cell>
          <cell r="BH176">
            <v>1.0692875969626374</v>
          </cell>
          <cell r="EV176">
            <v>0.4348877341092906</v>
          </cell>
          <cell r="FC176">
            <v>1.0325538663549854</v>
          </cell>
        </row>
        <row r="177">
          <cell r="AA177">
            <v>1.044011103177868</v>
          </cell>
          <cell r="BH177">
            <v>1.0721872763215825</v>
          </cell>
          <cell r="EV177">
            <v>0.47053853952324065</v>
          </cell>
          <cell r="FC177">
            <v>1.0291296205600566</v>
          </cell>
        </row>
        <row r="178">
          <cell r="AA178">
            <v>1.0434605309506801</v>
          </cell>
          <cell r="BH178">
            <v>1.0750691240883015</v>
          </cell>
          <cell r="EV178">
            <v>0.4744331143755855</v>
          </cell>
          <cell r="FC178">
            <v>1.0287677725562725</v>
          </cell>
        </row>
        <row r="179">
          <cell r="AA179">
            <v>1.0465844463530347</v>
          </cell>
          <cell r="BH179">
            <v>1.0781692311776492</v>
          </cell>
          <cell r="EV179">
            <v>0.45428929228800863</v>
          </cell>
          <cell r="FC179">
            <v>1.0308200348459047</v>
          </cell>
        </row>
        <row r="180">
          <cell r="AA180">
            <v>1.0403671862624404</v>
          </cell>
          <cell r="BH180">
            <v>1.080879546157236</v>
          </cell>
          <cell r="EV180">
            <v>0.49665591526247976</v>
          </cell>
          <cell r="FC180">
            <v>1.02673357471403</v>
          </cell>
        </row>
        <row r="181">
          <cell r="AA181">
            <v>1.0408767436005035</v>
          </cell>
          <cell r="BH181">
            <v>1.0836376585059568</v>
          </cell>
          <cell r="EV181">
            <v>0.49375917185942364</v>
          </cell>
          <cell r="FC181">
            <v>1.0270688005431108</v>
          </cell>
        </row>
        <row r="182">
          <cell r="AA182">
            <v>1.0465019938156725</v>
          </cell>
          <cell r="BH182">
            <v>1.0867874519736127</v>
          </cell>
          <cell r="EV182">
            <v>0.45577897832819636</v>
          </cell>
          <cell r="FC182">
            <v>1.0307658937499011</v>
          </cell>
        </row>
        <row r="183">
          <cell r="AA183">
            <v>1.045419308140449</v>
          </cell>
          <cell r="BH183">
            <v>1.0898865403427531</v>
          </cell>
          <cell r="EV183">
            <v>0.46314351441002177</v>
          </cell>
          <cell r="FC183">
            <v>1.0300548341162343</v>
          </cell>
        </row>
        <row r="184">
          <cell r="AA184">
            <v>1.0382523334330909</v>
          </cell>
          <cell r="BH184">
            <v>1.0925173460090869</v>
          </cell>
          <cell r="EV184">
            <v>0.51263955111035719</v>
          </cell>
          <cell r="FC184">
            <v>1.025341677209177</v>
          </cell>
        </row>
        <row r="185">
          <cell r="AA185">
            <v>1.0453646728767201</v>
          </cell>
          <cell r="BH185">
            <v>1.0956492463988359</v>
          </cell>
          <cell r="EV185">
            <v>0.46421461239640471</v>
          </cell>
          <cell r="FC185">
            <v>1.0300189456089273</v>
          </cell>
        </row>
        <row r="186">
          <cell r="AA186">
            <v>1.0453061524354685</v>
          </cell>
          <cell r="BH186">
            <v>1.0988635387836179</v>
          </cell>
          <cell r="EV186">
            <v>0.46457831749448864</v>
          </cell>
          <cell r="FC186">
            <v>1.0299805043343704</v>
          </cell>
        </row>
        <row r="187">
          <cell r="AA187">
            <v>1.0385582054761548</v>
          </cell>
          <cell r="BH187">
            <v>1.1015730308435192</v>
          </cell>
          <cell r="EV187">
            <v>0.50975837823415149</v>
          </cell>
          <cell r="FC187">
            <v>1.0255430463410737</v>
          </cell>
        </row>
        <row r="190">
          <cell r="BH190">
            <v>0.89362288290529401</v>
          </cell>
          <cell r="EV190">
            <v>0.47507480847821909</v>
          </cell>
        </row>
        <row r="191">
          <cell r="BH191">
            <v>0.89625177219028584</v>
          </cell>
          <cell r="EV191">
            <v>0.46998382621808688</v>
          </cell>
        </row>
        <row r="192">
          <cell r="BH192">
            <v>0.89891222689713635</v>
          </cell>
          <cell r="EV192">
            <v>0.42747730101486914</v>
          </cell>
        </row>
        <row r="193">
          <cell r="BH193">
            <v>0.90073926166111884</v>
          </cell>
          <cell r="EV193">
            <v>0.50131554962258329</v>
          </cell>
        </row>
        <row r="194">
          <cell r="BH194">
            <v>0.9023209121027721</v>
          </cell>
          <cell r="EV194">
            <v>0.51480529107857165</v>
          </cell>
        </row>
        <row r="195">
          <cell r="BH195">
            <v>0.90389990949555066</v>
          </cell>
          <cell r="EV195">
            <v>0.51008652272696742</v>
          </cell>
        </row>
        <row r="196">
          <cell r="BH196">
            <v>0.90555861899486356</v>
          </cell>
          <cell r="EV196">
            <v>0.50216085398196386</v>
          </cell>
        </row>
        <row r="197">
          <cell r="BH197">
            <v>0.90733461823129136</v>
          </cell>
          <cell r="EV197">
            <v>0.48706088410879761</v>
          </cell>
        </row>
        <row r="198">
          <cell r="BH198">
            <v>0.90888706718460299</v>
          </cell>
          <cell r="EV198">
            <v>0.52136012163570333</v>
          </cell>
        </row>
        <row r="199">
          <cell r="BH199">
            <v>0.91094165799201932</v>
          </cell>
          <cell r="EV199">
            <v>0.45756719985670324</v>
          </cell>
        </row>
        <row r="200">
          <cell r="BH200">
            <v>0.91252864735877903</v>
          </cell>
          <cell r="EV200">
            <v>0.52370009457619859</v>
          </cell>
        </row>
        <row r="201">
          <cell r="BH201">
            <v>0.91423387219551699</v>
          </cell>
          <cell r="EV201">
            <v>0.50952514538924909</v>
          </cell>
        </row>
        <row r="202">
          <cell r="BH202">
            <v>0.91578498734208591</v>
          </cell>
          <cell r="EV202">
            <v>0.53440019861112154</v>
          </cell>
        </row>
        <row r="203">
          <cell r="BH203">
            <v>0.91746818626655235</v>
          </cell>
          <cell r="EV203">
            <v>0.51701408702201024</v>
          </cell>
        </row>
        <row r="204">
          <cell r="BH204">
            <v>0.91913404746511507</v>
          </cell>
          <cell r="EV204">
            <v>0.51634170307231197</v>
          </cell>
        </row>
        <row r="205">
          <cell r="BH205">
            <v>0.92116209763311185</v>
          </cell>
          <cell r="EV205">
            <v>0.4585169120780942</v>
          </cell>
        </row>
        <row r="206">
          <cell r="BH206">
            <v>0.92243862829553547</v>
          </cell>
          <cell r="EV206">
            <v>0.56803264612119675</v>
          </cell>
        </row>
        <row r="207">
          <cell r="BH207">
            <v>0.92496190733031114</v>
          </cell>
          <cell r="EV207">
            <v>0.39346956998435861</v>
          </cell>
        </row>
        <row r="208">
          <cell r="BH208">
            <v>0.92694885793119886</v>
          </cell>
          <cell r="EV208">
            <v>0.4710502402860145</v>
          </cell>
        </row>
        <row r="209">
          <cell r="BH209">
            <v>0.92851495417273555</v>
          </cell>
          <cell r="EV209">
            <v>0.53142027410674586</v>
          </cell>
        </row>
        <row r="210">
          <cell r="BH210">
            <v>0.93016741791504953</v>
          </cell>
          <cell r="EV210">
            <v>0.52065818873243253</v>
          </cell>
        </row>
        <row r="211">
          <cell r="BH211">
            <v>0.932725651085898</v>
          </cell>
          <cell r="EV211">
            <v>0.3956318579776219</v>
          </cell>
        </row>
        <row r="212">
          <cell r="BH212">
            <v>0.93550175012508752</v>
          </cell>
          <cell r="EV212">
            <v>0.36814228219169798</v>
          </cell>
        </row>
        <row r="213">
          <cell r="BH213">
            <v>0.93761869343374027</v>
          </cell>
          <cell r="EV213">
            <v>0.46423036671828255</v>
          </cell>
        </row>
        <row r="214">
          <cell r="BH214">
            <v>0.94056224286134138</v>
          </cell>
          <cell r="EV214">
            <v>0.35164795915637215</v>
          </cell>
        </row>
        <row r="215">
          <cell r="BH215">
            <v>0.94376844252271264</v>
          </cell>
          <cell r="EV215">
            <v>0.32681959394540755</v>
          </cell>
        </row>
        <row r="216">
          <cell r="BH216">
            <v>0.94648992062889292</v>
          </cell>
          <cell r="EV216">
            <v>0.39256932577143749</v>
          </cell>
        </row>
        <row r="217">
          <cell r="BH217">
            <v>0.94955516973051013</v>
          </cell>
          <cell r="EV217">
            <v>0.34884571243487827</v>
          </cell>
        </row>
        <row r="218">
          <cell r="BH218">
            <v>0.95211868846427505</v>
          </cell>
          <cell r="EV218">
            <v>0.41887889680999685</v>
          </cell>
        </row>
        <row r="219">
          <cell r="BH219">
            <v>0.95485652426803036</v>
          </cell>
          <cell r="EV219">
            <v>0.39874667639145939</v>
          </cell>
        </row>
        <row r="220">
          <cell r="BH220">
            <v>0.95813221423541073</v>
          </cell>
          <cell r="EV220">
            <v>0.33198345531938672</v>
          </cell>
        </row>
        <row r="221">
          <cell r="BH221">
            <v>0.95954871584702017</v>
          </cell>
          <cell r="EV221">
            <v>0.57218680734350658</v>
          </cell>
        </row>
        <row r="222">
          <cell r="BH222">
            <v>0.96203906797797734</v>
          </cell>
          <cell r="EV222">
            <v>0.43070360539275998</v>
          </cell>
        </row>
        <row r="223">
          <cell r="BH223">
            <v>0.96484519449641015</v>
          </cell>
          <cell r="EV223">
            <v>0.39199076026284874</v>
          </cell>
        </row>
        <row r="224">
          <cell r="BH224">
            <v>0.96621336131284963</v>
          </cell>
          <cell r="EV224">
            <v>0.58245827634455671</v>
          </cell>
        </row>
        <row r="225">
          <cell r="BH225">
            <v>0.96792850355949878</v>
          </cell>
          <cell r="EV225">
            <v>0.54061210176855312</v>
          </cell>
        </row>
        <row r="226">
          <cell r="BH226">
            <v>0.9697398045007567</v>
          </cell>
          <cell r="EV226">
            <v>0.53030335395158557</v>
          </cell>
        </row>
        <row r="227">
          <cell r="BH227">
            <v>0.97167398647506042</v>
          </cell>
          <cell r="EV227">
            <v>0.51686930301293743</v>
          </cell>
        </row>
        <row r="228">
          <cell r="BH228">
            <v>0.97379347983258246</v>
          </cell>
          <cell r="EV228">
            <v>0.49283414369263467</v>
          </cell>
        </row>
        <row r="229">
          <cell r="BH229">
            <v>0.97560305567853323</v>
          </cell>
          <cell r="EV229">
            <v>0.5355536096900545</v>
          </cell>
        </row>
        <row r="230">
          <cell r="BH230">
            <v>0.97769734350216242</v>
          </cell>
          <cell r="EV230">
            <v>0.50106280093868705</v>
          </cell>
        </row>
        <row r="231">
          <cell r="BH231">
            <v>0.9801413064331852</v>
          </cell>
          <cell r="EV231">
            <v>0.45969977119516248</v>
          </cell>
        </row>
        <row r="232">
          <cell r="BH232">
            <v>0.98175136623309056</v>
          </cell>
          <cell r="EV232">
            <v>0.56535038451250186</v>
          </cell>
        </row>
        <row r="233">
          <cell r="BH233">
            <v>0.9838265738175922</v>
          </cell>
          <cell r="EV233">
            <v>0.50642062601012405</v>
          </cell>
        </row>
        <row r="234">
          <cell r="BH234">
            <v>0.98606539655374614</v>
          </cell>
          <cell r="EV234">
            <v>0.48948610899311562</v>
          </cell>
        </row>
        <row r="235">
          <cell r="BH235">
            <v>0.9881919523095869</v>
          </cell>
          <cell r="EV235">
            <v>0.50785825143694663</v>
          </cell>
        </row>
        <row r="236">
          <cell r="BH236">
            <v>0.98995274573458769</v>
          </cell>
          <cell r="EV236">
            <v>0.55353561067490298</v>
          </cell>
        </row>
        <row r="237">
          <cell r="BH237">
            <v>0.99193095269613007</v>
          </cell>
          <cell r="EV237">
            <v>0.52600224237091364</v>
          </cell>
        </row>
        <row r="238">
          <cell r="BH238">
            <v>0.99342630570355583</v>
          </cell>
          <cell r="EV238">
            <v>0.5808651514021459</v>
          </cell>
        </row>
        <row r="239">
          <cell r="BH239">
            <v>0.99541781096411674</v>
          </cell>
          <cell r="EV239">
            <v>0.52176198404990315</v>
          </cell>
        </row>
        <row r="240">
          <cell r="BH240">
            <v>0.99703261814275346</v>
          </cell>
          <cell r="EV240">
            <v>0.57454486325220744</v>
          </cell>
        </row>
        <row r="241">
          <cell r="BH241">
            <v>0.99933314840038956</v>
          </cell>
          <cell r="EV241">
            <v>0.49202160068602036</v>
          </cell>
        </row>
        <row r="242">
          <cell r="BH242">
            <v>1.000868046255236</v>
          </cell>
          <cell r="EV242">
            <v>0.58203804895706013</v>
          </cell>
        </row>
        <row r="243">
          <cell r="BH243">
            <v>1.0033809083706047</v>
          </cell>
          <cell r="EV243">
            <v>0.46822508460507906</v>
          </cell>
        </row>
        <row r="244">
          <cell r="BH244">
            <v>1.0057754055025985</v>
          </cell>
          <cell r="EV244">
            <v>0.49049322908010839</v>
          </cell>
        </row>
        <row r="245">
          <cell r="BH245">
            <v>1.0077612680285817</v>
          </cell>
          <cell r="EV245">
            <v>0.53637380099463838</v>
          </cell>
        </row>
        <row r="246">
          <cell r="BH246">
            <v>1.0097640574150324</v>
          </cell>
          <cell r="EV246">
            <v>0.53725170346176143</v>
          </cell>
        </row>
        <row r="247">
          <cell r="BH247">
            <v>1.011337012260368</v>
          </cell>
          <cell r="EV247">
            <v>0.58850352650254312</v>
          </cell>
        </row>
        <row r="248">
          <cell r="BH248">
            <v>1.0138379384587584</v>
          </cell>
          <cell r="EV248">
            <v>0.4832918046293348</v>
          </cell>
        </row>
        <row r="249">
          <cell r="BH249">
            <v>1.0161307980634584</v>
          </cell>
          <cell r="EV249">
            <v>0.50837407133802992</v>
          </cell>
        </row>
        <row r="250">
          <cell r="BH250">
            <v>1.0190563378065869</v>
          </cell>
          <cell r="EV250">
            <v>0.43755858002102271</v>
          </cell>
        </row>
        <row r="251">
          <cell r="BH251">
            <v>1.0211151111350691</v>
          </cell>
          <cell r="EV251">
            <v>0.53669814973292584</v>
          </cell>
        </row>
        <row r="252">
          <cell r="BH252">
            <v>1.0230692635724754</v>
          </cell>
          <cell r="EV252">
            <v>0.54707749773268188</v>
          </cell>
        </row>
        <row r="253">
          <cell r="BH253">
            <v>1.0251294084086378</v>
          </cell>
          <cell r="EV253">
            <v>0.54062562412606574</v>
          </cell>
        </row>
        <row r="254">
          <cell r="BH254">
            <v>1.0278654712238562</v>
          </cell>
          <cell r="EV254">
            <v>0.46229229965366453</v>
          </cell>
        </row>
        <row r="255">
          <cell r="BH255">
            <v>1.029858647493219</v>
          </cell>
          <cell r="EV255">
            <v>0.54791230654083123</v>
          </cell>
        </row>
        <row r="256">
          <cell r="BH256">
            <v>1.0323468671289355</v>
          </cell>
          <cell r="EV256">
            <v>0.49762213721035203</v>
          </cell>
        </row>
        <row r="257">
          <cell r="BH257">
            <v>1.0344198184927824</v>
          </cell>
          <cell r="EV257">
            <v>0.54587891846774839</v>
          </cell>
        </row>
        <row r="258">
          <cell r="BH258">
            <v>1.0369039316819879</v>
          </cell>
          <cell r="EV258">
            <v>0.50218373248116877</v>
          </cell>
        </row>
        <row r="259">
          <cell r="BH259">
            <v>1.0387009621452901</v>
          </cell>
          <cell r="EV259">
            <v>0.5769725253777459</v>
          </cell>
        </row>
        <row r="260">
          <cell r="BH260">
            <v>1.0407852138454787</v>
          </cell>
          <cell r="EV260">
            <v>0.54281644978671684</v>
          </cell>
        </row>
        <row r="261">
          <cell r="BH261">
            <v>1.043312948099955</v>
          </cell>
          <cell r="EV261">
            <v>0.49560175148753038</v>
          </cell>
        </row>
        <row r="262">
          <cell r="BH262">
            <v>1.0451860981104681</v>
          </cell>
          <cell r="EV262">
            <v>0.56692485182248142</v>
          </cell>
        </row>
        <row r="263">
          <cell r="BH263">
            <v>1.0473138081317512</v>
          </cell>
          <cell r="EV263">
            <v>0.53988997047175569</v>
          </cell>
        </row>
        <row r="264">
          <cell r="BH264">
            <v>1.0498249115701761</v>
          </cell>
          <cell r="EV264">
            <v>0.50284395926028858</v>
          </cell>
        </row>
        <row r="265">
          <cell r="BH265">
            <v>1.0516826174418943</v>
          </cell>
          <cell r="EV265">
            <v>0.57376851805146145</v>
          </cell>
        </row>
        <row r="266">
          <cell r="BH266">
            <v>1.0541354408506494</v>
          </cell>
          <cell r="EV266">
            <v>0.50891179069905557</v>
          </cell>
        </row>
        <row r="267">
          <cell r="BH267">
            <v>1.0570224754923094</v>
          </cell>
          <cell r="EV267">
            <v>0.46872236737626227</v>
          </cell>
        </row>
        <row r="268">
          <cell r="BH268">
            <v>1.0588669865155784</v>
          </cell>
          <cell r="EV268">
            <v>0.58123490798231081</v>
          </cell>
        </row>
        <row r="269">
          <cell r="BH269">
            <v>1.0616666594344619</v>
          </cell>
          <cell r="EV269">
            <v>0.48373351078180249</v>
          </cell>
        </row>
        <row r="270">
          <cell r="BH270">
            <v>1.0638770945655271</v>
          </cell>
          <cell r="EV270">
            <v>0.54542538846832034</v>
          </cell>
        </row>
        <row r="271">
          <cell r="BH271">
            <v>1.0658637490707155</v>
          </cell>
          <cell r="EV271">
            <v>0.56954568434643749</v>
          </cell>
        </row>
        <row r="272">
          <cell r="BH272">
            <v>1.0683041053191442</v>
          </cell>
          <cell r="EV272">
            <v>0.51903844639601171</v>
          </cell>
        </row>
        <row r="273">
          <cell r="BH273">
            <v>1.0704413957083019</v>
          </cell>
          <cell r="EV273">
            <v>0.55252864293245951</v>
          </cell>
        </row>
        <row r="274">
          <cell r="BH274">
            <v>1.0722179754728429</v>
          </cell>
          <cell r="EV274">
            <v>0.58583435372658388</v>
          </cell>
        </row>
        <row r="275">
          <cell r="BH275">
            <v>1.0743323426987035</v>
          </cell>
          <cell r="EV275">
            <v>0.55626019168308682</v>
          </cell>
        </row>
        <row r="276">
          <cell r="BH276">
            <v>1.0757366226102467</v>
          </cell>
          <cell r="EV276">
            <v>0.62604843429915213</v>
          </cell>
        </row>
        <row r="277">
          <cell r="BH277">
            <v>1.0771531431366368</v>
          </cell>
          <cell r="EV277">
            <v>0.62320365288242319</v>
          </cell>
        </row>
        <row r="278">
          <cell r="BH278">
            <v>1.078618379206211</v>
          </cell>
          <cell r="EV278">
            <v>0.61648662959810507</v>
          </cell>
        </row>
        <row r="279">
          <cell r="BH279">
            <v>1.0794375652733197</v>
          </cell>
          <cell r="EV279">
            <v>0.67810115381758318</v>
          </cell>
        </row>
        <row r="280">
          <cell r="BH280">
            <v>1.0796883705185687</v>
          </cell>
          <cell r="EV280">
            <v>0.73193404684833052</v>
          </cell>
        </row>
        <row r="281">
          <cell r="BH281">
            <v>1.0798652869363004</v>
          </cell>
          <cell r="EV281">
            <v>0.74125568400248709</v>
          </cell>
        </row>
        <row r="282">
          <cell r="BH282">
            <v>1.0798432164434828</v>
          </cell>
          <cell r="EV282">
            <v>0.75971408395553086</v>
          </cell>
        </row>
        <row r="283">
          <cell r="BH283">
            <v>1.0803055618672484</v>
          </cell>
          <cell r="EV283">
            <v>0.7161705527579717</v>
          </cell>
        </row>
        <row r="284">
          <cell r="BH284">
            <v>1.0801690667320647</v>
          </cell>
          <cell r="EV284">
            <v>0.76296676654809559</v>
          </cell>
        </row>
        <row r="287">
          <cell r="BH287">
            <v>0.89338660650658241</v>
          </cell>
          <cell r="EV287">
            <v>0.46891521559864097</v>
          </cell>
        </row>
        <row r="288">
          <cell r="BH288">
            <v>0.89490182991426315</v>
          </cell>
          <cell r="EV288">
            <v>0.59575996631266326</v>
          </cell>
        </row>
        <row r="289">
          <cell r="BH289">
            <v>0.89774882960627655</v>
          </cell>
          <cell r="EV289">
            <v>0.36832439511838161</v>
          </cell>
        </row>
        <row r="290">
          <cell r="BH290">
            <v>0.90070805637071449</v>
          </cell>
          <cell r="EV290">
            <v>0.33986049871401375</v>
          </cell>
        </row>
        <row r="291">
          <cell r="BH291">
            <v>0.90359078641607737</v>
          </cell>
          <cell r="EV291">
            <v>0.34421687527659733</v>
          </cell>
        </row>
        <row r="292">
          <cell r="BH292">
            <v>0.90655098208862883</v>
          </cell>
          <cell r="EV292">
            <v>0.31785264025598392</v>
          </cell>
        </row>
        <row r="293">
          <cell r="BH293">
            <v>0.90839395219457952</v>
          </cell>
          <cell r="EV293">
            <v>0.46853911493107492</v>
          </cell>
        </row>
        <row r="294">
          <cell r="BH294">
            <v>0.91054211134598595</v>
          </cell>
          <cell r="EV294">
            <v>0.41682892613209216</v>
          </cell>
        </row>
        <row r="295">
          <cell r="BH295">
            <v>0.91274036092048039</v>
          </cell>
          <cell r="EV295">
            <v>0.41462084617092093</v>
          </cell>
        </row>
        <row r="296">
          <cell r="BH296">
            <v>0.91487440432906852</v>
          </cell>
          <cell r="EV296">
            <v>0.43154111267344658</v>
          </cell>
        </row>
        <row r="297">
          <cell r="BH297">
            <v>0.91701227270513419</v>
          </cell>
          <cell r="EV297">
            <v>0.43789837612830368</v>
          </cell>
        </row>
        <row r="298">
          <cell r="BH298">
            <v>0.91898368133602826</v>
          </cell>
          <cell r="EV298">
            <v>0.46208877968939427</v>
          </cell>
        </row>
        <row r="299">
          <cell r="BH299">
            <v>0.92081967626736649</v>
          </cell>
          <cell r="EV299">
            <v>0.48731915580638346</v>
          </cell>
        </row>
        <row r="300">
          <cell r="BH300">
            <v>0.92269820833442973</v>
          </cell>
          <cell r="EV300">
            <v>0.4839318508471469</v>
          </cell>
        </row>
        <row r="301">
          <cell r="BH301">
            <v>0.9247619779717573</v>
          </cell>
          <cell r="EV301">
            <v>0.45859915760034908</v>
          </cell>
        </row>
        <row r="302">
          <cell r="BH302">
            <v>0.92698042653706281</v>
          </cell>
          <cell r="EV302">
            <v>0.4411916932805155</v>
          </cell>
        </row>
        <row r="303">
          <cell r="BH303">
            <v>0.92861278262065117</v>
          </cell>
          <cell r="EV303">
            <v>0.52332761118214499</v>
          </cell>
        </row>
        <row r="304">
          <cell r="BH304">
            <v>0.93121883726370625</v>
          </cell>
          <cell r="EV304">
            <v>0.38715105708280295</v>
          </cell>
        </row>
        <row r="305">
          <cell r="BH305">
            <v>0.9337432803287623</v>
          </cell>
          <cell r="EV305">
            <v>0.40209774094469825</v>
          </cell>
        </row>
        <row r="306">
          <cell r="BH306">
            <v>0.93620414479343728</v>
          </cell>
          <cell r="EV306">
            <v>0.41339142066507462</v>
          </cell>
        </row>
        <row r="307">
          <cell r="BH307">
            <v>0.938746926718251</v>
          </cell>
          <cell r="EV307">
            <v>0.40253283401721623</v>
          </cell>
        </row>
        <row r="308">
          <cell r="BH308">
            <v>0.94175813585107937</v>
          </cell>
          <cell r="EV308">
            <v>0.34421477998787692</v>
          </cell>
        </row>
        <row r="309">
          <cell r="BH309">
            <v>0.94362630832024263</v>
          </cell>
          <cell r="EV309">
            <v>0.50430463232224032</v>
          </cell>
        </row>
        <row r="310">
          <cell r="BH310">
            <v>0.94612327849306388</v>
          </cell>
          <cell r="EV310">
            <v>0.41905590087379879</v>
          </cell>
        </row>
        <row r="311">
          <cell r="BH311">
            <v>0.94880021266700787</v>
          </cell>
          <cell r="EV311">
            <v>0.39945786152092738</v>
          </cell>
        </row>
        <row r="312">
          <cell r="BH312">
            <v>0.95144964266088561</v>
          </cell>
          <cell r="EV312">
            <v>0.40356872521243758</v>
          </cell>
        </row>
        <row r="313">
          <cell r="BH313">
            <v>0.95366241507690863</v>
          </cell>
          <cell r="EV313">
            <v>0.4722369572703119</v>
          </cell>
        </row>
        <row r="314">
          <cell r="BH314">
            <v>0.95643597570313055</v>
          </cell>
          <cell r="EV314">
            <v>0.39131913823755898</v>
          </cell>
        </row>
        <row r="315">
          <cell r="BH315">
            <v>0.95927861066525211</v>
          </cell>
          <cell r="EV315">
            <v>0.38523234005089707</v>
          </cell>
        </row>
        <row r="316">
          <cell r="BH316">
            <v>0.96170819697862342</v>
          </cell>
          <cell r="EV316">
            <v>0.44543377505776921</v>
          </cell>
        </row>
        <row r="317">
          <cell r="BH317">
            <v>0.96466691498054991</v>
          </cell>
          <cell r="EV317">
            <v>0.37952123531131854</v>
          </cell>
        </row>
        <row r="318">
          <cell r="BH318">
            <v>0.96836658408101561</v>
          </cell>
          <cell r="EV318">
            <v>0.2951656647292647</v>
          </cell>
        </row>
        <row r="319">
          <cell r="BH319">
            <v>0.97106325567492069</v>
          </cell>
          <cell r="EV319">
            <v>0.42041218152662835</v>
          </cell>
        </row>
        <row r="320">
          <cell r="BH320">
            <v>0.97329133021946346</v>
          </cell>
          <cell r="EV320">
            <v>0.47637680132529453</v>
          </cell>
        </row>
        <row r="321">
          <cell r="BH321">
            <v>0.97547207488353349</v>
          </cell>
          <cell r="EV321">
            <v>0.48749515366833934</v>
          </cell>
        </row>
        <row r="322">
          <cell r="BH322">
            <v>0.97834380586320946</v>
          </cell>
          <cell r="EV322">
            <v>0.40386648953636084</v>
          </cell>
        </row>
        <row r="323">
          <cell r="BH323">
            <v>0.98112483606939871</v>
          </cell>
          <cell r="EV323">
            <v>0.41417056989016626</v>
          </cell>
        </row>
        <row r="324">
          <cell r="BH324">
            <v>0.98329949195873401</v>
          </cell>
          <cell r="EV324">
            <v>0.49135110641351337</v>
          </cell>
        </row>
        <row r="325">
          <cell r="BH325">
            <v>0.98565690973215903</v>
          </cell>
          <cell r="EV325">
            <v>0.47062896733745097</v>
          </cell>
        </row>
        <row r="326">
          <cell r="BH326">
            <v>0.98811013821285487</v>
          </cell>
          <cell r="EV326">
            <v>0.45980730595597102</v>
          </cell>
        </row>
        <row r="327">
          <cell r="BH327">
            <v>0.98994884226862523</v>
          </cell>
          <cell r="EV327">
            <v>0.53376001861765277</v>
          </cell>
        </row>
        <row r="328">
          <cell r="BH328">
            <v>0.9924067260725814</v>
          </cell>
          <cell r="EV328">
            <v>0.46407721699623078</v>
          </cell>
        </row>
        <row r="329">
          <cell r="BH329">
            <v>0.99523604723409775</v>
          </cell>
          <cell r="EV329">
            <v>0.42298246098040215</v>
          </cell>
        </row>
        <row r="330">
          <cell r="BH330">
            <v>0.9975334575044783</v>
          </cell>
          <cell r="EV330">
            <v>0.49020422322518153</v>
          </cell>
        </row>
        <row r="331">
          <cell r="BH331">
            <v>0.99998264416678717</v>
          </cell>
          <cell r="EV331">
            <v>0.47339113190949705</v>
          </cell>
        </row>
        <row r="332">
          <cell r="BH332">
            <v>1.0022048783518789</v>
          </cell>
          <cell r="EV332">
            <v>0.50139873035186344</v>
          </cell>
        </row>
        <row r="333">
          <cell r="BH333">
            <v>1.0044397515245695</v>
          </cell>
          <cell r="EV333">
            <v>0.50226591800984066</v>
          </cell>
        </row>
        <row r="334">
          <cell r="BH334">
            <v>1.0067829833036841</v>
          </cell>
          <cell r="EV334">
            <v>0.48427485231956852</v>
          </cell>
        </row>
        <row r="335">
          <cell r="BH335">
            <v>1.0087366566101439</v>
          </cell>
          <cell r="EV335">
            <v>0.52858707102290736</v>
          </cell>
        </row>
        <row r="336">
          <cell r="BH336">
            <v>1.0106875468336183</v>
          </cell>
          <cell r="EV336">
            <v>0.52767282075037558</v>
          </cell>
        </row>
        <row r="337">
          <cell r="BH337">
            <v>1.0127222523851125</v>
          </cell>
          <cell r="EV337">
            <v>0.52442738277772616</v>
          </cell>
        </row>
        <row r="338">
          <cell r="BH338">
            <v>1.0150521038945424</v>
          </cell>
          <cell r="EV338">
            <v>0.49318204896050921</v>
          </cell>
        </row>
        <row r="339">
          <cell r="BH339">
            <v>1.0173659193804374</v>
          </cell>
          <cell r="EV339">
            <v>0.49736427417252621</v>
          </cell>
        </row>
        <row r="340">
          <cell r="BH340">
            <v>1.0198084018786311</v>
          </cell>
          <cell r="EV340">
            <v>0.48375830290085658</v>
          </cell>
        </row>
        <row r="341">
          <cell r="BH341">
            <v>1.0223337927562479</v>
          </cell>
          <cell r="EV341">
            <v>0.47734033130541398</v>
          </cell>
        </row>
        <row r="342">
          <cell r="BH342">
            <v>1.0255568261087167</v>
          </cell>
          <cell r="EV342">
            <v>0.39741235121210694</v>
          </cell>
        </row>
        <row r="343">
          <cell r="BH343">
            <v>1.028719973321887</v>
          </cell>
          <cell r="EV343">
            <v>0.40846625491903388</v>
          </cell>
        </row>
        <row r="344">
          <cell r="BH344">
            <v>1.0308577428649435</v>
          </cell>
          <cell r="EV344">
            <v>0.52744418614746502</v>
          </cell>
        </row>
        <row r="345">
          <cell r="BH345">
            <v>1.0333821974960318</v>
          </cell>
          <cell r="EV345">
            <v>0.48203447518992626</v>
          </cell>
        </row>
        <row r="346">
          <cell r="BH346">
            <v>1.0362366990649305</v>
          </cell>
          <cell r="EV346">
            <v>0.44723461013055948</v>
          </cell>
        </row>
        <row r="347">
          <cell r="BH347">
            <v>1.0401895089909634</v>
          </cell>
          <cell r="EV347">
            <v>0.33663076538118175</v>
          </cell>
        </row>
        <row r="348">
          <cell r="BH348">
            <v>1.0425596958538075</v>
          </cell>
          <cell r="EV348">
            <v>0.51335101300228081</v>
          </cell>
        </row>
        <row r="349">
          <cell r="BH349">
            <v>1.0446418525947432</v>
          </cell>
          <cell r="EV349">
            <v>0.54537960306821409</v>
          </cell>
        </row>
        <row r="350">
          <cell r="BH350">
            <v>1.0476741297900238</v>
          </cell>
          <cell r="EV350">
            <v>0.44260168271004041</v>
          </cell>
        </row>
        <row r="351">
          <cell r="BH351">
            <v>1.0503953468232121</v>
          </cell>
          <cell r="EV351">
            <v>0.48140663604213924</v>
          </cell>
        </row>
        <row r="352">
          <cell r="BH352">
            <v>1.052744375587062</v>
          </cell>
          <cell r="EV352">
            <v>0.5236565950069767</v>
          </cell>
        </row>
        <row r="353">
          <cell r="BH353">
            <v>1.0556122544365187</v>
          </cell>
          <cell r="EV353">
            <v>0.4731468800664686</v>
          </cell>
        </row>
        <row r="354">
          <cell r="BH354">
            <v>1.0582732581041279</v>
          </cell>
          <cell r="EV354">
            <v>0.4908984032597124</v>
          </cell>
        </row>
        <row r="355">
          <cell r="BH355">
            <v>1.0608478812281144</v>
          </cell>
          <cell r="EV355">
            <v>0.50152521390627181</v>
          </cell>
        </row>
        <row r="356">
          <cell r="BH356">
            <v>1.0632289572270259</v>
          </cell>
          <cell r="EV356">
            <v>0.51816466579702736</v>
          </cell>
        </row>
        <row r="357">
          <cell r="BH357">
            <v>1.065329822752308</v>
          </cell>
          <cell r="EV357">
            <v>0.54864080579995955</v>
          </cell>
        </row>
        <row r="358">
          <cell r="BH358">
            <v>1.0680740405819475</v>
          </cell>
          <cell r="EV358">
            <v>0.4873906420127902</v>
          </cell>
        </row>
        <row r="359">
          <cell r="BH359">
            <v>1.0706269484004194</v>
          </cell>
          <cell r="EV359">
            <v>0.50869731329279122</v>
          </cell>
        </row>
        <row r="360">
          <cell r="BH360">
            <v>1.07375290321709</v>
          </cell>
          <cell r="EV360">
            <v>0.45002231224079697</v>
          </cell>
        </row>
        <row r="361">
          <cell r="BH361">
            <v>1.0765685972093484</v>
          </cell>
          <cell r="EV361">
            <v>0.48491113342247094</v>
          </cell>
        </row>
        <row r="362">
          <cell r="BH362">
            <v>1.0788801342040741</v>
          </cell>
          <cell r="EV362">
            <v>0.5362613681665207</v>
          </cell>
        </row>
        <row r="363">
          <cell r="BH363">
            <v>1.0815100985070016</v>
          </cell>
          <cell r="EV363">
            <v>0.5055752197710599</v>
          </cell>
        </row>
        <row r="364">
          <cell r="BH364">
            <v>1.0840637230707268</v>
          </cell>
          <cell r="EV364">
            <v>0.51673879786612953</v>
          </cell>
        </row>
        <row r="365">
          <cell r="BH365">
            <v>1.0860842633880201</v>
          </cell>
          <cell r="EV365">
            <v>0.5676650364757948</v>
          </cell>
        </row>
        <row r="366">
          <cell r="BH366">
            <v>1.0889449357965078</v>
          </cell>
          <cell r="EV366">
            <v>0.4859364840446706</v>
          </cell>
        </row>
        <row r="367">
          <cell r="BH367">
            <v>1.0902563598434645</v>
          </cell>
          <cell r="EV367">
            <v>0.63440911906464004</v>
          </cell>
        </row>
        <row r="368">
          <cell r="BH368">
            <v>1.0912486519326325</v>
          </cell>
          <cell r="EV368">
            <v>0.66410063530119223</v>
          </cell>
        </row>
        <row r="369">
          <cell r="BH369">
            <v>1.0922666308786946</v>
          </cell>
          <cell r="EV369">
            <v>0.66086424279752398</v>
          </cell>
        </row>
        <row r="370">
          <cell r="BH370">
            <v>1.0922852535140555</v>
          </cell>
          <cell r="EV370">
            <v>0.75373885177761357</v>
          </cell>
        </row>
        <row r="371">
          <cell r="BH371">
            <v>1.0924701792167193</v>
          </cell>
          <cell r="EV371">
            <v>0.73782745335313238</v>
          </cell>
        </row>
        <row r="372">
          <cell r="BH372">
            <v>1.0930586993803486</v>
          </cell>
          <cell r="EV372">
            <v>0.70617727509189532</v>
          </cell>
        </row>
        <row r="373">
          <cell r="BH373">
            <v>1.093118900637738</v>
          </cell>
          <cell r="EV373">
            <v>0.75679470585284236</v>
          </cell>
        </row>
        <row r="374">
          <cell r="BH374">
            <v>1.0931603482959025</v>
          </cell>
          <cell r="EV374">
            <v>0.75677589050806915</v>
          </cell>
        </row>
        <row r="375">
          <cell r="BH375">
            <v>1.0932076709051339</v>
          </cell>
          <cell r="EV375">
            <v>0.75675369239108925</v>
          </cell>
        </row>
        <row r="376">
          <cell r="BH376">
            <v>1.0931803275797161</v>
          </cell>
          <cell r="EV376">
            <v>0.7629298058001327</v>
          </cell>
        </row>
      </sheetData>
      <sheetData sheetId="11">
        <row r="16">
          <cell r="BH16">
            <v>0.90445557378717478</v>
          </cell>
          <cell r="EV16">
            <v>0.51459406686520337</v>
          </cell>
        </row>
        <row r="17">
          <cell r="BH17">
            <v>0.91613442443863735</v>
          </cell>
          <cell r="EV17">
            <v>0.48625283138935438</v>
          </cell>
        </row>
        <row r="18">
          <cell r="BH18">
            <v>0.92525982166007226</v>
          </cell>
          <cell r="EV18">
            <v>0.56475927523046732</v>
          </cell>
        </row>
        <row r="19">
          <cell r="BH19">
            <v>0.93907923536329874</v>
          </cell>
          <cell r="EV19">
            <v>0.47315671335486348</v>
          </cell>
        </row>
        <row r="20">
          <cell r="BH20">
            <v>0.9527946236467858</v>
          </cell>
          <cell r="EV20">
            <v>0.48662398040653959</v>
          </cell>
        </row>
        <row r="21">
          <cell r="BH21">
            <v>0.96374836646428164</v>
          </cell>
          <cell r="EV21">
            <v>0.55229218028193128</v>
          </cell>
        </row>
        <row r="22">
          <cell r="BH22">
            <v>0.978339865778592</v>
          </cell>
          <cell r="EV22">
            <v>0.48889427470710184</v>
          </cell>
        </row>
        <row r="23">
          <cell r="BH23">
            <v>0.99062930164722507</v>
          </cell>
          <cell r="EV23">
            <v>0.54103314482547904</v>
          </cell>
        </row>
        <row r="24">
          <cell r="BH24">
            <v>1.0048432247424306</v>
          </cell>
          <cell r="EV24">
            <v>0.51239033408065626</v>
          </cell>
        </row>
        <row r="25">
          <cell r="BH25">
            <v>1.0179633373184818</v>
          </cell>
          <cell r="EV25">
            <v>0.54372830785566173</v>
          </cell>
        </row>
        <row r="26">
          <cell r="BH26">
            <v>1.0343130549945689</v>
          </cell>
          <cell r="EV26">
            <v>0.49749148262737264</v>
          </cell>
        </row>
        <row r="27">
          <cell r="BH27">
            <v>1.0468427486889058</v>
          </cell>
          <cell r="EV27">
            <v>0.56840844454605299</v>
          </cell>
        </row>
        <row r="28">
          <cell r="BH28">
            <v>1.0646212789779363</v>
          </cell>
          <cell r="EV28">
            <v>0.49736124727233855</v>
          </cell>
        </row>
        <row r="29">
          <cell r="BH29">
            <v>1.0791871887921125</v>
          </cell>
          <cell r="EV29">
            <v>0.5443382474864531</v>
          </cell>
        </row>
        <row r="30">
          <cell r="BH30">
            <v>1.0992945010323203</v>
          </cell>
          <cell r="EV30">
            <v>0.47385065193786047</v>
          </cell>
        </row>
        <row r="31">
          <cell r="BH31">
            <v>1.109486590113248</v>
          </cell>
          <cell r="EV31">
            <v>0.62385160817781127</v>
          </cell>
        </row>
        <row r="34">
          <cell r="BH34">
            <v>0.89388642262700391</v>
          </cell>
          <cell r="EV34">
            <v>0.42214452532313668</v>
          </cell>
        </row>
        <row r="35">
          <cell r="BH35">
            <v>0.8973989103181782</v>
          </cell>
          <cell r="EV35">
            <v>0.37358742430639225</v>
          </cell>
        </row>
        <row r="36">
          <cell r="BH36">
            <v>0.89932026558204858</v>
          </cell>
          <cell r="EV36">
            <v>0.55843368388496317</v>
          </cell>
        </row>
        <row r="37">
          <cell r="BH37">
            <v>0.90157337146391592</v>
          </cell>
          <cell r="EV37">
            <v>0.51513904459399751</v>
          </cell>
        </row>
        <row r="38">
          <cell r="BH38">
            <v>0.90469798858839334</v>
          </cell>
          <cell r="EV38">
            <v>0.44737930749176613</v>
          </cell>
        </row>
        <row r="39">
          <cell r="BH39">
            <v>0.90762662113792358</v>
          </cell>
          <cell r="EV39">
            <v>0.45315449669149338</v>
          </cell>
        </row>
        <row r="40">
          <cell r="BH40">
            <v>0.91085200102073172</v>
          </cell>
          <cell r="EV40">
            <v>0.41151664842377006</v>
          </cell>
        </row>
        <row r="41">
          <cell r="BH41">
            <v>0.91370664063893448</v>
          </cell>
          <cell r="EV41">
            <v>0.44915809860612105</v>
          </cell>
        </row>
        <row r="42">
          <cell r="BH42">
            <v>0.91650597390572586</v>
          </cell>
          <cell r="EV42">
            <v>0.45637821541730611</v>
          </cell>
        </row>
        <row r="43">
          <cell r="BH43">
            <v>0.9186596843464141</v>
          </cell>
          <cell r="EV43">
            <v>0.52902022503048085</v>
          </cell>
        </row>
        <row r="44">
          <cell r="BH44">
            <v>0.92193400203838138</v>
          </cell>
          <cell r="EV44">
            <v>0.40472892726283677</v>
          </cell>
        </row>
        <row r="45">
          <cell r="BH45">
            <v>0.92401649952365938</v>
          </cell>
          <cell r="EV45">
            <v>0.47893248216739542</v>
          </cell>
        </row>
        <row r="46">
          <cell r="BH46">
            <v>0.92670627367965175</v>
          </cell>
          <cell r="EV46">
            <v>0.47308966191444102</v>
          </cell>
        </row>
        <row r="47">
          <cell r="BH47">
            <v>0.93019124640333717</v>
          </cell>
          <cell r="EV47">
            <v>0.38687756819172381</v>
          </cell>
        </row>
        <row r="48">
          <cell r="BH48">
            <v>0.93355041574194442</v>
          </cell>
          <cell r="EV48">
            <v>0.40335844922529929</v>
          </cell>
        </row>
        <row r="49">
          <cell r="BH49">
            <v>0.93639806527571856</v>
          </cell>
          <cell r="EV49">
            <v>0.46175306491965901</v>
          </cell>
        </row>
        <row r="50">
          <cell r="BH50">
            <v>0.9380664137334187</v>
          </cell>
          <cell r="EV50">
            <v>0.56575998440118436</v>
          </cell>
        </row>
        <row r="51">
          <cell r="BH51">
            <v>0.94104544793704181</v>
          </cell>
          <cell r="EV51">
            <v>0.45095988461316749</v>
          </cell>
        </row>
        <row r="52">
          <cell r="BH52">
            <v>0.94435469373713576</v>
          </cell>
          <cell r="EV52">
            <v>0.41747063208440532</v>
          </cell>
        </row>
        <row r="53">
          <cell r="BH53">
            <v>0.94815783056293157</v>
          </cell>
          <cell r="EV53">
            <v>0.36782957862791016</v>
          </cell>
        </row>
        <row r="54">
          <cell r="BH54">
            <v>0.95035985086173125</v>
          </cell>
          <cell r="EV54">
            <v>0.53947767872753671</v>
          </cell>
        </row>
        <row r="55">
          <cell r="BH55">
            <v>0.95325117421678196</v>
          </cell>
          <cell r="EV55">
            <v>0.45770095316765447</v>
          </cell>
        </row>
        <row r="56">
          <cell r="BH56">
            <v>0.95710026211082877</v>
          </cell>
          <cell r="EV56">
            <v>0.37226228111452403</v>
          </cell>
        </row>
        <row r="57">
          <cell r="BH57">
            <v>0.96022881190685117</v>
          </cell>
          <cell r="EV57">
            <v>0.45045459843872798</v>
          </cell>
        </row>
        <row r="58">
          <cell r="BH58">
            <v>0.96305395006422934</v>
          </cell>
          <cell r="EV58">
            <v>0.48405936385071052</v>
          </cell>
        </row>
        <row r="59">
          <cell r="BH59">
            <v>0.96657485666717713</v>
          </cell>
          <cell r="EV59">
            <v>0.41567074998420656</v>
          </cell>
        </row>
        <row r="60">
          <cell r="BH60">
            <v>0.96971103473796816</v>
          </cell>
          <cell r="EV60">
            <v>0.45790340208029023</v>
          </cell>
        </row>
        <row r="61">
          <cell r="BH61">
            <v>0.97306043480446069</v>
          </cell>
          <cell r="EV61">
            <v>0.43900078752613125</v>
          </cell>
        </row>
        <row r="62">
          <cell r="BH62">
            <v>0.97634983926323249</v>
          </cell>
          <cell r="EV62">
            <v>0.44772238049461888</v>
          </cell>
        </row>
        <row r="63">
          <cell r="BH63">
            <v>0.97968948340924533</v>
          </cell>
          <cell r="EV63">
            <v>0.44558247259613337</v>
          </cell>
        </row>
        <row r="64">
          <cell r="BH64">
            <v>0.98263046979409574</v>
          </cell>
          <cell r="EV64">
            <v>0.48740591394079635</v>
          </cell>
        </row>
        <row r="65">
          <cell r="BH65">
            <v>0.98581532194560118</v>
          </cell>
          <cell r="EV65">
            <v>0.46620692043868739</v>
          </cell>
        </row>
        <row r="66">
          <cell r="BH66">
            <v>0.98850887033459356</v>
          </cell>
          <cell r="EV66">
            <v>0.51595531003754447</v>
          </cell>
        </row>
        <row r="67">
          <cell r="BH67">
            <v>0.99147452454547857</v>
          </cell>
          <cell r="EV67">
            <v>0.49220768577965951</v>
          </cell>
        </row>
        <row r="68">
          <cell r="BH68">
            <v>0.99532199240295627</v>
          </cell>
          <cell r="EV68">
            <v>0.4113976285383239</v>
          </cell>
        </row>
        <row r="69">
          <cell r="BH69">
            <v>0.99937376087320329</v>
          </cell>
          <cell r="EV69">
            <v>0.3963677616900626</v>
          </cell>
        </row>
        <row r="70">
          <cell r="BH70">
            <v>1.00217693508422</v>
          </cell>
          <cell r="EV70">
            <v>0.54358298890232937</v>
          </cell>
        </row>
        <row r="71">
          <cell r="BH71">
            <v>1.0057242902209285</v>
          </cell>
          <cell r="EV71">
            <v>0.45026238613027064</v>
          </cell>
        </row>
        <row r="72">
          <cell r="BH72">
            <v>1.0087637864114261</v>
          </cell>
          <cell r="EV72">
            <v>0.49963834548365915</v>
          </cell>
        </row>
        <row r="73">
          <cell r="BH73">
            <v>1.0123281994213653</v>
          </cell>
          <cell r="EV73">
            <v>0.45450218118603153</v>
          </cell>
        </row>
        <row r="74">
          <cell r="BH74">
            <v>1.0160980440501994</v>
          </cell>
          <cell r="EV74">
            <v>0.43910576297686471</v>
          </cell>
        </row>
        <row r="75">
          <cell r="BH75">
            <v>1.0194420167980123</v>
          </cell>
          <cell r="EV75">
            <v>0.49676835287233989</v>
          </cell>
        </row>
        <row r="76">
          <cell r="BH76">
            <v>1.0221086368130379</v>
          </cell>
          <cell r="EV76">
            <v>0.54231137932563378</v>
          </cell>
        </row>
        <row r="77">
          <cell r="BH77">
            <v>1.0257674995223134</v>
          </cell>
          <cell r="EV77">
            <v>0.45750902465579402</v>
          </cell>
        </row>
        <row r="78">
          <cell r="BH78">
            <v>1.0284981198470857</v>
          </cell>
          <cell r="EV78">
            <v>0.54046450332837004</v>
          </cell>
        </row>
        <row r="79">
          <cell r="BH79">
            <v>1.031986105344882</v>
          </cell>
          <cell r="EV79">
            <v>0.47730011685604218</v>
          </cell>
        </row>
        <row r="80">
          <cell r="BH80">
            <v>1.0354952613337887</v>
          </cell>
          <cell r="EV80">
            <v>0.48852598488918758</v>
          </cell>
        </row>
        <row r="81">
          <cell r="BH81">
            <v>1.0383717087014208</v>
          </cell>
          <cell r="EV81">
            <v>0.53423898350935883</v>
          </cell>
        </row>
        <row r="82">
          <cell r="BH82">
            <v>1.0423372208077453</v>
          </cell>
          <cell r="EV82">
            <v>0.44439010151899644</v>
          </cell>
        </row>
        <row r="83">
          <cell r="BH83">
            <v>1.0454107304210145</v>
          </cell>
          <cell r="EV83">
            <v>0.52202355522254962</v>
          </cell>
        </row>
        <row r="84">
          <cell r="BH84">
            <v>1.0501032265492172</v>
          </cell>
          <cell r="EV84">
            <v>0.38977369425779074</v>
          </cell>
        </row>
        <row r="85">
          <cell r="BH85">
            <v>1.0542184597917652</v>
          </cell>
          <cell r="EV85">
            <v>0.45183496985838351</v>
          </cell>
        </row>
        <row r="86">
          <cell r="BH86">
            <v>1.0575572432838043</v>
          </cell>
          <cell r="EV86">
            <v>0.50688581200542526</v>
          </cell>
        </row>
        <row r="87">
          <cell r="BH87">
            <v>1.061670451470597</v>
          </cell>
          <cell r="EV87">
            <v>0.44455847588221475</v>
          </cell>
        </row>
        <row r="88">
          <cell r="BH88">
            <v>1.0640352534264921</v>
          </cell>
          <cell r="EV88">
            <v>0.58768157373835272</v>
          </cell>
        </row>
        <row r="89">
          <cell r="BH89">
            <v>1.0681991056169824</v>
          </cell>
          <cell r="EV89">
            <v>0.44573697203107665</v>
          </cell>
        </row>
        <row r="90">
          <cell r="BH90">
            <v>1.0726966913612443</v>
          </cell>
          <cell r="EV90">
            <v>0.42216007763165464</v>
          </cell>
        </row>
        <row r="91">
          <cell r="BH91">
            <v>1.0759517438887147</v>
          </cell>
          <cell r="EV91">
            <v>0.52399369076355573</v>
          </cell>
        </row>
        <row r="92">
          <cell r="BH92">
            <v>1.0784144801026729</v>
          </cell>
          <cell r="EV92">
            <v>0.58675972163071921</v>
          </cell>
        </row>
        <row r="93">
          <cell r="BH93">
            <v>1.0827259415401824</v>
          </cell>
          <cell r="EV93">
            <v>0.44478906919497818</v>
          </cell>
        </row>
        <row r="94">
          <cell r="BH94">
            <v>1.08518558175918</v>
          </cell>
          <cell r="EV94">
            <v>0.58938918093211345</v>
          </cell>
        </row>
        <row r="95">
          <cell r="BH95">
            <v>1.0874988397037844</v>
          </cell>
          <cell r="EV95">
            <v>0.61984136336498152</v>
          </cell>
        </row>
        <row r="96">
          <cell r="BH96">
            <v>1.0888412109554202</v>
          </cell>
          <cell r="EV96">
            <v>0.67202621774438442</v>
          </cell>
        </row>
        <row r="97">
          <cell r="BH97">
            <v>1.0899451214028657</v>
          </cell>
          <cell r="EV97">
            <v>0.68900894522369072</v>
          </cell>
        </row>
        <row r="98">
          <cell r="BH98">
            <v>1.0905670552523781</v>
          </cell>
          <cell r="EV98">
            <v>0.72294829265440219</v>
          </cell>
        </row>
        <row r="99">
          <cell r="BH99">
            <v>1.0905670552523781</v>
          </cell>
          <cell r="EV99">
            <v>0.76510630455846418</v>
          </cell>
        </row>
        <row r="102">
          <cell r="BH102">
            <v>0.89333169350772734</v>
          </cell>
          <cell r="EV102">
            <v>0.42454793548356823</v>
          </cell>
        </row>
        <row r="103">
          <cell r="BH103">
            <v>0.89760880487931438</v>
          </cell>
          <cell r="EV103">
            <v>0.32576522962642074</v>
          </cell>
        </row>
        <row r="104">
          <cell r="BH104">
            <v>0.90140171471896913</v>
          </cell>
          <cell r="EV104">
            <v>0.39791254760979949</v>
          </cell>
        </row>
        <row r="105">
          <cell r="BH105">
            <v>0.90551733650174238</v>
          </cell>
          <cell r="EV105">
            <v>0.41188895271841375</v>
          </cell>
        </row>
        <row r="106">
          <cell r="BH106">
            <v>0.90887443123056921</v>
          </cell>
          <cell r="EV106">
            <v>0.39763332564938958</v>
          </cell>
        </row>
        <row r="107">
          <cell r="BH107">
            <v>0.91231036525668319</v>
          </cell>
          <cell r="EV107">
            <v>0.36850011911463415</v>
          </cell>
        </row>
        <row r="108">
          <cell r="BH108">
            <v>0.91571966760219892</v>
          </cell>
          <cell r="EV108">
            <v>0.36796707761564446</v>
          </cell>
        </row>
        <row r="109">
          <cell r="BH109">
            <v>0.9190949907438547</v>
          </cell>
          <cell r="EV109">
            <v>0.39278983385041494</v>
          </cell>
        </row>
        <row r="110">
          <cell r="BH110">
            <v>0.92239637529493035</v>
          </cell>
          <cell r="EV110">
            <v>0.40316725373260925</v>
          </cell>
        </row>
        <row r="111">
          <cell r="BH111">
            <v>0.9259125929804608</v>
          </cell>
          <cell r="EV111">
            <v>0.37120205116489619</v>
          </cell>
        </row>
        <row r="112">
          <cell r="BH112">
            <v>0.92831086589365541</v>
          </cell>
          <cell r="EV112">
            <v>0.50776910668480624</v>
          </cell>
        </row>
        <row r="113">
          <cell r="BH113">
            <v>0.93132623486497823</v>
          </cell>
          <cell r="EV113">
            <v>0.44212400195290585</v>
          </cell>
        </row>
        <row r="114">
          <cell r="BH114">
            <v>1.031368630980994</v>
          </cell>
          <cell r="EV114">
            <v>0.39171354411681963</v>
          </cell>
        </row>
        <row r="115">
          <cell r="BH115">
            <v>1.0340547904066819</v>
          </cell>
          <cell r="EV115">
            <v>0.51719650701885722</v>
          </cell>
        </row>
        <row r="116">
          <cell r="BH116">
            <v>1.0378163875265045</v>
          </cell>
          <cell r="EV116">
            <v>0.35359435144557178</v>
          </cell>
        </row>
        <row r="117">
          <cell r="BH117">
            <v>1.040951476802682</v>
          </cell>
          <cell r="EV117">
            <v>0.47891145967433979</v>
          </cell>
        </row>
        <row r="118">
          <cell r="BH118">
            <v>1.0443553859452008</v>
          </cell>
          <cell r="EV118">
            <v>0.45642807280105752</v>
          </cell>
        </row>
        <row r="119">
          <cell r="BH119">
            <v>1.0478095774454825</v>
          </cell>
          <cell r="EV119">
            <v>0.45354385370808231</v>
          </cell>
        </row>
        <row r="120">
          <cell r="BH120">
            <v>1.0512304285313605</v>
          </cell>
          <cell r="EV120">
            <v>0.45905183862361548</v>
          </cell>
        </row>
        <row r="121">
          <cell r="BH121">
            <v>1.0538133655898716</v>
          </cell>
          <cell r="EV121">
            <v>0.52844237278025519</v>
          </cell>
        </row>
        <row r="122">
          <cell r="BH122">
            <v>1.0577295472867501</v>
          </cell>
          <cell r="EV122">
            <v>0.41965869737025263</v>
          </cell>
        </row>
        <row r="123">
          <cell r="BH123">
            <v>1.0617610405902584</v>
          </cell>
          <cell r="EV123">
            <v>0.41196172683608434</v>
          </cell>
        </row>
        <row r="124">
          <cell r="BH124">
            <v>1.0643792838807495</v>
          </cell>
          <cell r="EV124">
            <v>0.54382555628357021</v>
          </cell>
        </row>
        <row r="125">
          <cell r="BH125">
            <v>1.0679097838935872</v>
          </cell>
          <cell r="EV125">
            <v>0.46382859045638158</v>
          </cell>
        </row>
        <row r="126">
          <cell r="BH126">
            <v>1.0711423703645211</v>
          </cell>
          <cell r="EV126">
            <v>0.49382815641374694</v>
          </cell>
        </row>
        <row r="127">
          <cell r="BH127">
            <v>1.0746297435583083</v>
          </cell>
          <cell r="EV127">
            <v>0.47236657292416273</v>
          </cell>
        </row>
        <row r="128">
          <cell r="BH128">
            <v>1.0779919520039065</v>
          </cell>
          <cell r="EV128">
            <v>0.48615592621770148</v>
          </cell>
        </row>
        <row r="129">
          <cell r="BH129">
            <v>1.0816432736515278</v>
          </cell>
          <cell r="EV129">
            <v>0.46271753157991691</v>
          </cell>
        </row>
        <row r="130">
          <cell r="BH130">
            <v>1.0853494042517728</v>
          </cell>
          <cell r="EV130">
            <v>0.46097900332319758</v>
          </cell>
        </row>
        <row r="131">
          <cell r="BH131">
            <v>1.0885075759360414</v>
          </cell>
          <cell r="EV131">
            <v>0.51114842789064585</v>
          </cell>
        </row>
        <row r="132">
          <cell r="BH132">
            <v>1.0923521057688996</v>
          </cell>
          <cell r="EV132">
            <v>0.4545178765284163</v>
          </cell>
        </row>
        <row r="133">
          <cell r="BH133">
            <v>1.0963156803665575</v>
          </cell>
          <cell r="EV133">
            <v>0.44753367496136737</v>
          </cell>
        </row>
        <row r="134">
          <cell r="BH134">
            <v>1.0996920095955154</v>
          </cell>
          <cell r="EV134">
            <v>0.50062150559747909</v>
          </cell>
        </row>
        <row r="135">
          <cell r="BH135">
            <v>1.1025318599335145</v>
          </cell>
          <cell r="EV135">
            <v>0.54744961209939602</v>
          </cell>
        </row>
        <row r="136">
          <cell r="BH136">
            <v>1.10591550656654</v>
          </cell>
          <cell r="EV136">
            <v>0.50400461305670141</v>
          </cell>
        </row>
        <row r="137">
          <cell r="BH137">
            <v>1.1099469380526732</v>
          </cell>
          <cell r="EV137">
            <v>0.45251426257979599</v>
          </cell>
        </row>
        <row r="138">
          <cell r="BH138">
            <v>1.113060816924146</v>
          </cell>
          <cell r="EV138">
            <v>0.53208901500431793</v>
          </cell>
        </row>
        <row r="139">
          <cell r="BH139">
            <v>1.1166364632186876</v>
          </cell>
          <cell r="EV139">
            <v>0.49666367908839709</v>
          </cell>
        </row>
        <row r="140">
          <cell r="BH140">
            <v>1.1212264670337393</v>
          </cell>
          <cell r="EV140">
            <v>0.41734909471085679</v>
          </cell>
        </row>
        <row r="141">
          <cell r="BH141">
            <v>1.1246938100650268</v>
          </cell>
          <cell r="EV141">
            <v>0.51107047019336227</v>
          </cell>
        </row>
        <row r="142">
          <cell r="BH142">
            <v>1.1281826648289199</v>
          </cell>
          <cell r="EV142">
            <v>0.51182085373190001</v>
          </cell>
        </row>
        <row r="143">
          <cell r="BH143">
            <v>1.1314976275572175</v>
          </cell>
          <cell r="EV143">
            <v>0.52835645347517868</v>
          </cell>
        </row>
        <row r="144">
          <cell r="BH144">
            <v>1.1345698889454543</v>
          </cell>
          <cell r="EV144">
            <v>0.54904559608467007</v>
          </cell>
        </row>
        <row r="145">
          <cell r="BH145">
            <v>1.1384502552756037</v>
          </cell>
          <cell r="EV145">
            <v>0.48834083409832119</v>
          </cell>
        </row>
        <row r="146">
          <cell r="BH146">
            <v>1.1421923085492132</v>
          </cell>
          <cell r="EV146">
            <v>0.50702482994691511</v>
          </cell>
        </row>
        <row r="147">
          <cell r="BH147">
            <v>1.1461917326864111</v>
          </cell>
          <cell r="EV147">
            <v>0.48439354138263202</v>
          </cell>
        </row>
        <row r="148">
          <cell r="BH148">
            <v>1.1504550766413941</v>
          </cell>
          <cell r="EV148">
            <v>0.46753825436637952</v>
          </cell>
        </row>
        <row r="149">
          <cell r="BH149">
            <v>1.1534955963965716</v>
          </cell>
          <cell r="EV149">
            <v>0.56138792668986126</v>
          </cell>
        </row>
        <row r="150">
          <cell r="BH150">
            <v>1.157267777149684</v>
          </cell>
          <cell r="EV150">
            <v>0.50897975527207684</v>
          </cell>
        </row>
        <row r="151">
          <cell r="BH151">
            <v>1.1603444620380943</v>
          </cell>
          <cell r="EV151">
            <v>0.5623223321294798</v>
          </cell>
        </row>
        <row r="152">
          <cell r="BH152">
            <v>1.1634375497387708</v>
          </cell>
          <cell r="EV152">
            <v>0.56229877742082079</v>
          </cell>
        </row>
        <row r="153">
          <cell r="BH153">
            <v>1.1691860493132316</v>
          </cell>
          <cell r="EV153">
            <v>0.3698593898051849</v>
          </cell>
        </row>
        <row r="154">
          <cell r="BH154">
            <v>1.1731310422469801</v>
          </cell>
          <cell r="EV154">
            <v>0.51162093423962651</v>
          </cell>
        </row>
        <row r="155">
          <cell r="BH155">
            <v>1.1769974601140878</v>
          </cell>
          <cell r="EV155">
            <v>0.51414594344406561</v>
          </cell>
        </row>
        <row r="156">
          <cell r="BH156">
            <v>1.1805687665525815</v>
          </cell>
          <cell r="EV156">
            <v>0.54244942276656494</v>
          </cell>
        </row>
        <row r="157">
          <cell r="BH157">
            <v>1.1848414546941115</v>
          </cell>
          <cell r="EV157">
            <v>0.48785588021747023</v>
          </cell>
        </row>
        <row r="158">
          <cell r="BH158">
            <v>1.1891811781668602</v>
          </cell>
          <cell r="EV158">
            <v>0.48220158928248269</v>
          </cell>
        </row>
        <row r="159">
          <cell r="BH159">
            <v>1.1929004495889373</v>
          </cell>
          <cell r="EV159">
            <v>0.52620473954173252</v>
          </cell>
        </row>
        <row r="160">
          <cell r="BH160">
            <v>1.1971170965778146</v>
          </cell>
          <cell r="EV160">
            <v>0.49226069601563366</v>
          </cell>
        </row>
        <row r="161">
          <cell r="BH161">
            <v>1.2008075182009081</v>
          </cell>
          <cell r="EV161">
            <v>0.54630273195549883</v>
          </cell>
        </row>
        <row r="162">
          <cell r="BH162">
            <v>1.2008075182009081</v>
          </cell>
          <cell r="EV162">
            <v>0.77487284362526287</v>
          </cell>
        </row>
        <row r="164">
          <cell r="AA164">
            <v>1</v>
          </cell>
          <cell r="AB164">
            <v>0</v>
          </cell>
          <cell r="BC164">
            <v>3.5610478880819931</v>
          </cell>
        </row>
        <row r="165">
          <cell r="AA165">
            <v>1.0734456615103609</v>
          </cell>
          <cell r="AB165">
            <v>1</v>
          </cell>
          <cell r="BC165">
            <v>2.8930628787389026</v>
          </cell>
          <cell r="BH165">
            <v>0.89727282587996471</v>
          </cell>
          <cell r="EV165">
            <v>0.21362094310529708</v>
          </cell>
          <cell r="FC165">
            <v>1.0483831770142991</v>
          </cell>
        </row>
        <row r="166">
          <cell r="AA166">
            <v>1.0567085860934557</v>
          </cell>
          <cell r="AB166">
            <v>2</v>
          </cell>
          <cell r="BC166">
            <v>2.9000288568636687</v>
          </cell>
          <cell r="BH166">
            <v>0.90096084294625023</v>
          </cell>
          <cell r="EV166">
            <v>0.34322942189369443</v>
          </cell>
          <cell r="FC166">
            <v>1.0374571245605428</v>
          </cell>
        </row>
        <row r="167">
          <cell r="AA167">
            <v>1.0508092436213021</v>
          </cell>
          <cell r="AB167">
            <v>3</v>
          </cell>
          <cell r="BC167">
            <v>2.9034620900916539</v>
          </cell>
          <cell r="BH167">
            <v>0.90427518558128916</v>
          </cell>
          <cell r="EV167">
            <v>0.39249567547728659</v>
          </cell>
          <cell r="FC167">
            <v>1.0335922786701415</v>
          </cell>
        </row>
        <row r="168">
          <cell r="AA168">
            <v>1.0551001654977379</v>
          </cell>
          <cell r="AB168">
            <v>4</v>
          </cell>
          <cell r="BC168">
            <v>2.9052848992937887</v>
          </cell>
          <cell r="BH168">
            <v>0.90787738371001947</v>
          </cell>
          <cell r="EV168">
            <v>0.36379071400518892</v>
          </cell>
          <cell r="FC168">
            <v>1.0364041120717711</v>
          </cell>
        </row>
        <row r="169">
          <cell r="AA169">
            <v>1.0401902379436014</v>
          </cell>
          <cell r="AB169">
            <v>5</v>
          </cell>
          <cell r="BC169">
            <v>2.9049304287902129</v>
          </cell>
          <cell r="BH169">
            <v>0.91054371319037297</v>
          </cell>
          <cell r="EV169">
            <v>0.47243152108211328</v>
          </cell>
          <cell r="FC169">
            <v>1.0266171517608043</v>
          </cell>
        </row>
        <row r="170">
          <cell r="AA170">
            <v>1.0386378984177469</v>
          </cell>
          <cell r="AB170">
            <v>6</v>
          </cell>
          <cell r="BC170">
            <v>2.9042431890897773</v>
          </cell>
          <cell r="BH170">
            <v>0.9131288258164294</v>
          </cell>
          <cell r="EV170">
            <v>0.48264557032686428</v>
          </cell>
          <cell r="FC170">
            <v>1.0255955084925885</v>
          </cell>
        </row>
        <row r="171">
          <cell r="AA171">
            <v>1.0396129590651946</v>
          </cell>
          <cell r="AB171">
            <v>7</v>
          </cell>
          <cell r="BC171">
            <v>2.903056529182122</v>
          </cell>
          <cell r="BH171">
            <v>0.9158017648446003</v>
          </cell>
          <cell r="EV171">
            <v>0.47361635293702781</v>
          </cell>
          <cell r="FC171">
            <v>1.0262372858433992</v>
          </cell>
        </row>
        <row r="172">
          <cell r="AA172">
            <v>1.0470852052887547</v>
          </cell>
          <cell r="AB172">
            <v>8</v>
          </cell>
          <cell r="BC172">
            <v>3.269863884477298</v>
          </cell>
          <cell r="BH172">
            <v>0.91808941923322818</v>
          </cell>
          <cell r="EV172">
            <v>0.41507359735284372</v>
          </cell>
          <cell r="FC172">
            <v>1.0311488193922362</v>
          </cell>
        </row>
        <row r="173">
          <cell r="AA173">
            <v>1.0418128904576673</v>
          </cell>
          <cell r="AB173">
            <v>9</v>
          </cell>
          <cell r="BC173">
            <v>3.2684323823976444</v>
          </cell>
          <cell r="BH173">
            <v>0.92096688931619408</v>
          </cell>
          <cell r="EV173">
            <v>0.45283978645989126</v>
          </cell>
          <cell r="FC173">
            <v>1.0276845270890231</v>
          </cell>
        </row>
        <row r="174">
          <cell r="AA174">
            <v>1.0401761658470725</v>
          </cell>
          <cell r="AB174">
            <v>10</v>
          </cell>
          <cell r="BC174">
            <v>3.2664917160973905</v>
          </cell>
          <cell r="BH174">
            <v>0.92376315900096118</v>
          </cell>
          <cell r="EV174">
            <v>0.46282995756762074</v>
          </cell>
          <cell r="FC174">
            <v>1.0266078927568871</v>
          </cell>
        </row>
        <row r="175">
          <cell r="AA175">
            <v>1.0520582031613623</v>
          </cell>
          <cell r="AB175">
            <v>11</v>
          </cell>
          <cell r="BC175">
            <v>3.2656540235129521</v>
          </cell>
          <cell r="BH175">
            <v>0.9274012800165482</v>
          </cell>
          <cell r="EV175">
            <v>0.37160962181518542</v>
          </cell>
          <cell r="FC175">
            <v>1.0344111138400676</v>
          </cell>
        </row>
        <row r="176">
          <cell r="AA176">
            <v>1.0518526899884988</v>
          </cell>
          <cell r="AB176">
            <v>12</v>
          </cell>
          <cell r="BC176">
            <v>3.2640740583927421</v>
          </cell>
          <cell r="BH176">
            <v>0.93106817087096738</v>
          </cell>
          <cell r="EV176">
            <v>0.37094758360343794</v>
          </cell>
          <cell r="FC176">
            <v>1.0342763988396906</v>
          </cell>
        </row>
        <row r="177">
          <cell r="AA177">
            <v>1.0433390299308811</v>
          </cell>
          <cell r="AB177">
            <v>13</v>
          </cell>
          <cell r="BC177">
            <v>3.2622798100313743</v>
          </cell>
          <cell r="BH177">
            <v>0.9341799811022139</v>
          </cell>
          <cell r="EV177">
            <v>0.43380634742316027</v>
          </cell>
          <cell r="FC177">
            <v>1.028687910880824</v>
          </cell>
        </row>
        <row r="178">
          <cell r="AA178">
            <v>1.0414009187819466</v>
          </cell>
          <cell r="AB178">
            <v>14</v>
          </cell>
          <cell r="BC178">
            <v>3.2608695518902806</v>
          </cell>
          <cell r="BH178">
            <v>0.93718490727163284</v>
          </cell>
          <cell r="EV178">
            <v>0.44717007459614783</v>
          </cell>
          <cell r="FC178">
            <v>1.0274135860344498</v>
          </cell>
        </row>
        <row r="179">
          <cell r="AA179">
            <v>1.0306411066224048</v>
          </cell>
          <cell r="AB179">
            <v>15</v>
          </cell>
          <cell r="BC179">
            <v>3.2596632127678506</v>
          </cell>
          <cell r="BH179">
            <v>0.9394384835431463</v>
          </cell>
          <cell r="EV179">
            <v>0.5292573320204822</v>
          </cell>
          <cell r="FC179">
            <v>1.0203244804708795</v>
          </cell>
        </row>
        <row r="180">
          <cell r="AA180">
            <v>1.0376528113169896</v>
          </cell>
          <cell r="AB180">
            <v>16</v>
          </cell>
          <cell r="BC180">
            <v>3.2590049193186639</v>
          </cell>
          <cell r="BH180">
            <v>0.9422190927661811</v>
          </cell>
          <cell r="EV180">
            <v>0.47442174426440165</v>
          </cell>
          <cell r="FC180">
            <v>1.0249469278359671</v>
          </cell>
        </row>
        <row r="181">
          <cell r="AA181">
            <v>1.0457760378955943</v>
          </cell>
          <cell r="AB181">
            <v>17</v>
          </cell>
          <cell r="BC181">
            <v>3.2586785359318231</v>
          </cell>
          <cell r="BH181">
            <v>0.94561404027800633</v>
          </cell>
          <cell r="EV181">
            <v>0.41082662456358521</v>
          </cell>
          <cell r="FC181">
            <v>1.0302891454025784</v>
          </cell>
        </row>
        <row r="182">
          <cell r="AA182">
            <v>1.0486037026252621</v>
          </cell>
          <cell r="AB182">
            <v>18</v>
          </cell>
          <cell r="BC182">
            <v>3.2587286842617575</v>
          </cell>
          <cell r="BH182">
            <v>0.94924316712455337</v>
          </cell>
          <cell r="EV182">
            <v>0.38928878598052258</v>
          </cell>
          <cell r="FC182">
            <v>1.0321455027025368</v>
          </cell>
        </row>
        <row r="183">
          <cell r="AA183">
            <v>1.0325868323242453</v>
          </cell>
          <cell r="AB183">
            <v>19</v>
          </cell>
          <cell r="BC183">
            <v>3.2581921592664433</v>
          </cell>
          <cell r="BH183">
            <v>0.95171322650876611</v>
          </cell>
          <cell r="EV183">
            <v>0.51393534610224412</v>
          </cell>
          <cell r="FC183">
            <v>1.0216082428578153</v>
          </cell>
        </row>
        <row r="184">
          <cell r="AA184">
            <v>1.0360746771279825</v>
          </cell>
          <cell r="AB184">
            <v>20</v>
          </cell>
          <cell r="BC184">
            <v>3.2579715171649744</v>
          </cell>
          <cell r="BH184">
            <v>0.95446108032331123</v>
          </cell>
          <cell r="EV184">
            <v>0.48685545916516115</v>
          </cell>
          <cell r="FC184">
            <v>1.0239074574399478</v>
          </cell>
        </row>
        <row r="185">
          <cell r="AA185">
            <v>1.0441996174411776</v>
          </cell>
          <cell r="AB185">
            <v>21</v>
          </cell>
          <cell r="BC185">
            <v>3.2581597581471367</v>
          </cell>
          <cell r="BH185">
            <v>0.95783822811961983</v>
          </cell>
          <cell r="EV185">
            <v>0.42390588374329735</v>
          </cell>
          <cell r="FC185">
            <v>1.0292535016015747</v>
          </cell>
        </row>
        <row r="186">
          <cell r="AA186">
            <v>1.0410121560900707</v>
          </cell>
          <cell r="AB186">
            <v>22</v>
          </cell>
          <cell r="BC186">
            <v>3.2142457064889993</v>
          </cell>
          <cell r="BH186">
            <v>0.96111132353753237</v>
          </cell>
          <cell r="EV186">
            <v>0.44970279574951011</v>
          </cell>
          <cell r="FC186">
            <v>1.0271578760452253</v>
          </cell>
        </row>
        <row r="187">
          <cell r="AA187">
            <v>1.0370452217847992</v>
          </cell>
          <cell r="AB187">
            <v>23</v>
          </cell>
          <cell r="BC187">
            <v>3.2134734075293063</v>
          </cell>
          <cell r="BH187">
            <v>0.96399453556960346</v>
          </cell>
          <cell r="EV187">
            <v>0.4801236320559179</v>
          </cell>
          <cell r="FC187">
            <v>1.0245467889792799</v>
          </cell>
        </row>
        <row r="188">
          <cell r="AA188">
            <v>1.0507404933871762</v>
          </cell>
          <cell r="AB188">
            <v>24</v>
          </cell>
          <cell r="BC188">
            <v>3.2127531640613576</v>
          </cell>
          <cell r="BH188">
            <v>0.96795665787167839</v>
          </cell>
          <cell r="EV188">
            <v>0.37244738780711062</v>
          </cell>
          <cell r="FC188">
            <v>1.0335471956470892</v>
          </cell>
        </row>
        <row r="189">
          <cell r="AA189">
            <v>1.0506018075505976</v>
          </cell>
          <cell r="AB189">
            <v>25</v>
          </cell>
          <cell r="BC189">
            <v>3.2118114489654737</v>
          </cell>
          <cell r="BH189">
            <v>0.97195148409691179</v>
          </cell>
          <cell r="EV189">
            <v>0.37254976558392788</v>
          </cell>
          <cell r="FC189">
            <v>1.0334562493022768</v>
          </cell>
        </row>
        <row r="190">
          <cell r="AA190">
            <v>1.0308588375956407</v>
          </cell>
          <cell r="AB190">
            <v>26</v>
          </cell>
          <cell r="BC190">
            <v>3.2110254489730883</v>
          </cell>
          <cell r="BH190">
            <v>0.97443051826011551</v>
          </cell>
          <cell r="EV190">
            <v>0.52693171259748683</v>
          </cell>
          <cell r="FC190">
            <v>1.0204681764153529</v>
          </cell>
        </row>
        <row r="191">
          <cell r="AA191">
            <v>1.0388269012952178</v>
          </cell>
          <cell r="AB191">
            <v>27</v>
          </cell>
          <cell r="BC191">
            <v>3.2106194822312144</v>
          </cell>
          <cell r="BH191">
            <v>0.97756104737048066</v>
          </cell>
          <cell r="EV191">
            <v>0.46422239764933615</v>
          </cell>
          <cell r="FC191">
            <v>1.0257199244056976</v>
          </cell>
        </row>
        <row r="192">
          <cell r="AA192">
            <v>1.034922195058549</v>
          </cell>
          <cell r="AB192">
            <v>28</v>
          </cell>
          <cell r="BC192">
            <v>3.2099733438208538</v>
          </cell>
          <cell r="BH192">
            <v>0.98040415788900226</v>
          </cell>
          <cell r="EV192">
            <v>0.49460017818116325</v>
          </cell>
          <cell r="FC192">
            <v>1.0231480180615404</v>
          </cell>
        </row>
        <row r="193">
          <cell r="AA193">
            <v>1.0338563239997267</v>
          </cell>
          <cell r="AB193">
            <v>29</v>
          </cell>
          <cell r="BC193">
            <v>3.2099009935581448</v>
          </cell>
          <cell r="BH193">
            <v>0.98317950747322458</v>
          </cell>
          <cell r="EV193">
            <v>0.50325992406000652</v>
          </cell>
          <cell r="FC193">
            <v>1.0224454009018709</v>
          </cell>
        </row>
        <row r="194">
          <cell r="AA194">
            <v>1.0386815581373039</v>
          </cell>
          <cell r="AB194">
            <v>30</v>
          </cell>
          <cell r="BC194">
            <v>3.2096258912221525</v>
          </cell>
          <cell r="BH194">
            <v>0.98636659621002709</v>
          </cell>
          <cell r="EV194">
            <v>0.4652267587961546</v>
          </cell>
          <cell r="FC194">
            <v>1.0256242492748815</v>
          </cell>
        </row>
        <row r="195">
          <cell r="AA195">
            <v>1.0509230687379596</v>
          </cell>
          <cell r="AB195">
            <v>31</v>
          </cell>
          <cell r="BC195">
            <v>3.2098972597878568</v>
          </cell>
          <cell r="BH195">
            <v>0.99057222323955285</v>
          </cell>
          <cell r="EV195">
            <v>0.36949888610262915</v>
          </cell>
          <cell r="FC195">
            <v>1.0336669174234214</v>
          </cell>
        </row>
        <row r="196">
          <cell r="AA196">
            <v>1.0397249244494486</v>
          </cell>
          <cell r="AB196">
            <v>32</v>
          </cell>
          <cell r="BC196">
            <v>3.2103012018529644</v>
          </cell>
          <cell r="BH196">
            <v>0.99389367999050771</v>
          </cell>
          <cell r="EV196">
            <v>0.45882333162027372</v>
          </cell>
          <cell r="FC196">
            <v>1.0263109677450144</v>
          </cell>
        </row>
        <row r="197">
          <cell r="AA197">
            <v>1.0317259668247392</v>
          </cell>
          <cell r="AB197">
            <v>33</v>
          </cell>
          <cell r="BC197">
            <v>3.2103967856521245</v>
          </cell>
          <cell r="BH197">
            <v>0.99657270274671406</v>
          </cell>
          <cell r="EV197">
            <v>0.52216369161393272</v>
          </cell>
          <cell r="FC197">
            <v>1.021040355483614</v>
          </cell>
        </row>
        <row r="198">
          <cell r="AA198">
            <v>1.0393185851200077</v>
          </cell>
          <cell r="AB198">
            <v>34</v>
          </cell>
          <cell r="BC198">
            <v>3.2101525373422715</v>
          </cell>
          <cell r="BH198">
            <v>0.99990551099493863</v>
          </cell>
          <cell r="EV198">
            <v>0.46269453661534293</v>
          </cell>
          <cell r="FC198">
            <v>1.0260435523489342</v>
          </cell>
        </row>
        <row r="199">
          <cell r="AA199">
            <v>1.0427743295929919</v>
          </cell>
          <cell r="AB199">
            <v>35</v>
          </cell>
          <cell r="BC199">
            <v>3.210166604462712</v>
          </cell>
          <cell r="BH199">
            <v>1.0035535044016393</v>
          </cell>
          <cell r="EV199">
            <v>0.43591693906967766</v>
          </cell>
          <cell r="FC199">
            <v>1.0283166970451059</v>
          </cell>
        </row>
        <row r="200">
          <cell r="AA200">
            <v>1.045200270891451</v>
          </cell>
          <cell r="AB200">
            <v>36</v>
          </cell>
          <cell r="BC200">
            <v>3.2103368609175953</v>
          </cell>
          <cell r="BH200">
            <v>1.0074347930906624</v>
          </cell>
          <cell r="EV200">
            <v>0.4175801477477617</v>
          </cell>
          <cell r="FC200">
            <v>1.0299109503783197</v>
          </cell>
        </row>
        <row r="201">
          <cell r="AA201">
            <v>1.0354229644956001</v>
          </cell>
          <cell r="AB201">
            <v>37</v>
          </cell>
          <cell r="BC201">
            <v>3.2101166035013899</v>
          </cell>
          <cell r="BH201">
            <v>1.0105139878036964</v>
          </cell>
          <cell r="EV201">
            <v>0.49464534177636282</v>
          </cell>
          <cell r="FC201">
            <v>1.0234780396153962</v>
          </cell>
        </row>
        <row r="202">
          <cell r="AA202">
            <v>1.0430092538554707</v>
          </cell>
          <cell r="AB202">
            <v>38</v>
          </cell>
          <cell r="BC202">
            <v>3.2098855903416288</v>
          </cell>
          <cell r="BH202">
            <v>1.0142698611016079</v>
          </cell>
          <cell r="EV202">
            <v>0.43506904874454982</v>
          </cell>
          <cell r="FC202">
            <v>1.0284711360034342</v>
          </cell>
        </row>
        <row r="203">
          <cell r="AA203">
            <v>1.0388230070928997</v>
          </cell>
          <cell r="AB203">
            <v>39</v>
          </cell>
          <cell r="BC203">
            <v>3.2104966521124987</v>
          </cell>
          <cell r="BH203">
            <v>1.0176921710793914</v>
          </cell>
          <cell r="EV203">
            <v>0.46868574158675752</v>
          </cell>
          <cell r="FC203">
            <v>1.0257173610248955</v>
          </cell>
        </row>
        <row r="204">
          <cell r="AA204">
            <v>1.0541986655671021</v>
          </cell>
          <cell r="AB204">
            <v>40</v>
          </cell>
          <cell r="BC204">
            <v>3.2111899732201921</v>
          </cell>
          <cell r="BH204">
            <v>1.0224737378024988</v>
          </cell>
          <cell r="EV204">
            <v>0.35017098510602301</v>
          </cell>
          <cell r="FC204">
            <v>1.035813677554136</v>
          </cell>
        </row>
        <row r="205">
          <cell r="AA205">
            <v>1.0395409525952524</v>
          </cell>
          <cell r="AB205">
            <v>41</v>
          </cell>
          <cell r="BC205">
            <v>3.2115711434050449</v>
          </cell>
          <cell r="BH205">
            <v>1.0260129576001134</v>
          </cell>
          <cell r="EV205">
            <v>0.46552138873027521</v>
          </cell>
          <cell r="FC205">
            <v>1.0261898986071556</v>
          </cell>
        </row>
        <row r="206">
          <cell r="AA206">
            <v>1.0523983626434468</v>
          </cell>
          <cell r="AB206">
            <v>42</v>
          </cell>
          <cell r="BC206">
            <v>3.2115450309773017</v>
          </cell>
          <cell r="BH206">
            <v>1.030718708927264</v>
          </cell>
          <cell r="EV206">
            <v>0.36584120392317615</v>
          </cell>
          <cell r="FC206">
            <v>1.0346340709534967</v>
          </cell>
        </row>
        <row r="207">
          <cell r="AA207">
            <v>1.0287940074709458</v>
          </cell>
          <cell r="AB207">
            <v>43</v>
          </cell>
          <cell r="BC207">
            <v>3.2115319640922331</v>
          </cell>
          <cell r="BH207">
            <v>1.0333517145536406</v>
          </cell>
          <cell r="EV207">
            <v>0.54988246581730138</v>
          </cell>
          <cell r="FC207">
            <v>1.019105042811397</v>
          </cell>
        </row>
        <row r="208">
          <cell r="AA208">
            <v>1.0425987097136649</v>
          </cell>
          <cell r="AB208">
            <v>44</v>
          </cell>
          <cell r="BC208">
            <v>3.2118395935907986</v>
          </cell>
          <cell r="BH208">
            <v>1.0372483111934814</v>
          </cell>
          <cell r="EV208">
            <v>0.44351682201368237</v>
          </cell>
          <cell r="FC208">
            <v>1.0282012371489293</v>
          </cell>
        </row>
        <row r="209">
          <cell r="AA209">
            <v>1.0377557389761274</v>
          </cell>
          <cell r="AB209">
            <v>45</v>
          </cell>
          <cell r="BC209">
            <v>3.2122768466106777</v>
          </cell>
          <cell r="BH209">
            <v>1.0407332059306789</v>
          </cell>
          <cell r="EV209">
            <v>0.48234777712105636</v>
          </cell>
          <cell r="FC209">
            <v>1.0250147049337179</v>
          </cell>
        </row>
        <row r="210">
          <cell r="AA210">
            <v>1.030541045226621</v>
          </cell>
          <cell r="AB210">
            <v>46</v>
          </cell>
          <cell r="BC210">
            <v>3.212960252914308</v>
          </cell>
          <cell r="BH210">
            <v>1.043576033742581</v>
          </cell>
          <cell r="EV210">
            <v>0.53915994942760481</v>
          </cell>
          <cell r="FC210">
            <v>1.0202584395421841</v>
          </cell>
        </row>
        <row r="211">
          <cell r="AA211">
            <v>1.0360934310177263</v>
          </cell>
          <cell r="AB211">
            <v>47</v>
          </cell>
          <cell r="BC211">
            <v>3.2139114578947945</v>
          </cell>
          <cell r="BH211">
            <v>1.0469442351248079</v>
          </cell>
          <cell r="EV211">
            <v>0.49782236011820108</v>
          </cell>
          <cell r="FC211">
            <v>1.023919813170707</v>
          </cell>
        </row>
        <row r="212">
          <cell r="AA212">
            <v>1.0384303185980523</v>
          </cell>
          <cell r="AB212">
            <v>48</v>
          </cell>
          <cell r="BC212">
            <v>3.2131455671499847</v>
          </cell>
          <cell r="BH212">
            <v>1.0505588908012</v>
          </cell>
          <cell r="EV212">
            <v>0.47933440372159086</v>
          </cell>
          <cell r="FC212">
            <v>1.025458855142356</v>
          </cell>
        </row>
        <row r="213">
          <cell r="AA213">
            <v>1.0334728247537155</v>
          </cell>
          <cell r="AB213">
            <v>49</v>
          </cell>
          <cell r="BC213">
            <v>3.2116474762890057</v>
          </cell>
          <cell r="BH213">
            <v>1.0537462880450561</v>
          </cell>
          <cell r="EV213">
            <v>0.51633905042505368</v>
          </cell>
          <cell r="FC213">
            <v>1.0221925409530694</v>
          </cell>
        </row>
        <row r="214">
          <cell r="AA214">
            <v>1.0458008142424278</v>
          </cell>
          <cell r="AB214">
            <v>50</v>
          </cell>
          <cell r="BC214">
            <v>3.2110643359800144</v>
          </cell>
          <cell r="BH214">
            <v>1.0581240379244117</v>
          </cell>
          <cell r="EV214">
            <v>0.42008141495603274</v>
          </cell>
          <cell r="FC214">
            <v>1.0303054182943419</v>
          </cell>
        </row>
        <row r="215">
          <cell r="AA215">
            <v>1.0374374312486365</v>
          </cell>
          <cell r="AB215">
            <v>51</v>
          </cell>
          <cell r="BC215">
            <v>3.2103137344653554</v>
          </cell>
          <cell r="BH215">
            <v>1.0617508639231175</v>
          </cell>
          <cell r="EV215">
            <v>0.48494496803480508</v>
          </cell>
          <cell r="FC215">
            <v>1.024805094411896</v>
          </cell>
        </row>
        <row r="216">
          <cell r="AA216">
            <v>1.0442620494463672</v>
          </cell>
          <cell r="AB216">
            <v>52</v>
          </cell>
          <cell r="BC216">
            <v>3.2101193805465229</v>
          </cell>
          <cell r="BH216">
            <v>1.0660632878234144</v>
          </cell>
          <cell r="EV216">
            <v>0.43177396256063666</v>
          </cell>
          <cell r="FC216">
            <v>1.0292945267839693</v>
          </cell>
        </row>
        <row r="217">
          <cell r="AA217">
            <v>1.0370560867705634</v>
          </cell>
          <cell r="AB217">
            <v>53</v>
          </cell>
          <cell r="BC217">
            <v>3.2105490467804958</v>
          </cell>
          <cell r="BH217">
            <v>1.0697115572082962</v>
          </cell>
          <cell r="EV217">
            <v>0.48915794984252159</v>
          </cell>
          <cell r="FC217">
            <v>1.0245539449943413</v>
          </cell>
        </row>
        <row r="218">
          <cell r="AA218">
            <v>1.039427144132306</v>
          </cell>
          <cell r="AB218">
            <v>54</v>
          </cell>
          <cell r="BC218">
            <v>3.2105593714677552</v>
          </cell>
          <cell r="BH218">
            <v>1.0736194935070109</v>
          </cell>
          <cell r="EV218">
            <v>0.47116586744046396</v>
          </cell>
          <cell r="FC218">
            <v>1.0261149993766401</v>
          </cell>
        </row>
        <row r="219">
          <cell r="AA219">
            <v>1.0335684812294392</v>
          </cell>
          <cell r="AB219">
            <v>55</v>
          </cell>
          <cell r="BC219">
            <v>3.2102438950935115</v>
          </cell>
          <cell r="BH219">
            <v>1.0769823125420155</v>
          </cell>
          <cell r="EV219">
            <v>0.51679612410709364</v>
          </cell>
          <cell r="FC219">
            <v>1.0222556149080668</v>
          </cell>
        </row>
        <row r="220">
          <cell r="AA220">
            <v>1.039738460569213</v>
          </cell>
          <cell r="AB220">
            <v>56</v>
          </cell>
          <cell r="BC220">
            <v>3.2108575900297365</v>
          </cell>
          <cell r="BH220">
            <v>1.0809776348913516</v>
          </cell>
          <cell r="EV220">
            <v>0.4700762352303024</v>
          </cell>
          <cell r="FC220">
            <v>1.0263198753818354</v>
          </cell>
        </row>
        <row r="221">
          <cell r="AA221">
            <v>1.0359101403030944</v>
          </cell>
          <cell r="AB221">
            <v>57</v>
          </cell>
          <cell r="BC221">
            <v>3.2103337974865207</v>
          </cell>
          <cell r="BH221">
            <v>1.0846262254107302</v>
          </cell>
          <cell r="EV221">
            <v>0.49968491645754354</v>
          </cell>
          <cell r="FC221">
            <v>1.0237990515208677</v>
          </cell>
        </row>
        <row r="222">
          <cell r="AA222">
            <v>1.019640414554535</v>
          </cell>
          <cell r="AB222">
            <v>58</v>
          </cell>
          <cell r="BC222">
            <v>3.2100829582205228</v>
          </cell>
          <cell r="BH222">
            <v>1.0866486194810259</v>
          </cell>
          <cell r="EV222">
            <v>0.62388639328897066</v>
          </cell>
          <cell r="FC222">
            <v>1.0130511189519646</v>
          </cell>
        </row>
        <row r="223">
          <cell r="AA223">
            <v>1.0488754958813651</v>
          </cell>
          <cell r="AB223">
            <v>59</v>
          </cell>
          <cell r="BC223">
            <v>3.2103293571428435</v>
          </cell>
          <cell r="BH223">
            <v>1.0916511014277501</v>
          </cell>
          <cell r="EV223">
            <v>0.39957741650279627</v>
          </cell>
          <cell r="FC223">
            <v>1.0323238465763671</v>
          </cell>
        </row>
        <row r="224">
          <cell r="AA224">
            <v>1.0310029775163829</v>
          </cell>
          <cell r="AB224">
            <v>60</v>
          </cell>
          <cell r="BC224">
            <v>3.2090572157823147</v>
          </cell>
          <cell r="BH224">
            <v>1.0948839057316471</v>
          </cell>
          <cell r="EV224">
            <v>0.53755274146149279</v>
          </cell>
          <cell r="FC224">
            <v>1.0205632988958198</v>
          </cell>
        </row>
        <row r="225">
          <cell r="AA225">
            <v>1.0402272423178962</v>
          </cell>
          <cell r="AB225">
            <v>61</v>
          </cell>
          <cell r="BC225">
            <v>2.976193216833273</v>
          </cell>
          <cell r="BH225">
            <v>1.0997940031783919</v>
          </cell>
          <cell r="EV225">
            <v>0.46741495295996571</v>
          </cell>
          <cell r="FC225">
            <v>1.0266414992943715</v>
          </cell>
        </row>
        <row r="226">
          <cell r="AA226">
            <v>1.0425443994161236</v>
          </cell>
          <cell r="AB226">
            <v>62</v>
          </cell>
          <cell r="BC226">
            <v>2.9757973606534218</v>
          </cell>
          <cell r="BH226">
            <v>1.104276881935617</v>
          </cell>
          <cell r="EV226">
            <v>0.44929124333395054</v>
          </cell>
          <cell r="FC226">
            <v>1.0281655299623735</v>
          </cell>
        </row>
        <row r="227">
          <cell r="AA227">
            <v>1.0364096489919157</v>
          </cell>
          <cell r="AB227">
            <v>63</v>
          </cell>
          <cell r="BC227">
            <v>2.9760456269072058</v>
          </cell>
          <cell r="BH227">
            <v>1.1081536373240519</v>
          </cell>
          <cell r="EV227">
            <v>0.49788675874977245</v>
          </cell>
          <cell r="FC227">
            <v>1.0241281376144127</v>
          </cell>
        </row>
        <row r="228">
          <cell r="AA228">
            <v>1.028952560282572</v>
          </cell>
          <cell r="AB228">
            <v>64</v>
          </cell>
          <cell r="BC228">
            <v>2.9761136071378513</v>
          </cell>
          <cell r="BH228">
            <v>1.1112675167594084</v>
          </cell>
          <cell r="EV228">
            <v>0.5557593296206923</v>
          </cell>
          <cell r="FC228">
            <v>1.019209746518597</v>
          </cell>
        </row>
        <row r="229">
          <cell r="AA229">
            <v>1.034388682630381</v>
          </cell>
          <cell r="AB229">
            <v>65</v>
          </cell>
          <cell r="BC229">
            <v>2.9768118085767621</v>
          </cell>
          <cell r="BH229">
            <v>1.114976762489098</v>
          </cell>
          <cell r="EV229">
            <v>0.51524514765406482</v>
          </cell>
          <cell r="FC229">
            <v>1.0227963593594738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3 (2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 w="19050">
          <a:solidFill>
            <a:sysClr val="windowText" lastClr="000000"/>
          </a:solidFill>
          <a:prstDash val="dash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B7CCF-45DE-4A61-AF5B-8EC2A94D0176}">
  <sheetPr codeName="Sheet7"/>
  <dimension ref="A1:DJ211"/>
  <sheetViews>
    <sheetView tabSelected="1" topLeftCell="CK1" zoomScale="120" zoomScaleNormal="120" workbookViewId="0">
      <selection activeCell="CU6" sqref="CU6"/>
    </sheetView>
  </sheetViews>
  <sheetFormatPr defaultColWidth="9.140625" defaultRowHeight="15" x14ac:dyDescent="0.25"/>
  <cols>
    <col min="1" max="1" width="9.140625" style="14"/>
    <col min="2" max="3" width="9.140625" style="1"/>
    <col min="4" max="4" width="15.28515625" style="15" bestFit="1" customWidth="1"/>
    <col min="5" max="5" width="15.28515625" style="14" customWidth="1"/>
    <col min="6" max="7" width="15.28515625" style="1" customWidth="1"/>
    <col min="8" max="8" width="15.28515625" style="15" customWidth="1"/>
    <col min="9" max="9" width="9.42578125" style="14" bestFit="1" customWidth="1"/>
    <col min="10" max="11" width="13.28515625" style="1" bestFit="1" customWidth="1"/>
    <col min="12" max="12" width="18.85546875" style="1" bestFit="1" customWidth="1"/>
    <col min="13" max="13" width="10.7109375" style="1" bestFit="1" customWidth="1"/>
    <col min="14" max="15" width="13.28515625" style="1" bestFit="1" customWidth="1"/>
    <col min="16" max="16" width="20.42578125" style="15" bestFit="1" customWidth="1"/>
    <col min="17" max="17" width="9.140625" style="14"/>
    <col min="18" max="19" width="9.140625" style="1"/>
    <col min="20" max="20" width="15.28515625" style="15" bestFit="1" customWidth="1"/>
    <col min="21" max="21" width="5.85546875" style="14" bestFit="1" customWidth="1"/>
    <col min="22" max="22" width="20.28515625" style="1" bestFit="1" customWidth="1"/>
    <col min="23" max="23" width="13.28515625" style="1" bestFit="1" customWidth="1"/>
    <col min="24" max="24" width="15.28515625" style="15" customWidth="1"/>
    <col min="25" max="25" width="9.42578125" style="1" bestFit="1" customWidth="1"/>
    <col min="26" max="27" width="13.28515625" style="1" bestFit="1" customWidth="1"/>
    <col min="28" max="28" width="18.85546875" style="1" bestFit="1" customWidth="1"/>
    <col min="29" max="29" width="10.7109375" style="1" bestFit="1" customWidth="1"/>
    <col min="30" max="31" width="13.28515625" style="1" bestFit="1" customWidth="1"/>
    <col min="32" max="32" width="20.42578125" style="1" bestFit="1" customWidth="1"/>
    <col min="33" max="33" width="5.85546875" style="14" bestFit="1" customWidth="1"/>
    <col min="34" max="34" width="5.85546875" style="1" customWidth="1"/>
    <col min="35" max="35" width="12" style="1" bestFit="1" customWidth="1"/>
    <col min="36" max="36" width="15.28515625" style="15" bestFit="1" customWidth="1"/>
    <col min="37" max="37" width="5.85546875" style="14" bestFit="1" customWidth="1"/>
    <col min="38" max="38" width="13.28515625" style="1" bestFit="1" customWidth="1"/>
    <col min="39" max="39" width="14" style="1" bestFit="1" customWidth="1"/>
    <col min="40" max="40" width="15.28515625" style="15" customWidth="1"/>
    <col min="41" max="41" width="9.42578125" style="1" bestFit="1" customWidth="1"/>
    <col min="42" max="43" width="13.28515625" style="1" bestFit="1" customWidth="1"/>
    <col min="44" max="44" width="18.85546875" style="1" bestFit="1" customWidth="1"/>
    <col min="45" max="45" width="10.7109375" style="1" bestFit="1" customWidth="1"/>
    <col min="46" max="47" width="13.28515625" style="1" bestFit="1" customWidth="1"/>
    <col min="48" max="48" width="20.42578125" style="1" bestFit="1" customWidth="1"/>
    <col min="49" max="49" width="9.140625" style="14"/>
    <col min="50" max="51" width="9.140625" style="1"/>
    <col min="52" max="52" width="15.28515625" style="15" bestFit="1" customWidth="1"/>
    <col min="53" max="53" width="15.28515625" style="14" customWidth="1"/>
    <col min="54" max="55" width="15.28515625" style="1" customWidth="1"/>
    <col min="56" max="56" width="15.28515625" style="15" customWidth="1"/>
    <col min="57" max="64" width="15.28515625" style="1" customWidth="1"/>
    <col min="65" max="65" width="5.85546875" style="14" bestFit="1" customWidth="1"/>
    <col min="66" max="66" width="5.85546875" style="1" customWidth="1"/>
    <col min="67" max="67" width="9.140625" style="1"/>
    <col min="68" max="68" width="15.28515625" style="15" bestFit="1" customWidth="1"/>
    <col min="69" max="69" width="5.85546875" style="14" bestFit="1" customWidth="1"/>
    <col min="70" max="70" width="5.140625" style="1" bestFit="1" customWidth="1"/>
    <col min="71" max="71" width="4.7109375" style="1" bestFit="1" customWidth="1"/>
    <col min="72" max="72" width="15.28515625" style="15" customWidth="1"/>
    <col min="73" max="80" width="15.28515625" style="1" customWidth="1"/>
    <col min="81" max="81" width="5.85546875" style="14" bestFit="1" customWidth="1"/>
    <col min="82" max="82" width="5.85546875" style="1" customWidth="1"/>
    <col min="83" max="83" width="12" style="1" bestFit="1" customWidth="1"/>
    <col min="84" max="84" width="15.28515625" style="15" bestFit="1" customWidth="1"/>
    <col min="85" max="85" width="5.85546875" style="14" bestFit="1" customWidth="1"/>
    <col min="86" max="87" width="13.28515625" style="1" bestFit="1" customWidth="1"/>
    <col min="88" max="88" width="15.28515625" style="15" customWidth="1"/>
    <col min="89" max="89" width="9.42578125" style="1" bestFit="1" customWidth="1"/>
    <col min="90" max="91" width="13.28515625" style="1" bestFit="1" customWidth="1"/>
    <col min="92" max="92" width="18.85546875" style="1" bestFit="1" customWidth="1"/>
    <col min="93" max="93" width="10.7109375" style="1" bestFit="1" customWidth="1"/>
    <col min="94" max="95" width="13.28515625" style="1" bestFit="1" customWidth="1"/>
    <col min="96" max="96" width="20.42578125" style="1" bestFit="1" customWidth="1"/>
    <col min="111" max="111" width="21" bestFit="1" customWidth="1"/>
    <col min="112" max="112" width="21.7109375" bestFit="1" customWidth="1"/>
    <col min="113" max="113" width="21.7109375" customWidth="1"/>
  </cols>
  <sheetData>
    <row r="1" spans="1:114" s="13" customFormat="1" x14ac:dyDescent="0.25">
      <c r="A1" s="124" t="s">
        <v>157</v>
      </c>
      <c r="B1" s="125"/>
      <c r="C1" s="125"/>
      <c r="D1" s="126"/>
      <c r="E1" s="124" t="s">
        <v>140</v>
      </c>
      <c r="F1" s="125"/>
      <c r="G1" s="125"/>
      <c r="H1" s="126"/>
      <c r="I1" s="124" t="s">
        <v>144</v>
      </c>
      <c r="J1" s="125"/>
      <c r="K1" s="125"/>
      <c r="L1" s="125"/>
      <c r="M1" s="125"/>
      <c r="N1" s="125"/>
      <c r="O1" s="125"/>
      <c r="P1" s="126"/>
      <c r="Q1" s="124" t="s">
        <v>158</v>
      </c>
      <c r="R1" s="125"/>
      <c r="S1" s="125"/>
      <c r="T1" s="126"/>
      <c r="U1" s="24"/>
      <c r="V1" s="25" t="s">
        <v>142</v>
      </c>
      <c r="W1" s="25"/>
      <c r="X1" s="27"/>
      <c r="Y1" s="124" t="s">
        <v>143</v>
      </c>
      <c r="Z1" s="125"/>
      <c r="AA1" s="125"/>
      <c r="AB1" s="125"/>
      <c r="AC1" s="125"/>
      <c r="AD1" s="125"/>
      <c r="AE1" s="125"/>
      <c r="AF1" s="126"/>
      <c r="AG1" s="124" t="s">
        <v>145</v>
      </c>
      <c r="AH1" s="125"/>
      <c r="AI1" s="125"/>
      <c r="AJ1" s="126"/>
      <c r="AK1" s="124" t="s">
        <v>146</v>
      </c>
      <c r="AL1" s="125"/>
      <c r="AM1" s="125"/>
      <c r="AN1" s="126"/>
      <c r="AO1" s="124" t="s">
        <v>147</v>
      </c>
      <c r="AP1" s="125"/>
      <c r="AQ1" s="125"/>
      <c r="AR1" s="125"/>
      <c r="AS1" s="125"/>
      <c r="AT1" s="125"/>
      <c r="AU1" s="125"/>
      <c r="AV1" s="126"/>
      <c r="AW1" s="124" t="s">
        <v>148</v>
      </c>
      <c r="AX1" s="125"/>
      <c r="AY1" s="125"/>
      <c r="AZ1" s="126"/>
      <c r="BA1" s="124" t="s">
        <v>149</v>
      </c>
      <c r="BB1" s="125"/>
      <c r="BC1" s="125"/>
      <c r="BD1" s="126"/>
      <c r="BE1" s="124" t="s">
        <v>150</v>
      </c>
      <c r="BF1" s="125"/>
      <c r="BG1" s="125"/>
      <c r="BH1" s="125"/>
      <c r="BI1" s="125"/>
      <c r="BJ1" s="125"/>
      <c r="BK1" s="125"/>
      <c r="BL1" s="126"/>
      <c r="BM1" s="124" t="s">
        <v>151</v>
      </c>
      <c r="BN1" s="125"/>
      <c r="BO1" s="125"/>
      <c r="BP1" s="126"/>
      <c r="BQ1" s="124" t="s">
        <v>152</v>
      </c>
      <c r="BR1" s="125"/>
      <c r="BS1" s="125"/>
      <c r="BT1" s="126"/>
      <c r="BU1" s="124" t="s">
        <v>153</v>
      </c>
      <c r="BV1" s="125"/>
      <c r="BW1" s="125"/>
      <c r="BX1" s="125"/>
      <c r="BY1" s="125"/>
      <c r="BZ1" s="125"/>
      <c r="CA1" s="125"/>
      <c r="CB1" s="126"/>
      <c r="CC1" s="124" t="s">
        <v>154</v>
      </c>
      <c r="CD1" s="125"/>
      <c r="CE1" s="125"/>
      <c r="CF1" s="126"/>
      <c r="CG1" s="124" t="s">
        <v>155</v>
      </c>
      <c r="CH1" s="125"/>
      <c r="CI1" s="125"/>
      <c r="CJ1" s="126"/>
      <c r="CK1" s="124" t="s">
        <v>2</v>
      </c>
      <c r="CL1" s="125"/>
      <c r="CM1" s="125"/>
      <c r="CN1" s="125"/>
      <c r="CO1" s="125"/>
      <c r="CP1" s="125"/>
      <c r="CQ1" s="125"/>
      <c r="CR1" s="126"/>
      <c r="DG1" s="13" t="s">
        <v>77</v>
      </c>
      <c r="DH1" s="13" t="s">
        <v>78</v>
      </c>
      <c r="DI1" s="13" t="s">
        <v>79</v>
      </c>
      <c r="DJ1" s="13" t="s">
        <v>76</v>
      </c>
    </row>
    <row r="2" spans="1:114" x14ac:dyDescent="0.25">
      <c r="A2" s="14" t="s">
        <v>37</v>
      </c>
      <c r="B2" s="1" t="s">
        <v>56</v>
      </c>
      <c r="C2" s="1" t="s">
        <v>35</v>
      </c>
      <c r="E2" s="14" t="s">
        <v>37</v>
      </c>
      <c r="F2" s="1" t="s">
        <v>56</v>
      </c>
      <c r="G2" s="1" t="s">
        <v>35</v>
      </c>
      <c r="I2" s="14" t="s">
        <v>57</v>
      </c>
      <c r="J2" s="1" t="s">
        <v>58</v>
      </c>
      <c r="K2" s="1" t="s">
        <v>59</v>
      </c>
      <c r="M2" s="1" t="s">
        <v>60</v>
      </c>
      <c r="N2" s="1" t="s">
        <v>61</v>
      </c>
      <c r="O2" s="1" t="s">
        <v>62</v>
      </c>
      <c r="Q2" s="14" t="s">
        <v>37</v>
      </c>
      <c r="R2" s="1" t="s">
        <v>56</v>
      </c>
      <c r="S2" s="1" t="s">
        <v>35</v>
      </c>
      <c r="U2" s="14" t="s">
        <v>37</v>
      </c>
      <c r="V2" s="1" t="s">
        <v>56</v>
      </c>
      <c r="W2" s="1" t="s">
        <v>35</v>
      </c>
      <c r="Y2" s="14" t="s">
        <v>57</v>
      </c>
      <c r="Z2" s="1" t="s">
        <v>58</v>
      </c>
      <c r="AA2" s="1" t="s">
        <v>59</v>
      </c>
      <c r="AC2" s="1" t="s">
        <v>60</v>
      </c>
      <c r="AD2" s="1" t="s">
        <v>61</v>
      </c>
      <c r="AE2" s="1" t="s">
        <v>62</v>
      </c>
      <c r="AF2" s="15"/>
      <c r="AG2" s="14" t="s">
        <v>37</v>
      </c>
      <c r="AH2" s="1" t="s">
        <v>56</v>
      </c>
      <c r="AI2" s="1" t="s">
        <v>35</v>
      </c>
      <c r="AK2" s="14" t="s">
        <v>37</v>
      </c>
      <c r="AL2" s="1" t="s">
        <v>56</v>
      </c>
      <c r="AM2" s="1" t="s">
        <v>35</v>
      </c>
      <c r="AO2" s="1" t="s">
        <v>57</v>
      </c>
      <c r="AP2" s="1" t="s">
        <v>58</v>
      </c>
      <c r="AQ2" s="1" t="s">
        <v>59</v>
      </c>
      <c r="AS2" s="1" t="s">
        <v>60</v>
      </c>
      <c r="AT2" s="1" t="s">
        <v>61</v>
      </c>
      <c r="AU2" s="1" t="s">
        <v>62</v>
      </c>
      <c r="AV2" s="15"/>
      <c r="AW2" s="14" t="s">
        <v>37</v>
      </c>
      <c r="AX2" s="1" t="s">
        <v>56</v>
      </c>
      <c r="AY2" s="1" t="s">
        <v>35</v>
      </c>
      <c r="BA2" s="14" t="s">
        <v>37</v>
      </c>
      <c r="BB2" s="1" t="s">
        <v>56</v>
      </c>
      <c r="BC2" s="1" t="s">
        <v>35</v>
      </c>
      <c r="BE2" s="1" t="s">
        <v>57</v>
      </c>
      <c r="BF2" s="1" t="s">
        <v>58</v>
      </c>
      <c r="BG2" s="1" t="s">
        <v>59</v>
      </c>
      <c r="BI2" s="1" t="s">
        <v>60</v>
      </c>
      <c r="BJ2" s="1" t="s">
        <v>61</v>
      </c>
      <c r="BK2" s="1" t="s">
        <v>62</v>
      </c>
      <c r="BL2" s="15"/>
      <c r="BM2" s="14" t="s">
        <v>37</v>
      </c>
      <c r="BN2" s="1" t="s">
        <v>56</v>
      </c>
      <c r="BO2" s="1" t="s">
        <v>35</v>
      </c>
      <c r="BQ2" s="14" t="s">
        <v>37</v>
      </c>
      <c r="BR2" s="1" t="s">
        <v>56</v>
      </c>
      <c r="BS2" s="1" t="s">
        <v>35</v>
      </c>
      <c r="BU2" s="1" t="s">
        <v>57</v>
      </c>
      <c r="BV2" s="1" t="s">
        <v>58</v>
      </c>
      <c r="BW2" s="1" t="s">
        <v>59</v>
      </c>
      <c r="BY2" s="1" t="s">
        <v>60</v>
      </c>
      <c r="BZ2" s="1" t="s">
        <v>61</v>
      </c>
      <c r="CA2" s="1" t="s">
        <v>62</v>
      </c>
      <c r="CB2" s="15"/>
      <c r="CC2" s="14" t="s">
        <v>37</v>
      </c>
      <c r="CD2" s="1" t="s">
        <v>56</v>
      </c>
      <c r="CE2" s="1" t="s">
        <v>35</v>
      </c>
      <c r="CG2" s="14" t="s">
        <v>37</v>
      </c>
      <c r="CH2" s="1" t="s">
        <v>56</v>
      </c>
      <c r="CI2" s="1" t="s">
        <v>35</v>
      </c>
      <c r="CK2" s="1" t="s">
        <v>57</v>
      </c>
      <c r="CL2" s="1" t="s">
        <v>58</v>
      </c>
      <c r="CM2" s="1" t="s">
        <v>59</v>
      </c>
      <c r="CO2" s="1" t="s">
        <v>60</v>
      </c>
      <c r="CP2" s="1" t="s">
        <v>61</v>
      </c>
      <c r="CQ2" s="1" t="s">
        <v>62</v>
      </c>
      <c r="CR2" s="15"/>
      <c r="DF2" t="s">
        <v>6</v>
      </c>
      <c r="DG2" s="59">
        <v>3.5540237797847225</v>
      </c>
      <c r="DH2">
        <v>3.988424765207232</v>
      </c>
      <c r="DI2" s="59">
        <v>3.771224272495977</v>
      </c>
      <c r="DJ2" s="59">
        <v>0.307167882546375</v>
      </c>
    </row>
    <row r="3" spans="1:114" x14ac:dyDescent="0.25">
      <c r="A3" s="14">
        <v>0</v>
      </c>
      <c r="B3" s="1">
        <v>0.89124144356856105</v>
      </c>
      <c r="C3" s="1">
        <v>0</v>
      </c>
      <c r="E3" s="14">
        <v>0</v>
      </c>
      <c r="F3" s="1">
        <v>0.89113479233291015</v>
      </c>
      <c r="G3" s="1">
        <v>0</v>
      </c>
      <c r="I3" s="14">
        <f>AVERAGE(A3,E3)</f>
        <v>0</v>
      </c>
      <c r="J3" s="1">
        <f>AVERAGE(B3,F3)</f>
        <v>0.8911881179507356</v>
      </c>
      <c r="K3" s="1">
        <f>AVERAGE(C3,G3)</f>
        <v>0</v>
      </c>
      <c r="M3" s="1">
        <f>STDEVA(A3,E3)</f>
        <v>0</v>
      </c>
      <c r="N3" s="1">
        <f>STDEVA(B3,F3)</f>
        <v>7.5413811950676457E-5</v>
      </c>
      <c r="O3" s="1">
        <f>STDEVA(C3,G3)</f>
        <v>0</v>
      </c>
      <c r="Q3" s="14">
        <v>0</v>
      </c>
      <c r="R3" s="1">
        <v>0.89095075871247709</v>
      </c>
      <c r="S3" s="1">
        <v>0</v>
      </c>
      <c r="U3" s="14">
        <v>0</v>
      </c>
      <c r="V3" s="1">
        <v>0.89025665173154012</v>
      </c>
      <c r="W3" s="1">
        <v>0</v>
      </c>
      <c r="Y3" s="14">
        <f>AVERAGE(Q3,U3)</f>
        <v>0</v>
      </c>
      <c r="Z3" s="1">
        <f>AVERAGE(R3,V3)</f>
        <v>0.8906037052220086</v>
      </c>
      <c r="AA3" s="1">
        <f>AVERAGE(S3,W3)</f>
        <v>0</v>
      </c>
      <c r="AC3" s="1">
        <f>STDEVA(Q3,U3)</f>
        <v>0</v>
      </c>
      <c r="AD3" s="1">
        <f>STDEVA(R3,V3)</f>
        <v>4.9080775308945343E-4</v>
      </c>
      <c r="AE3" s="1">
        <f>STDEVA(S3,W3)</f>
        <v>0</v>
      </c>
      <c r="AF3" s="15"/>
      <c r="AG3" s="14">
        <v>0</v>
      </c>
      <c r="AH3" s="1">
        <v>0.89070578906549236</v>
      </c>
      <c r="AI3" s="1">
        <v>0</v>
      </c>
      <c r="AK3" s="14">
        <v>0</v>
      </c>
      <c r="AL3" s="1">
        <v>0.89086711457809209</v>
      </c>
      <c r="AM3" s="1">
        <v>0</v>
      </c>
      <c r="AO3" s="1">
        <f>AVERAGE(AG3,AK3)</f>
        <v>0</v>
      </c>
      <c r="AP3" s="1">
        <f>AVERAGE(AH3,AL3)</f>
        <v>0.89078645182179228</v>
      </c>
      <c r="AQ3" s="1">
        <f>AVERAGE(AI3,AM3)</f>
        <v>0</v>
      </c>
      <c r="AS3" s="1">
        <f>STDEVA(AG3,AK3)</f>
        <v>0</v>
      </c>
      <c r="AT3" s="1">
        <f>STDEVA(AH3,AL3)</f>
        <v>1.1407436393766517E-4</v>
      </c>
      <c r="AU3" s="1">
        <f>STDEVA(AI3,AM3)</f>
        <v>0</v>
      </c>
      <c r="AV3" s="15"/>
      <c r="AW3" s="14">
        <v>0</v>
      </c>
      <c r="AX3" s="1">
        <v>0.89078830822635535</v>
      </c>
      <c r="AY3" s="1">
        <v>0</v>
      </c>
      <c r="BA3" s="14">
        <v>0</v>
      </c>
      <c r="BB3" s="1">
        <v>0.89118463794147362</v>
      </c>
      <c r="BC3" s="1">
        <v>0</v>
      </c>
      <c r="BE3" s="1">
        <f>AVERAGE(AW3,BA3)</f>
        <v>0</v>
      </c>
      <c r="BF3" s="1">
        <f>AVERAGE(AX3,BB3)</f>
        <v>0.89098647308391454</v>
      </c>
      <c r="BG3" s="1">
        <f>AVERAGE(AY3,BC3)</f>
        <v>0</v>
      </c>
      <c r="BI3" s="1">
        <f>STDEVA(AW3,BA3)</f>
        <v>0</v>
      </c>
      <c r="BJ3" s="1">
        <f>STDEVA(AX3,BB3)</f>
        <v>2.8024742914586193E-4</v>
      </c>
      <c r="BK3" s="1">
        <f>STDEVA(AY3,BC3)</f>
        <v>0</v>
      </c>
      <c r="BL3" s="15"/>
      <c r="BM3" s="14">
        <v>0</v>
      </c>
      <c r="BN3" s="1">
        <v>0.88978145978409828</v>
      </c>
      <c r="BO3" s="1">
        <v>0</v>
      </c>
      <c r="BQ3" s="14">
        <v>0</v>
      </c>
      <c r="BR3" s="1">
        <v>0.88978145978409828</v>
      </c>
      <c r="BS3" s="1">
        <v>0</v>
      </c>
      <c r="BU3" s="1">
        <f>AVERAGE(BM3,BQ3)</f>
        <v>0</v>
      </c>
      <c r="BV3" s="1">
        <f>AVERAGE(BN3,BR3)</f>
        <v>0.88978145978409828</v>
      </c>
      <c r="BW3" s="1">
        <f t="shared" ref="BW3:BX66" si="0">AVERAGE(BO3,BS3)</f>
        <v>0</v>
      </c>
      <c r="BY3" s="1">
        <f>STDEVA(BM3,BQ3)</f>
        <v>0</v>
      </c>
      <c r="BZ3" s="1">
        <f t="shared" ref="BZ3:CB66" si="1">STDEVA(BN3,BR3)</f>
        <v>0</v>
      </c>
      <c r="CA3" s="1">
        <f t="shared" si="1"/>
        <v>0</v>
      </c>
      <c r="CB3" s="15"/>
      <c r="CC3" s="14">
        <v>0</v>
      </c>
      <c r="CD3" s="1">
        <v>0.88896392164473437</v>
      </c>
      <c r="CE3" s="1">
        <v>0</v>
      </c>
      <c r="CG3" s="14">
        <v>0</v>
      </c>
      <c r="CH3" s="1">
        <v>0.88937201786848863</v>
      </c>
      <c r="CI3" s="1">
        <v>0</v>
      </c>
      <c r="CK3" s="1">
        <f>AVERAGE(CC3,CG3)</f>
        <v>0</v>
      </c>
      <c r="CL3" s="1">
        <f>AVERAGE(CD3,CH3)</f>
        <v>0.8891679697566115</v>
      </c>
      <c r="CM3" s="1">
        <f t="shared" ref="CM3:CN63" si="2">AVERAGE(CE3,CI3)</f>
        <v>0</v>
      </c>
      <c r="CO3" s="1">
        <f>STDEVA(CC3,CG3)</f>
        <v>0</v>
      </c>
      <c r="CP3" s="1">
        <f t="shared" ref="CP3:CR63" si="3">STDEVA(CD3,CH3)</f>
        <v>2.8856760719326116E-4</v>
      </c>
      <c r="CQ3" s="1">
        <f t="shared" si="3"/>
        <v>0</v>
      </c>
      <c r="CR3" s="15"/>
      <c r="DF3" t="s">
        <v>34</v>
      </c>
      <c r="DG3" s="59">
        <v>3.8067666147798183</v>
      </c>
      <c r="DH3">
        <v>3.086153930849743</v>
      </c>
      <c r="DI3" s="59">
        <v>3.4464602728147806</v>
      </c>
      <c r="DJ3" s="59">
        <v>0.50955011541599593</v>
      </c>
    </row>
    <row r="4" spans="1:114" x14ac:dyDescent="0.25">
      <c r="A4" s="14">
        <v>5</v>
      </c>
      <c r="B4" s="1">
        <v>0.89134283842114714</v>
      </c>
      <c r="C4" s="1">
        <v>1.2732395447351608</v>
      </c>
      <c r="E4" s="14">
        <v>5</v>
      </c>
      <c r="F4" s="1">
        <v>0.89131971739212423</v>
      </c>
      <c r="G4" s="1">
        <v>1.1317684842090336</v>
      </c>
      <c r="I4" s="14">
        <f>AVERAGE(A4,E4)</f>
        <v>5</v>
      </c>
      <c r="J4" s="1">
        <f>AVERAGE(B4,F4)</f>
        <v>0.89133127790663569</v>
      </c>
      <c r="K4" s="1">
        <f>AVERAGE(C4,G4)</f>
        <v>1.2025040144720971</v>
      </c>
      <c r="M4" s="1">
        <f>STDEVA(A4,E4)</f>
        <v>0</v>
      </c>
      <c r="N4" s="1">
        <f>STDEVA(B4,F4)</f>
        <v>1.634903641011065E-5</v>
      </c>
      <c r="O4" s="1">
        <f>STDEVA(C4,G4)</f>
        <v>0.10003514623967699</v>
      </c>
      <c r="Q4" s="14">
        <v>5</v>
      </c>
      <c r="R4" s="1">
        <v>0.89297380186767628</v>
      </c>
      <c r="S4" s="1">
        <v>3.8668756543808649</v>
      </c>
      <c r="U4" s="14">
        <v>5</v>
      </c>
      <c r="V4" s="1">
        <v>0.89385975451344313</v>
      </c>
      <c r="W4" s="1">
        <v>4.4036521675340996</v>
      </c>
      <c r="Y4" s="14">
        <f>AVERAGE(Q4,U4)</f>
        <v>5</v>
      </c>
      <c r="Z4" s="1">
        <f>AVERAGE(R4,V4)</f>
        <v>0.89341677819055976</v>
      </c>
      <c r="AA4" s="1">
        <f>AVERAGE(S4,W4)</f>
        <v>4.135263910957482</v>
      </c>
      <c r="AC4" s="1">
        <f>STDEVA(Q4,U4)</f>
        <v>0</v>
      </c>
      <c r="AD4" s="1">
        <f>STDEVA(R4,V4)</f>
        <v>6.2646312363190436E-4</v>
      </c>
      <c r="AE4" s="1">
        <f>STDEVA(S4,W4)</f>
        <v>0.3795583124323223</v>
      </c>
      <c r="AF4" s="15"/>
      <c r="AG4" s="14">
        <v>1</v>
      </c>
      <c r="AH4" s="1">
        <v>0.89167703482899585</v>
      </c>
      <c r="AI4" s="1">
        <v>4.2441318157838754</v>
      </c>
      <c r="AK4" s="14">
        <v>1</v>
      </c>
      <c r="AL4" s="1">
        <v>0.89154307756634044</v>
      </c>
      <c r="AM4" s="1">
        <v>3.2336242405972322</v>
      </c>
      <c r="AO4" s="1">
        <f>AVERAGE(AG4,AK4)</f>
        <v>1</v>
      </c>
      <c r="AP4" s="1">
        <f>AVERAGE(AH4,AL4)</f>
        <v>0.89161005619766809</v>
      </c>
      <c r="AQ4" s="1">
        <f>AVERAGE(AI4,AM4)</f>
        <v>3.7388780281905536</v>
      </c>
      <c r="AS4" s="1">
        <f>STDEVA(AG4,AK4)</f>
        <v>0</v>
      </c>
      <c r="AT4" s="1">
        <f>STDEVA(AH4,AL4)</f>
        <v>9.472208881283162E-5</v>
      </c>
      <c r="AU4" s="1">
        <f>STDEVA(AI4,AM4)</f>
        <v>0.71453675885485135</v>
      </c>
      <c r="AV4" s="15"/>
      <c r="AW4" s="14">
        <v>1</v>
      </c>
      <c r="AX4" s="1">
        <v>0.89338660650658241</v>
      </c>
      <c r="AY4" s="1">
        <v>3.015567342793807</v>
      </c>
      <c r="BA4" s="14">
        <v>1</v>
      </c>
      <c r="BB4" s="1">
        <v>0.89362288290529401</v>
      </c>
      <c r="BC4" s="1">
        <v>2.9783381163395619</v>
      </c>
      <c r="BE4" s="1">
        <f>AVERAGE(AW4,BA4)</f>
        <v>1</v>
      </c>
      <c r="BF4" s="1">
        <f>AVERAGE(AX4,BB4)</f>
        <v>0.89350474470593821</v>
      </c>
      <c r="BG4" s="1">
        <f>AVERAGE(AY4,BC4)</f>
        <v>2.9969527295666847</v>
      </c>
      <c r="BI4" s="1">
        <f>STDEVA(AW4,BA4)</f>
        <v>0</v>
      </c>
      <c r="BJ4" s="1">
        <f>STDEVA(AX4,BB4)</f>
        <v>1.6707264376330809E-4</v>
      </c>
      <c r="BK4" s="1">
        <f>STDEVA(AY4,BC4)</f>
        <v>2.6325038484126307E-2</v>
      </c>
      <c r="BL4" s="15"/>
      <c r="BM4" s="14">
        <v>1</v>
      </c>
      <c r="BN4" s="1">
        <v>0.89727282587996471</v>
      </c>
      <c r="BO4" s="1">
        <v>5.8003134815712967</v>
      </c>
      <c r="BQ4" s="14">
        <v>1</v>
      </c>
      <c r="BR4" s="1">
        <v>0.89388642262700391</v>
      </c>
      <c r="BS4" s="1">
        <v>3.4235996647323241</v>
      </c>
      <c r="BU4" s="1">
        <f t="shared" ref="BU4:BX67" si="4">AVERAGE(BM4,BQ4)</f>
        <v>1</v>
      </c>
      <c r="BV4" s="1">
        <f t="shared" si="4"/>
        <v>0.89557962425348436</v>
      </c>
      <c r="BW4" s="1">
        <f t="shared" si="0"/>
        <v>4.6119565731518106</v>
      </c>
      <c r="BY4" s="1">
        <f t="shared" ref="BY4:CB67" si="5">STDEVA(BM4,BQ4)</f>
        <v>0</v>
      </c>
      <c r="BZ4" s="1">
        <f t="shared" si="1"/>
        <v>2.3945487040007659E-3</v>
      </c>
      <c r="CA4" s="1">
        <f t="shared" si="1"/>
        <v>1.6805904568265961</v>
      </c>
      <c r="CB4" s="15"/>
      <c r="CC4" s="14">
        <v>1</v>
      </c>
      <c r="CD4" s="1">
        <v>0.894657206508785</v>
      </c>
      <c r="CE4" s="1">
        <v>3.4985410913894115</v>
      </c>
      <c r="CG4" s="14">
        <v>1</v>
      </c>
      <c r="CH4" s="1">
        <v>0.89579813777761463</v>
      </c>
      <c r="CI4" s="1">
        <v>4.473544346366789</v>
      </c>
      <c r="CK4" s="1">
        <f t="shared" ref="CK4:CL63" si="6">AVERAGE(CC4,CG4)</f>
        <v>1</v>
      </c>
      <c r="CL4" s="1">
        <f t="shared" si="6"/>
        <v>0.89522767214319976</v>
      </c>
      <c r="CM4" s="1">
        <f t="shared" si="2"/>
        <v>3.9860427188781005</v>
      </c>
      <c r="CO4" s="1">
        <f t="shared" ref="CO4:CO63" si="7">STDEVA(CC4,CG4)</f>
        <v>0</v>
      </c>
      <c r="CP4" s="1">
        <f t="shared" si="3"/>
        <v>8.0676023705720807E-4</v>
      </c>
      <c r="CQ4" s="1">
        <f t="shared" si="3"/>
        <v>0.68943141327345936</v>
      </c>
      <c r="CR4" s="15"/>
      <c r="DF4" t="s">
        <v>5</v>
      </c>
      <c r="DG4" s="59">
        <v>3.3731705247896793</v>
      </c>
      <c r="DH4">
        <v>2.9367885215111982</v>
      </c>
      <c r="DI4" s="59">
        <v>3.1549795231504385</v>
      </c>
      <c r="DJ4" s="59">
        <v>0.30856867370598418</v>
      </c>
    </row>
    <row r="5" spans="1:114" x14ac:dyDescent="0.25">
      <c r="A5" s="14">
        <v>10</v>
      </c>
      <c r="B5" s="1">
        <v>0.89168979785601765</v>
      </c>
      <c r="C5" s="1">
        <v>2.122065907891943</v>
      </c>
      <c r="E5" s="14">
        <v>10</v>
      </c>
      <c r="F5" s="1">
        <v>0.89174318671731234</v>
      </c>
      <c r="G5" s="1">
        <v>2.2635369684180668</v>
      </c>
      <c r="I5" s="14">
        <f>AVERAGE(A5,E5)</f>
        <v>10</v>
      </c>
      <c r="J5" s="1">
        <f>AVERAGE(B5,F5)</f>
        <v>0.89171649228666494</v>
      </c>
      <c r="K5" s="1">
        <f>AVERAGE(C5,G5)</f>
        <v>2.1928014381550049</v>
      </c>
      <c r="M5" s="1">
        <f>STDEVA(A5,E5)</f>
        <v>0</v>
      </c>
      <c r="N5" s="1">
        <f>STDEVA(B5,F5)</f>
        <v>3.7751625861303143E-5</v>
      </c>
      <c r="O5" s="1">
        <f>STDEVA(C5,G5)</f>
        <v>0.10003514623967465</v>
      </c>
      <c r="Q5" s="14">
        <v>10</v>
      </c>
      <c r="R5" s="1">
        <v>0.89498915555708058</v>
      </c>
      <c r="S5" s="1">
        <v>4.0083467149069936</v>
      </c>
      <c r="U5" s="14">
        <v>10</v>
      </c>
      <c r="V5" s="1">
        <v>0.89515962752915701</v>
      </c>
      <c r="W5" s="1">
        <v>3.2066773719255979</v>
      </c>
      <c r="Y5" s="14">
        <f>AVERAGE(Q5,U5)</f>
        <v>10</v>
      </c>
      <c r="Z5" s="1">
        <f>AVERAGE(R5,V5)</f>
        <v>0.89507439154311874</v>
      </c>
      <c r="AA5" s="1">
        <f>AVERAGE(S5,W5)</f>
        <v>3.6075120434162957</v>
      </c>
      <c r="AC5" s="1">
        <f>STDEVA(Q5,U5)</f>
        <v>0</v>
      </c>
      <c r="AD5" s="1">
        <f>STDEVA(R5,V5)</f>
        <v>1.205418874574837E-4</v>
      </c>
      <c r="AE5" s="1">
        <f>STDEVA(S5,W5)</f>
        <v>0.56686582869150903</v>
      </c>
      <c r="AF5" s="15"/>
      <c r="AG5" s="14">
        <v>2</v>
      </c>
      <c r="AH5" s="1">
        <v>0.89251121863882132</v>
      </c>
      <c r="AI5" s="1">
        <v>3.6378272706718935</v>
      </c>
      <c r="AK5" s="14">
        <v>2</v>
      </c>
      <c r="AL5" s="1">
        <v>0.89298870523184493</v>
      </c>
      <c r="AM5" s="1">
        <v>6.5682992387131449</v>
      </c>
      <c r="AO5" s="1">
        <f>AVERAGE(AG5,AK5)</f>
        <v>2</v>
      </c>
      <c r="AP5" s="1">
        <f>AVERAGE(AH5,AL5)</f>
        <v>0.89274996193533318</v>
      </c>
      <c r="AQ5" s="1">
        <f>AVERAGE(AI5,AM5)</f>
        <v>5.1030632546925192</v>
      </c>
      <c r="AS5" s="1">
        <f>STDEVA(AG5,AK5)</f>
        <v>0</v>
      </c>
      <c r="AT5" s="1">
        <f>STDEVA(AH5,AL5)</f>
        <v>3.3763400785264997E-4</v>
      </c>
      <c r="AU5" s="1">
        <f>STDEVA(AI5,AM5)</f>
        <v>2.0721566006790555</v>
      </c>
      <c r="AV5" s="15"/>
      <c r="AW5" s="14">
        <v>2</v>
      </c>
      <c r="AX5" s="1">
        <v>0.89490182991426315</v>
      </c>
      <c r="AY5" s="1">
        <v>1.7125444168952499</v>
      </c>
      <c r="BA5" s="14">
        <v>2</v>
      </c>
      <c r="BB5" s="1">
        <v>0.89625177219028584</v>
      </c>
      <c r="BC5" s="1">
        <v>3.0900257957022963</v>
      </c>
      <c r="BE5" s="1">
        <f>AVERAGE(AW5,BA5)</f>
        <v>2</v>
      </c>
      <c r="BF5" s="1">
        <f>AVERAGE(AX5,BB5)</f>
        <v>0.89557680105227444</v>
      </c>
      <c r="BG5" s="1">
        <f>AVERAGE(AY5,BC5)</f>
        <v>2.401285106298773</v>
      </c>
      <c r="BI5" s="1">
        <f>STDEVA(AW5,BA5)</f>
        <v>0</v>
      </c>
      <c r="BJ5" s="1">
        <f>STDEVA(AX5,BB5)</f>
        <v>9.5455333758605158E-4</v>
      </c>
      <c r="BK5" s="1">
        <f>STDEVA(AY5,BC5)</f>
        <v>0.97402642391265748</v>
      </c>
      <c r="BL5" s="15"/>
      <c r="BM5" s="14">
        <v>2</v>
      </c>
      <c r="BN5" s="1">
        <v>0.90096084294625023</v>
      </c>
      <c r="BO5" s="1">
        <v>4.4421913005204576</v>
      </c>
      <c r="BQ5" s="14">
        <v>2</v>
      </c>
      <c r="BR5" s="1">
        <v>0.8973989103181782</v>
      </c>
      <c r="BS5" s="1">
        <v>3.9328954826263933</v>
      </c>
      <c r="BU5" s="1">
        <f t="shared" si="4"/>
        <v>2</v>
      </c>
      <c r="BV5" s="1">
        <f t="shared" si="4"/>
        <v>0.89917987663221421</v>
      </c>
      <c r="BW5" s="1">
        <f t="shared" si="0"/>
        <v>4.1875433915734259</v>
      </c>
      <c r="BY5" s="1">
        <f t="shared" si="5"/>
        <v>0</v>
      </c>
      <c r="BZ5" s="1">
        <f t="shared" si="1"/>
        <v>2.518666715439352E-3</v>
      </c>
      <c r="CA5" s="1">
        <f t="shared" si="1"/>
        <v>0.36012652646284188</v>
      </c>
      <c r="CB5" s="15"/>
      <c r="CC5" s="14">
        <v>2</v>
      </c>
      <c r="CD5" s="1">
        <v>0.90050771543690999</v>
      </c>
      <c r="CE5" s="1">
        <v>4.0911901287286003</v>
      </c>
      <c r="CG5" s="14">
        <v>2</v>
      </c>
      <c r="CH5" s="1">
        <v>0.90275559242473535</v>
      </c>
      <c r="CI5" s="1">
        <v>5.2191350707612525</v>
      </c>
      <c r="CK5" s="1">
        <f t="shared" si="6"/>
        <v>2</v>
      </c>
      <c r="CL5" s="1">
        <f t="shared" si="6"/>
        <v>0.90163165393082267</v>
      </c>
      <c r="CM5" s="1">
        <f t="shared" si="2"/>
        <v>4.6551625997449264</v>
      </c>
      <c r="CO5" s="1">
        <f t="shared" si="7"/>
        <v>0</v>
      </c>
      <c r="CP5" s="1">
        <f t="shared" si="3"/>
        <v>1.5894890613645017E-3</v>
      </c>
      <c r="CQ5" s="1">
        <f t="shared" si="3"/>
        <v>0.79757751731635196</v>
      </c>
      <c r="CR5" s="15"/>
      <c r="DF5" t="s">
        <v>4</v>
      </c>
      <c r="DG5" s="59">
        <v>3.2694897591227572</v>
      </c>
      <c r="DH5">
        <v>2.8491571859923046</v>
      </c>
      <c r="DI5" s="59">
        <v>3.0593234725575309</v>
      </c>
      <c r="DJ5" s="59">
        <v>0.29722001281413341</v>
      </c>
    </row>
    <row r="6" spans="1:114" x14ac:dyDescent="0.25">
      <c r="A6" s="14">
        <v>15</v>
      </c>
      <c r="B6" s="1">
        <v>0.89244692376615875</v>
      </c>
      <c r="C6" s="1">
        <v>4.9514871184145237</v>
      </c>
      <c r="E6" s="14">
        <v>15</v>
      </c>
      <c r="F6" s="1">
        <v>0.89243795814816729</v>
      </c>
      <c r="G6" s="1">
        <v>4.2441318157838763</v>
      </c>
      <c r="I6" s="14">
        <f>AVERAGE(A6,E6)</f>
        <v>15</v>
      </c>
      <c r="J6" s="1">
        <f>AVERAGE(B6,F6)</f>
        <v>0.89244244095716296</v>
      </c>
      <c r="K6" s="1">
        <f>AVERAGE(C6,G6)</f>
        <v>4.5978094670992</v>
      </c>
      <c r="M6" s="1">
        <f>STDEVA(A6,E6)</f>
        <v>0</v>
      </c>
      <c r="N6" s="1">
        <f>STDEVA(B6,F6)</f>
        <v>6.3396492792917613E-6</v>
      </c>
      <c r="O6" s="1">
        <f>STDEVA(C6,G6)</f>
        <v>0.50017573119839331</v>
      </c>
      <c r="Q6" s="14">
        <v>15</v>
      </c>
      <c r="R6" s="1">
        <v>0.89702043187455516</v>
      </c>
      <c r="S6" s="1">
        <v>4.1969747956085</v>
      </c>
      <c r="U6" s="14">
        <v>15</v>
      </c>
      <c r="V6" s="1">
        <v>0.89751979466372322</v>
      </c>
      <c r="W6" s="1">
        <v>4.9986441385898965</v>
      </c>
      <c r="Y6" s="14">
        <f>AVERAGE(Q6,U6)</f>
        <v>15</v>
      </c>
      <c r="Z6" s="1">
        <f>AVERAGE(R6,V6)</f>
        <v>0.89727011326913919</v>
      </c>
      <c r="AA6" s="1">
        <f>AVERAGE(S6,W6)</f>
        <v>4.5978094670991982</v>
      </c>
      <c r="AC6" s="1">
        <f>STDEVA(Q6,U6)</f>
        <v>0</v>
      </c>
      <c r="AD6" s="1">
        <f>STDEVA(R6,V6)</f>
        <v>3.5310281449296872E-4</v>
      </c>
      <c r="AE6" s="1">
        <f>STDEVA(S6,W6)</f>
        <v>0.5668658286915097</v>
      </c>
      <c r="AF6" s="15"/>
      <c r="AG6" s="14">
        <v>3</v>
      </c>
      <c r="AH6" s="1">
        <v>0.89350965267734661</v>
      </c>
      <c r="AI6" s="1">
        <v>4.3451825733025382</v>
      </c>
      <c r="AK6" s="14">
        <v>3</v>
      </c>
      <c r="AL6" s="1">
        <v>0.89380274669691739</v>
      </c>
      <c r="AM6" s="1">
        <v>2.5262689379665928</v>
      </c>
      <c r="AO6" s="1">
        <f>AVERAGE(AG6,AK6)</f>
        <v>3</v>
      </c>
      <c r="AP6" s="1">
        <f>AVERAGE(AH6,AL6)</f>
        <v>0.89365619968713195</v>
      </c>
      <c r="AQ6" s="1">
        <f>AVERAGE(AI6,AM6)</f>
        <v>3.4357257556345653</v>
      </c>
      <c r="AS6" s="1">
        <f>STDEVA(AG6,AK6)</f>
        <v>0</v>
      </c>
      <c r="AT6" s="1">
        <f>STDEVA(AH6,AL6)</f>
        <v>2.0724876876372346E-4</v>
      </c>
      <c r="AU6" s="1">
        <f>STDEVA(AI6,AM6)</f>
        <v>1.2861661659387227</v>
      </c>
      <c r="AV6" s="15"/>
      <c r="AW6" s="14">
        <v>3</v>
      </c>
      <c r="AX6" s="1">
        <v>0.89774882960627655</v>
      </c>
      <c r="AY6" s="1">
        <v>4.1324441364211424</v>
      </c>
      <c r="BA6" s="14">
        <v>3</v>
      </c>
      <c r="BB6" s="1">
        <v>0.89891222689713635</v>
      </c>
      <c r="BC6" s="1">
        <v>3.5740057396074745</v>
      </c>
      <c r="BE6" s="1">
        <f>AVERAGE(AW6,BA6)</f>
        <v>3</v>
      </c>
      <c r="BF6" s="1">
        <f>AVERAGE(AX6,BB6)</f>
        <v>0.89833052825170645</v>
      </c>
      <c r="BG6" s="1">
        <f>AVERAGE(AY6,BC6)</f>
        <v>3.8532249380143084</v>
      </c>
      <c r="BI6" s="1">
        <f>STDEVA(AW6,BA6)</f>
        <v>0</v>
      </c>
      <c r="BJ6" s="1">
        <f>STDEVA(AX6,BB6)</f>
        <v>8.2264611358101646E-4</v>
      </c>
      <c r="BK6" s="1">
        <f>STDEVA(AY6,BC6)</f>
        <v>0.39487557726188866</v>
      </c>
      <c r="BL6" s="15"/>
      <c r="BM6" s="14">
        <v>3</v>
      </c>
      <c r="BN6" s="1">
        <v>0.90427518558128916</v>
      </c>
      <c r="BO6" s="1">
        <v>3.9611896947316163</v>
      </c>
      <c r="BQ6" s="14">
        <v>3</v>
      </c>
      <c r="BR6" s="1">
        <v>0.89932026558204858</v>
      </c>
      <c r="BS6" s="1">
        <v>2.1220659078919382</v>
      </c>
      <c r="BU6" s="1">
        <f t="shared" si="4"/>
        <v>3</v>
      </c>
      <c r="BV6" s="1">
        <f t="shared" si="4"/>
        <v>0.90179772558166893</v>
      </c>
      <c r="BW6" s="1">
        <f t="shared" si="0"/>
        <v>3.041627801311777</v>
      </c>
      <c r="BY6" s="1">
        <f t="shared" si="5"/>
        <v>0</v>
      </c>
      <c r="BZ6" s="1">
        <f t="shared" si="1"/>
        <v>3.5036575316998576E-3</v>
      </c>
      <c r="CA6" s="1">
        <f t="shared" si="1"/>
        <v>1.3004569011158189</v>
      </c>
      <c r="CB6" s="15"/>
      <c r="CC6" s="14">
        <v>3</v>
      </c>
      <c r="CD6" s="1">
        <v>0.90891723297492588</v>
      </c>
      <c r="CE6" s="1">
        <v>6.3853154345577234</v>
      </c>
      <c r="CG6" s="14">
        <v>3</v>
      </c>
      <c r="CH6" s="1">
        <v>0.90938099010152251</v>
      </c>
      <c r="CI6" s="1">
        <v>5.0853110945878877</v>
      </c>
      <c r="CK6" s="1">
        <f t="shared" si="6"/>
        <v>3</v>
      </c>
      <c r="CL6" s="1">
        <f t="shared" si="6"/>
        <v>0.9091491115382242</v>
      </c>
      <c r="CM6" s="1">
        <f t="shared" si="2"/>
        <v>5.735313264572806</v>
      </c>
      <c r="CO6" s="1">
        <f t="shared" si="7"/>
        <v>0</v>
      </c>
      <c r="CP6" s="1">
        <f t="shared" si="3"/>
        <v>3.2792580904006608E-4</v>
      </c>
      <c r="CQ6" s="1">
        <f t="shared" si="3"/>
        <v>0.91924188436461252</v>
      </c>
      <c r="CR6" s="15"/>
      <c r="DF6" t="s">
        <v>3</v>
      </c>
      <c r="DG6" s="59">
        <v>3.3866733201204218</v>
      </c>
      <c r="DH6">
        <v>3.2033763805133182</v>
      </c>
      <c r="DI6" s="59">
        <v>3.29502485031687</v>
      </c>
      <c r="DJ6" s="59">
        <v>0.12961050896692403</v>
      </c>
    </row>
    <row r="7" spans="1:114" x14ac:dyDescent="0.25">
      <c r="A7" s="14">
        <v>20</v>
      </c>
      <c r="B7" s="1">
        <v>0.89267878733170036</v>
      </c>
      <c r="C7" s="1">
        <v>1.4147106052612932</v>
      </c>
      <c r="E7" s="14">
        <v>20</v>
      </c>
      <c r="F7" s="1">
        <v>0.89320345821516822</v>
      </c>
      <c r="G7" s="1">
        <v>4.6685449973622628</v>
      </c>
      <c r="I7" s="14">
        <f>AVERAGE(A7,E7)</f>
        <v>20</v>
      </c>
      <c r="J7" s="1">
        <f>AVERAGE(B7,F7)</f>
        <v>0.89294112277343429</v>
      </c>
      <c r="K7" s="1">
        <f>AVERAGE(C7,G7)</f>
        <v>3.0416278013117779</v>
      </c>
      <c r="M7" s="1">
        <f>STDEVA(A7,E7)</f>
        <v>0</v>
      </c>
      <c r="N7" s="1">
        <f>STDEVA(B7,F7)</f>
        <v>3.7099833959126016E-4</v>
      </c>
      <c r="O7" s="1">
        <f>STDEVA(C7,G7)</f>
        <v>2.3008083635126031</v>
      </c>
      <c r="Q7" s="14">
        <v>20</v>
      </c>
      <c r="R7" s="1">
        <v>0.897887461805979</v>
      </c>
      <c r="S7" s="1">
        <v>1.8391237868396801</v>
      </c>
      <c r="U7" s="14">
        <v>20</v>
      </c>
      <c r="V7" s="1">
        <v>0.9005505154706267</v>
      </c>
      <c r="W7" s="1">
        <v>4.0083467149069918</v>
      </c>
      <c r="Y7" s="14">
        <f>AVERAGE(Q7,U7)</f>
        <v>20</v>
      </c>
      <c r="Z7" s="1">
        <f>AVERAGE(R7,V7)</f>
        <v>0.89921898863830285</v>
      </c>
      <c r="AA7" s="1">
        <f>AVERAGE(S7,W7)</f>
        <v>2.9237352508733361</v>
      </c>
      <c r="AC7" s="1">
        <f>STDEVA(Q7,U7)</f>
        <v>0</v>
      </c>
      <c r="AD7" s="1">
        <f>STDEVA(R7,V7)</f>
        <v>1.8830633049360724E-3</v>
      </c>
      <c r="AE7" s="1">
        <f>STDEVA(S7,W7)</f>
        <v>1.5338722423417339</v>
      </c>
      <c r="AF7" s="15"/>
      <c r="AG7" s="14">
        <v>4</v>
      </c>
      <c r="AH7" s="1">
        <v>0.89458022093541134</v>
      </c>
      <c r="AI7" s="1">
        <v>4.6483348458585301</v>
      </c>
      <c r="AK7" s="14">
        <v>4</v>
      </c>
      <c r="AL7" s="1">
        <v>0.89481615750778476</v>
      </c>
      <c r="AM7" s="1">
        <v>3.5367765131532263</v>
      </c>
      <c r="AO7" s="1">
        <f>AVERAGE(AG7,AK7)</f>
        <v>4</v>
      </c>
      <c r="AP7" s="1">
        <f>AVERAGE(AH7,AL7)</f>
        <v>0.89469818922159805</v>
      </c>
      <c r="AQ7" s="1">
        <f>AVERAGE(AI7,AM7)</f>
        <v>4.0925556795058782</v>
      </c>
      <c r="AS7" s="1">
        <f>STDEVA(AG7,AK7)</f>
        <v>0</v>
      </c>
      <c r="AT7" s="1">
        <f>STDEVA(AH7,AL7)</f>
        <v>1.6683235025515494E-4</v>
      </c>
      <c r="AU7" s="1">
        <f>STDEVA(AI7,AM7)</f>
        <v>0.78599043474033448</v>
      </c>
      <c r="AV7" s="15"/>
      <c r="AW7" s="14">
        <v>4</v>
      </c>
      <c r="AX7" s="1">
        <v>0.90070805637071449</v>
      </c>
      <c r="AY7" s="1">
        <v>4.4675071745093424</v>
      </c>
      <c r="BA7" s="14">
        <v>4</v>
      </c>
      <c r="BB7" s="1">
        <v>0.90073926166111884</v>
      </c>
      <c r="BC7" s="1">
        <v>2.79219198406834</v>
      </c>
      <c r="BE7" s="1">
        <f>AVERAGE(AW7,BA7)</f>
        <v>4</v>
      </c>
      <c r="BF7" s="1">
        <f>AVERAGE(AX7,BB7)</f>
        <v>0.90072365901591667</v>
      </c>
      <c r="BG7" s="1">
        <f>AVERAGE(AY7,BC7)</f>
        <v>3.629849579288841</v>
      </c>
      <c r="BI7" s="1">
        <f>STDEVA(AW7,BA7)</f>
        <v>0</v>
      </c>
      <c r="BJ7" s="1">
        <f>STDEVA(AX7,BB7)</f>
        <v>2.2065472453808439E-5</v>
      </c>
      <c r="BK7" s="1">
        <f>STDEVA(AY7,BC7)</f>
        <v>1.1846267317856669</v>
      </c>
      <c r="BL7" s="15"/>
      <c r="BM7" s="14">
        <v>4</v>
      </c>
      <c r="BN7" s="1">
        <v>0.90787738371001947</v>
      </c>
      <c r="BO7" s="1">
        <v>4.2724260278891038</v>
      </c>
      <c r="BQ7" s="14">
        <v>4</v>
      </c>
      <c r="BR7" s="1">
        <v>0.90157337146391592</v>
      </c>
      <c r="BS7" s="1">
        <v>2.5747733015755516</v>
      </c>
      <c r="BU7" s="1">
        <f t="shared" si="4"/>
        <v>4</v>
      </c>
      <c r="BV7" s="1">
        <f t="shared" si="4"/>
        <v>0.90472537758696769</v>
      </c>
      <c r="BW7" s="1">
        <f t="shared" si="0"/>
        <v>3.4235996647323277</v>
      </c>
      <c r="BY7" s="1">
        <f t="shared" si="5"/>
        <v>0</v>
      </c>
      <c r="BZ7" s="1">
        <f t="shared" si="1"/>
        <v>4.4576098079028605E-3</v>
      </c>
      <c r="CA7" s="1">
        <f t="shared" si="1"/>
        <v>1.200421754876144</v>
      </c>
      <c r="CB7" s="15"/>
      <c r="CC7" s="14">
        <v>4</v>
      </c>
      <c r="CD7" s="1">
        <v>0.91502127770961272</v>
      </c>
      <c r="CE7" s="1">
        <v>4.6456037443039744</v>
      </c>
      <c r="CG7" s="14">
        <v>4</v>
      </c>
      <c r="CH7" s="1">
        <v>0.91427207747478512</v>
      </c>
      <c r="CI7" s="1">
        <v>3.7661890437361425</v>
      </c>
      <c r="CK7" s="1">
        <f t="shared" si="6"/>
        <v>4</v>
      </c>
      <c r="CL7" s="1">
        <f t="shared" si="6"/>
        <v>0.91464667759219886</v>
      </c>
      <c r="CM7" s="1">
        <f t="shared" si="2"/>
        <v>4.2058963940200584</v>
      </c>
      <c r="CO7" s="1">
        <f t="shared" si="7"/>
        <v>0</v>
      </c>
      <c r="CP7" s="1">
        <f t="shared" si="3"/>
        <v>5.2976456651315491E-4</v>
      </c>
      <c r="CQ7" s="1">
        <f t="shared" si="3"/>
        <v>0.62184009824664754</v>
      </c>
      <c r="CR7" s="15"/>
      <c r="DF7" t="s">
        <v>2</v>
      </c>
      <c r="DG7" s="59">
        <v>2.821124845422887</v>
      </c>
      <c r="DH7">
        <v>2.7045938041759996</v>
      </c>
      <c r="DI7" s="59">
        <v>2.7628593247994431</v>
      </c>
      <c r="DJ7" s="59">
        <v>8.2399889484403355E-2</v>
      </c>
    </row>
    <row r="8" spans="1:114" x14ac:dyDescent="0.25">
      <c r="A8" s="14">
        <v>25</v>
      </c>
      <c r="B8" s="1">
        <v>0.89337510146829346</v>
      </c>
      <c r="C8" s="1">
        <v>4.2441318157838737</v>
      </c>
      <c r="E8" s="14">
        <v>25</v>
      </c>
      <c r="F8" s="1">
        <v>0.89350537953630282</v>
      </c>
      <c r="G8" s="1">
        <v>1.8391237868396799</v>
      </c>
      <c r="I8" s="14">
        <f>AVERAGE(A8,E8)</f>
        <v>25</v>
      </c>
      <c r="J8" s="1">
        <f>AVERAGE(B8,F8)</f>
        <v>0.89344024050229809</v>
      </c>
      <c r="K8" s="1">
        <f>AVERAGE(C8,G8)</f>
        <v>3.041627801311777</v>
      </c>
      <c r="M8" s="1">
        <f>STDEVA(A8,E8)</f>
        <v>0</v>
      </c>
      <c r="N8" s="1">
        <f>STDEVA(B8,F8)</f>
        <v>9.2120505329300396E-5</v>
      </c>
      <c r="O8" s="1">
        <f>STDEVA(C8,G8)</f>
        <v>1.7005974860745312</v>
      </c>
      <c r="Q8" s="14">
        <v>25</v>
      </c>
      <c r="R8" s="1">
        <v>0.89960042258820272</v>
      </c>
      <c r="S8" s="1">
        <v>3.3481484324517239</v>
      </c>
      <c r="U8" s="14">
        <v>25</v>
      </c>
      <c r="V8" s="1">
        <v>0.9027536910156464</v>
      </c>
      <c r="W8" s="1">
        <v>3.1595203517502224</v>
      </c>
      <c r="Y8" s="14">
        <f>AVERAGE(Q8,U8)</f>
        <v>25</v>
      </c>
      <c r="Z8" s="1">
        <f>AVERAGE(R8,V8)</f>
        <v>0.90117705680192461</v>
      </c>
      <c r="AA8" s="1">
        <f>AVERAGE(S8,W8)</f>
        <v>3.2538343921009734</v>
      </c>
      <c r="AC8" s="1">
        <f>STDEVA(Q8,U8)</f>
        <v>0</v>
      </c>
      <c r="AD8" s="1">
        <f>STDEVA(R8,V8)</f>
        <v>2.2296974879468662E-3</v>
      </c>
      <c r="AE8" s="1">
        <f>STDEVA(S8,W8)</f>
        <v>0.13338019498623505</v>
      </c>
      <c r="AF8" s="15"/>
      <c r="AG8" s="14">
        <v>5</v>
      </c>
      <c r="AH8" s="1">
        <v>0.89558329204181897</v>
      </c>
      <c r="AI8" s="1">
        <v>4.3451825733025409</v>
      </c>
      <c r="AK8" s="14">
        <v>5</v>
      </c>
      <c r="AL8" s="1">
        <v>0.89590654886647014</v>
      </c>
      <c r="AM8" s="1">
        <v>4.1430810582652136</v>
      </c>
      <c r="AO8" s="1">
        <f>AVERAGE(AG8,AK8)</f>
        <v>5</v>
      </c>
      <c r="AP8" s="1">
        <f>AVERAGE(AH8,AL8)</f>
        <v>0.89574492045414456</v>
      </c>
      <c r="AQ8" s="1">
        <f>AVERAGE(AI8,AM8)</f>
        <v>4.2441318157838772</v>
      </c>
      <c r="AS8" s="1">
        <f>STDEVA(AG8,AK8)</f>
        <v>0</v>
      </c>
      <c r="AT8" s="1">
        <f>STDEVA(AH8,AL8)</f>
        <v>2.2857709277567632E-4</v>
      </c>
      <c r="AU8" s="1">
        <f>STDEVA(AI8,AM8)</f>
        <v>0.14290735177096914</v>
      </c>
      <c r="AV8" s="15"/>
      <c r="AW8" s="14">
        <v>5</v>
      </c>
      <c r="AX8" s="1">
        <v>0.90359078641607737</v>
      </c>
      <c r="AY8" s="1">
        <v>4.4302779480551004</v>
      </c>
      <c r="BA8" s="14">
        <v>5</v>
      </c>
      <c r="BB8" s="1">
        <v>0.9023209121027721</v>
      </c>
      <c r="BC8" s="1">
        <v>2.6432750782513614</v>
      </c>
      <c r="BE8" s="1">
        <f>AVERAGE(AW8,BA8)</f>
        <v>5</v>
      </c>
      <c r="BF8" s="1">
        <f>AVERAGE(AX8,BB8)</f>
        <v>0.90295584925942474</v>
      </c>
      <c r="BG8" s="1">
        <f>AVERAGE(AY8,BC8)</f>
        <v>3.5367765131532307</v>
      </c>
      <c r="BI8" s="1">
        <f>STDEVA(AW8,BA8)</f>
        <v>0</v>
      </c>
      <c r="BJ8" s="1">
        <f>STDEVA(AX8,BB8)</f>
        <v>8.9793673819277026E-4</v>
      </c>
      <c r="BK8" s="1">
        <f>STDEVA(AY8,BC8)</f>
        <v>1.2636018472380459</v>
      </c>
      <c r="BL8" s="15"/>
      <c r="BM8" s="14">
        <v>5</v>
      </c>
      <c r="BN8" s="1">
        <v>0.91054371319037297</v>
      </c>
      <c r="BO8" s="1">
        <v>3.1406575436800668</v>
      </c>
      <c r="BQ8" s="14">
        <v>5</v>
      </c>
      <c r="BR8" s="1">
        <v>0.90469798858839334</v>
      </c>
      <c r="BS8" s="1">
        <v>3.2821286042061981</v>
      </c>
      <c r="BU8" s="1">
        <f t="shared" si="4"/>
        <v>5</v>
      </c>
      <c r="BV8" s="1">
        <f t="shared" si="4"/>
        <v>0.90762085088938316</v>
      </c>
      <c r="BW8" s="1">
        <f t="shared" si="0"/>
        <v>3.2113930739431327</v>
      </c>
      <c r="BY8" s="1">
        <f t="shared" si="5"/>
        <v>0</v>
      </c>
      <c r="BZ8" s="1">
        <f t="shared" si="1"/>
        <v>4.1335515070088273E-3</v>
      </c>
      <c r="CA8" s="1">
        <f t="shared" si="1"/>
        <v>0.10003514623967998</v>
      </c>
      <c r="CB8" s="15"/>
      <c r="CC8" s="14">
        <v>5</v>
      </c>
      <c r="CD8" s="1">
        <v>0.91922258732852646</v>
      </c>
      <c r="CE8" s="1">
        <v>3.2117754281607707</v>
      </c>
      <c r="CG8" s="14">
        <v>5</v>
      </c>
      <c r="CH8" s="1">
        <v>0.91656950694431472</v>
      </c>
      <c r="CI8" s="1">
        <v>1.7588294011356602</v>
      </c>
      <c r="CK8" s="1">
        <f t="shared" si="6"/>
        <v>5</v>
      </c>
      <c r="CL8" s="1">
        <f t="shared" si="6"/>
        <v>0.91789604713642059</v>
      </c>
      <c r="CM8" s="1">
        <f t="shared" si="2"/>
        <v>2.4853024146482152</v>
      </c>
      <c r="CO8" s="1">
        <f t="shared" si="7"/>
        <v>0</v>
      </c>
      <c r="CP8" s="1">
        <f t="shared" si="3"/>
        <v>1.8760111307091379E-3</v>
      </c>
      <c r="CQ8" s="1">
        <f t="shared" si="3"/>
        <v>1.0273879884075094</v>
      </c>
      <c r="CR8" s="15"/>
    </row>
    <row r="9" spans="1:114" x14ac:dyDescent="0.25">
      <c r="A9" s="14">
        <v>30</v>
      </c>
      <c r="B9" s="1">
        <v>0.89370041995282645</v>
      </c>
      <c r="C9" s="1">
        <v>1.9805948473658044</v>
      </c>
      <c r="E9" s="14">
        <v>30</v>
      </c>
      <c r="F9" s="1">
        <v>0.89422617012007366</v>
      </c>
      <c r="G9" s="1">
        <v>4.3856028763100063</v>
      </c>
      <c r="I9" s="14">
        <f>AVERAGE(A9,E9)</f>
        <v>30</v>
      </c>
      <c r="J9" s="1">
        <f>AVERAGE(B9,F9)</f>
        <v>0.89396329503645</v>
      </c>
      <c r="K9" s="1">
        <f>AVERAGE(C9,G9)</f>
        <v>3.1830988618379052</v>
      </c>
      <c r="M9" s="1">
        <f>STDEVA(A9,E9)</f>
        <v>0</v>
      </c>
      <c r="N9" s="1">
        <f>STDEVA(B9,F9)</f>
        <v>3.7176150847046199E-4</v>
      </c>
      <c r="O9" s="1">
        <f>STDEVA(C9,G9)</f>
        <v>1.7005974860745385</v>
      </c>
      <c r="Q9" s="14">
        <v>30</v>
      </c>
      <c r="R9" s="1">
        <v>0.90140462232337937</v>
      </c>
      <c r="S9" s="1">
        <v>3.5839335333286058</v>
      </c>
      <c r="U9" s="14">
        <v>30</v>
      </c>
      <c r="V9" s="1">
        <v>0.9045820225543616</v>
      </c>
      <c r="W9" s="1">
        <v>3.0652063113994679</v>
      </c>
      <c r="Y9" s="14">
        <f>AVERAGE(Q9,U9)</f>
        <v>30</v>
      </c>
      <c r="Z9" s="1">
        <f>AVERAGE(R9,V9)</f>
        <v>0.90299332243887043</v>
      </c>
      <c r="AA9" s="1">
        <f>AVERAGE(S9,W9)</f>
        <v>3.324569922364037</v>
      </c>
      <c r="AC9" s="1">
        <f>STDEVA(Q9,U9)</f>
        <v>0</v>
      </c>
      <c r="AD9" s="1">
        <f>STDEVA(R9,V9)</f>
        <v>2.2467612498712373E-3</v>
      </c>
      <c r="AE9" s="1">
        <f>STDEVA(S9,W9)</f>
        <v>0.36679553621215255</v>
      </c>
      <c r="AF9" s="15"/>
      <c r="AG9" s="14">
        <v>6</v>
      </c>
      <c r="AH9" s="1">
        <v>0.89630783286295124</v>
      </c>
      <c r="AI9" s="1">
        <v>3.1325734830785752</v>
      </c>
      <c r="AK9" s="14">
        <v>6</v>
      </c>
      <c r="AL9" s="1">
        <v>0.8969146135106002</v>
      </c>
      <c r="AM9" s="1">
        <v>4.0420303007465517</v>
      </c>
      <c r="AO9" s="1">
        <f>AVERAGE(AG9,AK9)</f>
        <v>6</v>
      </c>
      <c r="AP9" s="1">
        <f>AVERAGE(AH9,AL9)</f>
        <v>0.89661122318677577</v>
      </c>
      <c r="AQ9" s="1">
        <f>AVERAGE(AI9,AM9)</f>
        <v>3.5873018919125634</v>
      </c>
      <c r="AS9" s="1">
        <f>STDEVA(AG9,AK9)</f>
        <v>0</v>
      </c>
      <c r="AT9" s="1">
        <f>STDEVA(AH9,AL9)</f>
        <v>4.2905871064534721E-4</v>
      </c>
      <c r="AU9" s="1">
        <f>STDEVA(AI9,AM9)</f>
        <v>0.64308308296936267</v>
      </c>
      <c r="AV9" s="15"/>
      <c r="AW9" s="14">
        <v>6</v>
      </c>
      <c r="AX9" s="1">
        <v>0.90655098208862883</v>
      </c>
      <c r="AY9" s="1">
        <v>4.7281117596890541</v>
      </c>
      <c r="BA9" s="14">
        <v>6</v>
      </c>
      <c r="BB9" s="1">
        <v>0.90389990949555066</v>
      </c>
      <c r="BC9" s="1">
        <v>2.6805043047056052</v>
      </c>
      <c r="BE9" s="1">
        <f>AVERAGE(AW9,BA9)</f>
        <v>6</v>
      </c>
      <c r="BF9" s="1">
        <f>AVERAGE(AX9,BB9)</f>
        <v>0.90522544579208974</v>
      </c>
      <c r="BG9" s="1">
        <f>AVERAGE(AY9,BC9)</f>
        <v>3.7043080321973294</v>
      </c>
      <c r="BI9" s="1">
        <f>STDEVA(AW9,BA9)</f>
        <v>0</v>
      </c>
      <c r="BJ9" s="1">
        <f>STDEVA(AX9,BB9)</f>
        <v>1.8745914079833816E-3</v>
      </c>
      <c r="BK9" s="1">
        <f>STDEVA(AY9,BC9)</f>
        <v>1.4478771166269262</v>
      </c>
      <c r="BL9" s="15"/>
      <c r="BM9" s="14">
        <v>6</v>
      </c>
      <c r="BN9" s="1">
        <v>0.9131288258164294</v>
      </c>
      <c r="BO9" s="1">
        <v>3.0274806952591677</v>
      </c>
      <c r="BQ9" s="14">
        <v>6</v>
      </c>
      <c r="BR9" s="1">
        <v>0.90762662113792358</v>
      </c>
      <c r="BS9" s="1">
        <v>3.2821286042061981</v>
      </c>
      <c r="BU9" s="1">
        <f t="shared" si="4"/>
        <v>6</v>
      </c>
      <c r="BV9" s="1">
        <f t="shared" si="4"/>
        <v>0.91037772347717649</v>
      </c>
      <c r="BW9" s="1">
        <f t="shared" si="0"/>
        <v>3.1548046497326832</v>
      </c>
      <c r="BY9" s="1">
        <f t="shared" si="5"/>
        <v>0</v>
      </c>
      <c r="BZ9" s="1">
        <f t="shared" si="1"/>
        <v>3.8906462396478114E-3</v>
      </c>
      <c r="CA9" s="1">
        <f t="shared" si="1"/>
        <v>0.18006326323141969</v>
      </c>
      <c r="CB9" s="15"/>
      <c r="CC9" s="14">
        <v>6</v>
      </c>
      <c r="CD9" s="1">
        <v>0.92417582844465596</v>
      </c>
      <c r="CE9" s="1">
        <v>3.8235421763818707</v>
      </c>
      <c r="CG9" s="14">
        <v>6</v>
      </c>
      <c r="CH9" s="1">
        <v>0.91843894695479555</v>
      </c>
      <c r="CI9" s="1">
        <v>1.4720637379070227</v>
      </c>
      <c r="CK9" s="1">
        <f t="shared" si="6"/>
        <v>6</v>
      </c>
      <c r="CL9" s="1">
        <f t="shared" si="6"/>
        <v>0.92130738769972575</v>
      </c>
      <c r="CM9" s="1">
        <f t="shared" si="2"/>
        <v>2.6478029571444468</v>
      </c>
      <c r="CO9" s="1">
        <f t="shared" si="7"/>
        <v>0</v>
      </c>
      <c r="CP9" s="1">
        <f t="shared" si="3"/>
        <v>4.0565878043438731E-3</v>
      </c>
      <c r="CQ9" s="1">
        <f t="shared" si="3"/>
        <v>1.6627463496595185</v>
      </c>
      <c r="CR9" s="15"/>
    </row>
    <row r="10" spans="1:114" x14ac:dyDescent="0.25">
      <c r="A10" s="14">
        <v>35</v>
      </c>
      <c r="B10" s="1">
        <v>0.89425866034451329</v>
      </c>
      <c r="C10" s="1">
        <v>3.3953054526271038</v>
      </c>
      <c r="E10" s="14">
        <v>35</v>
      </c>
      <c r="F10" s="1">
        <v>0.89504136490066599</v>
      </c>
      <c r="G10" s="1">
        <v>4.9514871184145202</v>
      </c>
      <c r="I10" s="14">
        <f>AVERAGE(A10,E10)</f>
        <v>35</v>
      </c>
      <c r="J10" s="1">
        <f>AVERAGE(B10,F10)</f>
        <v>0.89465001262258959</v>
      </c>
      <c r="K10" s="1">
        <f>AVERAGE(C10,G10)</f>
        <v>4.1733962855208118</v>
      </c>
      <c r="M10" s="1">
        <f>STDEVA(A10,E10)</f>
        <v>0</v>
      </c>
      <c r="N10" s="1">
        <f>STDEVA(B10,F10)</f>
        <v>5.5345569932118278E-4</v>
      </c>
      <c r="O10" s="1">
        <f>STDEVA(C10,G10)</f>
        <v>1.1003866086364638</v>
      </c>
      <c r="Q10" s="14">
        <v>35</v>
      </c>
      <c r="R10" s="1">
        <v>0.90321297874369888</v>
      </c>
      <c r="S10" s="1">
        <v>3.5839335333286058</v>
      </c>
      <c r="U10" s="14">
        <v>35</v>
      </c>
      <c r="V10" s="1">
        <v>0.9062707091769191</v>
      </c>
      <c r="W10" s="1">
        <v>3.2066773719255939</v>
      </c>
      <c r="Y10" s="14">
        <f>AVERAGE(Q10,U10)</f>
        <v>35</v>
      </c>
      <c r="Z10" s="1">
        <f>AVERAGE(R10,V10)</f>
        <v>0.90474184396030899</v>
      </c>
      <c r="AA10" s="1">
        <f>AVERAGE(S10,W10)</f>
        <v>3.3953054526270998</v>
      </c>
      <c r="AC10" s="1">
        <f>STDEVA(Q10,U10)</f>
        <v>0</v>
      </c>
      <c r="AD10" s="1">
        <f>STDEVA(R10,V10)</f>
        <v>2.1621419243704962E-3</v>
      </c>
      <c r="AE10" s="1">
        <f>STDEVA(S10,W10)</f>
        <v>0.26676038997247636</v>
      </c>
      <c r="AF10" s="15"/>
      <c r="AG10" s="14">
        <v>7</v>
      </c>
      <c r="AH10" s="1">
        <v>0.89708040758423757</v>
      </c>
      <c r="AI10" s="1">
        <v>3.3346749981159025</v>
      </c>
      <c r="AK10" s="14">
        <v>7</v>
      </c>
      <c r="AL10" s="1">
        <v>0.89797035022249527</v>
      </c>
      <c r="AM10" s="1">
        <v>4.4462333308211983</v>
      </c>
      <c r="AO10" s="1">
        <f>AVERAGE(AG10,AK10)</f>
        <v>7</v>
      </c>
      <c r="AP10" s="1">
        <f>AVERAGE(AH10,AL10)</f>
        <v>0.89752537890336637</v>
      </c>
      <c r="AQ10" s="1">
        <f>AVERAGE(AI10,AM10)</f>
        <v>3.8904541644685504</v>
      </c>
      <c r="AS10" s="1">
        <f>STDEVA(AG10,AK10)</f>
        <v>0</v>
      </c>
      <c r="AT10" s="1">
        <f>STDEVA(AH10,AL10)</f>
        <v>6.2928447437906731E-4</v>
      </c>
      <c r="AU10" s="1">
        <f>STDEVA(AI10,AM10)</f>
        <v>0.78599043474032548</v>
      </c>
      <c r="AV10" s="15"/>
      <c r="AW10" s="14">
        <v>7</v>
      </c>
      <c r="AX10" s="1">
        <v>0.90839395219457952</v>
      </c>
      <c r="AY10" s="1">
        <v>3.0900257957022963</v>
      </c>
      <c r="BA10" s="14">
        <v>7</v>
      </c>
      <c r="BB10" s="1">
        <v>0.90555861899486356</v>
      </c>
      <c r="BC10" s="1">
        <v>2.7549627576140963</v>
      </c>
      <c r="BE10" s="1">
        <f>AVERAGE(AW10,BA10)</f>
        <v>7</v>
      </c>
      <c r="BF10" s="1">
        <f>AVERAGE(AX10,BB10)</f>
        <v>0.90697628559472154</v>
      </c>
      <c r="BG10" s="1">
        <f>AVERAGE(AY10,BC10)</f>
        <v>2.9224942766581963</v>
      </c>
      <c r="BI10" s="1">
        <f>STDEVA(AW10,BA10)</f>
        <v>0</v>
      </c>
      <c r="BJ10" s="1">
        <f>STDEVA(AX10,BB10)</f>
        <v>2.0048833324425078E-3</v>
      </c>
      <c r="BK10" s="1">
        <f>STDEVA(AY10,BC10)</f>
        <v>0.23692534635713269</v>
      </c>
      <c r="BL10" s="15"/>
      <c r="BM10" s="14">
        <v>7</v>
      </c>
      <c r="BN10" s="1">
        <v>0.9158017648446003</v>
      </c>
      <c r="BO10" s="1">
        <v>3.1123633315748411</v>
      </c>
      <c r="BQ10" s="14">
        <v>7</v>
      </c>
      <c r="BR10" s="1">
        <v>0.91085200102073172</v>
      </c>
      <c r="BS10" s="1">
        <v>3.7348359978898089</v>
      </c>
      <c r="BU10" s="1">
        <f t="shared" si="4"/>
        <v>7</v>
      </c>
      <c r="BV10" s="1">
        <f t="shared" si="4"/>
        <v>0.91332688293266595</v>
      </c>
      <c r="BW10" s="1">
        <f t="shared" si="0"/>
        <v>3.423599664732325</v>
      </c>
      <c r="BY10" s="1">
        <f t="shared" si="5"/>
        <v>0</v>
      </c>
      <c r="BZ10" s="1">
        <f t="shared" si="1"/>
        <v>3.5000115651293291E-3</v>
      </c>
      <c r="CA10" s="1">
        <f t="shared" si="1"/>
        <v>0.44015464345458472</v>
      </c>
      <c r="CB10" s="15"/>
      <c r="CC10" s="14">
        <v>7</v>
      </c>
      <c r="CD10" s="1">
        <v>0.92745447904896572</v>
      </c>
      <c r="CE10" s="1">
        <v>2.5426555472939438</v>
      </c>
      <c r="CG10" s="14">
        <v>7</v>
      </c>
      <c r="CH10" s="1">
        <v>0.92203839404089272</v>
      </c>
      <c r="CI10" s="1">
        <v>2.8103034996406726</v>
      </c>
      <c r="CK10" s="1">
        <f t="shared" si="6"/>
        <v>7</v>
      </c>
      <c r="CL10" s="1">
        <f t="shared" si="6"/>
        <v>0.92474643654492916</v>
      </c>
      <c r="CM10" s="1">
        <f t="shared" si="2"/>
        <v>2.6764795234673082</v>
      </c>
      <c r="CO10" s="1">
        <f t="shared" si="7"/>
        <v>0</v>
      </c>
      <c r="CP10" s="1">
        <f t="shared" si="3"/>
        <v>3.8297504366912164E-3</v>
      </c>
      <c r="CQ10" s="1">
        <f t="shared" si="3"/>
        <v>0.18925568207506585</v>
      </c>
      <c r="CR10" s="15"/>
    </row>
    <row r="11" spans="1:114" x14ac:dyDescent="0.25">
      <c r="A11" s="14">
        <v>40</v>
      </c>
      <c r="B11" s="1">
        <v>0.89463120821024589</v>
      </c>
      <c r="C11" s="1">
        <v>2.2635369684180695</v>
      </c>
      <c r="E11" s="14">
        <v>40</v>
      </c>
      <c r="F11" s="1">
        <v>0.89576463677556728</v>
      </c>
      <c r="G11" s="1">
        <v>4.3856028763100063</v>
      </c>
      <c r="I11" s="14">
        <f>AVERAGE(A11,E11)</f>
        <v>40</v>
      </c>
      <c r="J11" s="1">
        <f>AVERAGE(B11,F11)</f>
        <v>0.89519792249290653</v>
      </c>
      <c r="K11" s="1">
        <f>AVERAGE(C11,G11)</f>
        <v>3.3245699223640379</v>
      </c>
      <c r="M11" s="1">
        <f>STDEVA(A11,E11)</f>
        <v>0</v>
      </c>
      <c r="N11" s="1">
        <f>STDEVA(B11,F11)</f>
        <v>8.0145502452929653E-4</v>
      </c>
      <c r="O11" s="1">
        <f>STDEVA(C11,G11)</f>
        <v>1.5005271935951765</v>
      </c>
      <c r="Q11" s="14">
        <v>40</v>
      </c>
      <c r="R11" s="1">
        <v>0.9050397534936433</v>
      </c>
      <c r="S11" s="1">
        <v>3.6782475736793603</v>
      </c>
      <c r="U11" s="14">
        <v>40</v>
      </c>
      <c r="V11" s="1">
        <v>0.9075508977899347</v>
      </c>
      <c r="W11" s="1">
        <v>2.499322069294946</v>
      </c>
      <c r="Y11" s="14">
        <f>AVERAGE(Q11,U11)</f>
        <v>40</v>
      </c>
      <c r="Z11" s="1">
        <f>AVERAGE(R11,V11)</f>
        <v>0.90629532564178894</v>
      </c>
      <c r="AA11" s="1">
        <f>AVERAGE(S11,W11)</f>
        <v>3.0887848214871534</v>
      </c>
      <c r="AC11" s="1">
        <f>STDEVA(Q11,U11)</f>
        <v>0</v>
      </c>
      <c r="AD11" s="1">
        <f>STDEVA(R11,V11)</f>
        <v>1.7756471604455707E-3</v>
      </c>
      <c r="AE11" s="1">
        <f>STDEVA(S11,W11)</f>
        <v>0.83362621866398967</v>
      </c>
      <c r="AF11" s="15"/>
      <c r="AG11" s="14">
        <v>8</v>
      </c>
      <c r="AH11" s="1">
        <v>0.89799516927744483</v>
      </c>
      <c r="AI11" s="1">
        <v>3.9409795432278809</v>
      </c>
      <c r="AK11" s="14">
        <v>8</v>
      </c>
      <c r="AL11" s="1">
        <v>0.89863753686360603</v>
      </c>
      <c r="AM11" s="1">
        <v>2.829421210522586</v>
      </c>
      <c r="AO11" s="1">
        <f>AVERAGE(AG11,AK11)</f>
        <v>8</v>
      </c>
      <c r="AP11" s="1">
        <f>AVERAGE(AH11,AL11)</f>
        <v>0.89831635307052538</v>
      </c>
      <c r="AQ11" s="1">
        <f>AVERAGE(AI11,AM11)</f>
        <v>3.3852003768752335</v>
      </c>
      <c r="AS11" s="1">
        <f>STDEVA(AG11,AK11)</f>
        <v>0</v>
      </c>
      <c r="AT11" s="1">
        <f>STDEVA(AH11,AL11)</f>
        <v>4.5422247618902382E-4</v>
      </c>
      <c r="AU11" s="1">
        <f>STDEVA(AI11,AM11)</f>
        <v>0.78599043474032548</v>
      </c>
      <c r="AV11" s="15"/>
      <c r="AW11" s="14">
        <v>8</v>
      </c>
      <c r="AX11" s="1">
        <v>0.91054211134598595</v>
      </c>
      <c r="AY11" s="1">
        <v>3.6112349660617182</v>
      </c>
      <c r="BA11" s="14">
        <v>8</v>
      </c>
      <c r="BB11" s="1">
        <v>0.90733461823129136</v>
      </c>
      <c r="BC11" s="1">
        <v>2.903879663431074</v>
      </c>
      <c r="BE11" s="1">
        <f>AVERAGE(AW11,BA11)</f>
        <v>8</v>
      </c>
      <c r="BF11" s="1">
        <f>AVERAGE(AX11,BB11)</f>
        <v>0.90893836478863865</v>
      </c>
      <c r="BG11" s="1">
        <f>AVERAGE(AY11,BC11)</f>
        <v>3.2575573147463963</v>
      </c>
      <c r="BI11" s="1">
        <f>STDEVA(AW11,BA11)</f>
        <v>0</v>
      </c>
      <c r="BJ11" s="1">
        <f>STDEVA(AX11,BB11)</f>
        <v>2.2680401320097072E-3</v>
      </c>
      <c r="BK11" s="1">
        <f>STDEVA(AY11,BC11)</f>
        <v>0.50017573119838743</v>
      </c>
      <c r="BL11" s="15"/>
      <c r="BM11" s="14">
        <v>8</v>
      </c>
      <c r="BN11" s="1">
        <v>0.91808941923322818</v>
      </c>
      <c r="BO11" s="1">
        <v>3.706541785784581</v>
      </c>
      <c r="BQ11" s="14">
        <v>8</v>
      </c>
      <c r="BR11" s="1">
        <v>0.91370664063893448</v>
      </c>
      <c r="BS11" s="1">
        <v>3.3387170284166512</v>
      </c>
      <c r="BU11" s="1">
        <f t="shared" si="4"/>
        <v>8</v>
      </c>
      <c r="BV11" s="1">
        <f t="shared" si="4"/>
        <v>0.91589802993608127</v>
      </c>
      <c r="BW11" s="1">
        <f t="shared" si="0"/>
        <v>3.5226294071006161</v>
      </c>
      <c r="BY11" s="1">
        <f t="shared" si="5"/>
        <v>0</v>
      </c>
      <c r="BZ11" s="1">
        <f t="shared" si="1"/>
        <v>3.0990924644643206E-3</v>
      </c>
      <c r="CA11" s="1">
        <f t="shared" si="1"/>
        <v>0.2600913802231597</v>
      </c>
      <c r="CB11" s="15"/>
      <c r="CC11" s="14">
        <v>8</v>
      </c>
      <c r="CD11" s="1">
        <v>0.93206637557637761</v>
      </c>
      <c r="CE11" s="1">
        <v>3.5367765131532329</v>
      </c>
      <c r="CG11" s="14">
        <v>8</v>
      </c>
      <c r="CH11" s="1">
        <v>0.92517576769079946</v>
      </c>
      <c r="CI11" s="1">
        <v>2.4470669928843995</v>
      </c>
      <c r="CK11" s="1">
        <f t="shared" si="6"/>
        <v>8</v>
      </c>
      <c r="CL11" s="1">
        <f t="shared" si="6"/>
        <v>0.92862107163358854</v>
      </c>
      <c r="CM11" s="1">
        <f t="shared" si="2"/>
        <v>2.9919217530188162</v>
      </c>
      <c r="CO11" s="1">
        <f t="shared" si="7"/>
        <v>0</v>
      </c>
      <c r="CP11" s="1">
        <f t="shared" si="3"/>
        <v>4.8723955623898143E-3</v>
      </c>
      <c r="CQ11" s="1">
        <f t="shared" si="3"/>
        <v>0.77054099130563203</v>
      </c>
      <c r="CR11" s="15"/>
    </row>
    <row r="12" spans="1:114" x14ac:dyDescent="0.25">
      <c r="A12" s="14">
        <v>45</v>
      </c>
      <c r="B12" s="1">
        <v>0.89542390398518257</v>
      </c>
      <c r="C12" s="1">
        <v>4.810016057888391</v>
      </c>
      <c r="E12" s="14">
        <v>45</v>
      </c>
      <c r="F12" s="1">
        <v>0.89620851050415362</v>
      </c>
      <c r="G12" s="1">
        <v>2.6879501499964573</v>
      </c>
      <c r="I12" s="14">
        <f>AVERAGE(A12,E12)</f>
        <v>45</v>
      </c>
      <c r="J12" s="1">
        <f>AVERAGE(B12,F12)</f>
        <v>0.89581620724466804</v>
      </c>
      <c r="K12" s="1">
        <f>AVERAGE(C12,G12)</f>
        <v>3.7489831039424244</v>
      </c>
      <c r="M12" s="1">
        <f>STDEVA(A12,E12)</f>
        <v>0</v>
      </c>
      <c r="N12" s="1">
        <f>STDEVA(B12,F12)</f>
        <v>5.5480059012760373E-4</v>
      </c>
      <c r="O12" s="1">
        <f>STDEVA(C12,G12)</f>
        <v>1.5005271935951729</v>
      </c>
      <c r="Q12" s="14">
        <v>45</v>
      </c>
      <c r="R12" s="1">
        <v>0.90725110539673659</v>
      </c>
      <c r="S12" s="1">
        <v>4.1498177754331227</v>
      </c>
      <c r="U12" s="14">
        <v>45</v>
      </c>
      <c r="V12" s="1">
        <v>0.90916757635763412</v>
      </c>
      <c r="W12" s="1">
        <v>3.1595203517502184</v>
      </c>
      <c r="Y12" s="14">
        <f>AVERAGE(Q12,U12)</f>
        <v>45</v>
      </c>
      <c r="Z12" s="1">
        <f>AVERAGE(R12,V12)</f>
        <v>0.90820934087718541</v>
      </c>
      <c r="AA12" s="1">
        <f>AVERAGE(S12,W12)</f>
        <v>3.6546690635916708</v>
      </c>
      <c r="AC12" s="1">
        <f>STDEVA(Q12,U12)</f>
        <v>0</v>
      </c>
      <c r="AD12" s="1">
        <f>STDEVA(R12,V12)</f>
        <v>1.3551496123977433E-3</v>
      </c>
      <c r="AE12" s="1">
        <f>STDEVA(S12,W12)</f>
        <v>0.7002460236777468</v>
      </c>
      <c r="AF12" s="15"/>
      <c r="AG12" s="14">
        <v>9</v>
      </c>
      <c r="AH12" s="1">
        <v>0.89900591752480896</v>
      </c>
      <c r="AI12" s="1">
        <v>4.3451825733025409</v>
      </c>
      <c r="AK12" s="14">
        <v>9</v>
      </c>
      <c r="AL12" s="1">
        <v>0.89982392575565662</v>
      </c>
      <c r="AM12" s="1">
        <v>5.0525378759331856</v>
      </c>
      <c r="AO12" s="1">
        <f>AVERAGE(AG12,AK12)</f>
        <v>9</v>
      </c>
      <c r="AP12" s="1">
        <f>AVERAGE(AH12,AL12)</f>
        <v>0.89941492164023273</v>
      </c>
      <c r="AQ12" s="1">
        <f>AVERAGE(AI12,AM12)</f>
        <v>4.6988602246178637</v>
      </c>
      <c r="AS12" s="1">
        <f>STDEVA(AG12,AK12)</f>
        <v>0</v>
      </c>
      <c r="AT12" s="1">
        <f>STDEVA(AH12,AL12)</f>
        <v>5.7841916709878798E-4</v>
      </c>
      <c r="AU12" s="1">
        <f>STDEVA(AI12,AM12)</f>
        <v>0.50017573119839143</v>
      </c>
      <c r="AV12" s="15"/>
      <c r="AW12" s="14">
        <v>9</v>
      </c>
      <c r="AX12" s="1">
        <v>0.91274036092048039</v>
      </c>
      <c r="AY12" s="1">
        <v>3.6112349660617218</v>
      </c>
      <c r="BA12" s="14">
        <v>9</v>
      </c>
      <c r="BB12" s="1">
        <v>0.90888706718460299</v>
      </c>
      <c r="BC12" s="1">
        <v>2.531587398888627</v>
      </c>
      <c r="BE12" s="1">
        <f>AVERAGE(AW12,BA12)</f>
        <v>9</v>
      </c>
      <c r="BF12" s="1">
        <f>AVERAGE(AX12,BB12)</f>
        <v>0.91081371405254163</v>
      </c>
      <c r="BG12" s="1">
        <f>AVERAGE(AY12,BC12)</f>
        <v>3.0714111824751744</v>
      </c>
      <c r="BI12" s="1">
        <f>STDEVA(AW12,BA12)</f>
        <v>0</v>
      </c>
      <c r="BJ12" s="1">
        <f>STDEVA(AX12,BB12)</f>
        <v>2.7246901305425508E-3</v>
      </c>
      <c r="BK12" s="1">
        <f>STDEVA(AY12,BC12)</f>
        <v>0.76342611603965393</v>
      </c>
      <c r="BL12" s="15"/>
      <c r="BM12" s="14">
        <v>9</v>
      </c>
      <c r="BN12" s="1">
        <v>0.92096688931619408</v>
      </c>
      <c r="BO12" s="1">
        <v>3.3104228163114233</v>
      </c>
      <c r="BQ12" s="14">
        <v>9</v>
      </c>
      <c r="BR12" s="1">
        <v>0.91650597390572586</v>
      </c>
      <c r="BS12" s="1">
        <v>3.253834392100968</v>
      </c>
      <c r="BU12" s="1">
        <f t="shared" si="4"/>
        <v>9</v>
      </c>
      <c r="BV12" s="1">
        <f t="shared" si="4"/>
        <v>0.91873643161095997</v>
      </c>
      <c r="BW12" s="1">
        <f t="shared" si="0"/>
        <v>3.2821286042061955</v>
      </c>
      <c r="BY12" s="1">
        <f t="shared" si="5"/>
        <v>0</v>
      </c>
      <c r="BZ12" s="1">
        <f t="shared" si="1"/>
        <v>3.1543435370416529E-3</v>
      </c>
      <c r="CA12" s="1">
        <f t="shared" si="1"/>
        <v>4.0014058495873937E-2</v>
      </c>
      <c r="CB12" s="15"/>
      <c r="CC12" s="14">
        <v>9</v>
      </c>
      <c r="CD12" s="1">
        <v>0.93595366578577621</v>
      </c>
      <c r="CE12" s="1">
        <v>2.9823628975778567</v>
      </c>
      <c r="CG12" s="14">
        <v>9</v>
      </c>
      <c r="CH12" s="1">
        <v>0.92858406489865253</v>
      </c>
      <c r="CI12" s="1">
        <v>2.6573618125853979</v>
      </c>
      <c r="CK12" s="1">
        <f t="shared" si="6"/>
        <v>9</v>
      </c>
      <c r="CL12" s="1">
        <f t="shared" si="6"/>
        <v>0.93226886534221443</v>
      </c>
      <c r="CM12" s="1">
        <f t="shared" si="2"/>
        <v>2.8198623550816273</v>
      </c>
      <c r="CO12" s="1">
        <f t="shared" si="7"/>
        <v>0</v>
      </c>
      <c r="CP12" s="1">
        <f t="shared" si="3"/>
        <v>5.2110947619235532E-3</v>
      </c>
      <c r="CQ12" s="1">
        <f t="shared" si="3"/>
        <v>0.22981047109115305</v>
      </c>
      <c r="CR12" s="15"/>
    </row>
    <row r="13" spans="1:114" x14ac:dyDescent="0.25">
      <c r="A13" s="14">
        <v>50</v>
      </c>
      <c r="B13" s="1">
        <v>0.89600766530631237</v>
      </c>
      <c r="C13" s="1">
        <v>3.5367765131532303</v>
      </c>
      <c r="E13" s="14">
        <v>50</v>
      </c>
      <c r="F13" s="1">
        <v>0.89676982228068258</v>
      </c>
      <c r="G13" s="1">
        <v>3.3953054526270976</v>
      </c>
      <c r="I13" s="14">
        <f>AVERAGE(A13,E13)</f>
        <v>50</v>
      </c>
      <c r="J13" s="1">
        <f>AVERAGE(B13,F13)</f>
        <v>0.89638874379349742</v>
      </c>
      <c r="K13" s="1">
        <f>AVERAGE(C13,G13)</f>
        <v>3.4660409828901639</v>
      </c>
      <c r="M13" s="1">
        <f>STDEVA(A13,E13)</f>
        <v>0</v>
      </c>
      <c r="N13" s="1">
        <f>STDEVA(B13,F13)</f>
        <v>5.3892636490579689E-4</v>
      </c>
      <c r="O13" s="1">
        <f>STDEVA(C13,G13)</f>
        <v>0.10003514623968092</v>
      </c>
      <c r="Q13" s="14">
        <v>50</v>
      </c>
      <c r="R13" s="1">
        <v>0.91012173214736192</v>
      </c>
      <c r="S13" s="1">
        <v>5.3759002999929129</v>
      </c>
      <c r="U13" s="14">
        <v>50</v>
      </c>
      <c r="V13" s="1">
        <v>0.91070419122003587</v>
      </c>
      <c r="W13" s="1">
        <v>3.0180492912240884</v>
      </c>
      <c r="Y13" s="14">
        <f>AVERAGE(Q13,U13)</f>
        <v>50</v>
      </c>
      <c r="Z13" s="1">
        <f>AVERAGE(R13,V13)</f>
        <v>0.9104129616836989</v>
      </c>
      <c r="AA13" s="1">
        <f>AVERAGE(S13,W13)</f>
        <v>4.1969747956085008</v>
      </c>
      <c r="AC13" s="1">
        <f>STDEVA(Q13,U13)</f>
        <v>0</v>
      </c>
      <c r="AD13" s="1">
        <f>STDEVA(R13,V13)</f>
        <v>4.1186076005138349E-4</v>
      </c>
      <c r="AE13" s="1">
        <f>STDEVA(S13,W13)</f>
        <v>1.6672524373279771</v>
      </c>
      <c r="AF13" s="15"/>
      <c r="AG13" s="14">
        <v>10</v>
      </c>
      <c r="AH13" s="1">
        <v>0.90008970509804209</v>
      </c>
      <c r="AI13" s="1">
        <v>4.6483348458585256</v>
      </c>
      <c r="AK13" s="14">
        <v>10</v>
      </c>
      <c r="AL13" s="1">
        <v>0.90054251669352225</v>
      </c>
      <c r="AM13" s="1">
        <v>3.1325734830785752</v>
      </c>
      <c r="AO13" s="1">
        <f>AVERAGE(AG13,AK13)</f>
        <v>10</v>
      </c>
      <c r="AP13" s="1">
        <f>AVERAGE(AH13,AL13)</f>
        <v>0.90031611089578223</v>
      </c>
      <c r="AQ13" s="1">
        <f>AVERAGE(AI13,AM13)</f>
        <v>3.8904541644685504</v>
      </c>
      <c r="AS13" s="1">
        <f>STDEVA(AG13,AK13)</f>
        <v>0</v>
      </c>
      <c r="AT13" s="1">
        <f>STDEVA(AH13,AL13)</f>
        <v>3.2018614976392281E-4</v>
      </c>
      <c r="AU13" s="1">
        <f>STDEVA(AI13,AM13)</f>
        <v>1.0718051382822633</v>
      </c>
      <c r="AV13" s="15"/>
      <c r="AW13" s="14">
        <v>10</v>
      </c>
      <c r="AX13" s="1">
        <v>0.91487440432906852</v>
      </c>
      <c r="AY13" s="1">
        <v>3.4250888337904963</v>
      </c>
      <c r="BA13" s="14">
        <v>10</v>
      </c>
      <c r="BB13" s="1">
        <v>0.91094165799201932</v>
      </c>
      <c r="BC13" s="1">
        <v>3.2017134750650307</v>
      </c>
      <c r="BE13" s="1">
        <f>AVERAGE(AW13,BA13)</f>
        <v>10</v>
      </c>
      <c r="BF13" s="1">
        <f>AVERAGE(AX13,BB13)</f>
        <v>0.91290803116054398</v>
      </c>
      <c r="BG13" s="1">
        <f>AVERAGE(AY13,BC13)</f>
        <v>3.3134011544277637</v>
      </c>
      <c r="BI13" s="1">
        <f>STDEVA(AW13,BA13)</f>
        <v>0</v>
      </c>
      <c r="BJ13" s="1">
        <f>STDEVA(AX13,BB13)</f>
        <v>2.7808716036140514E-3</v>
      </c>
      <c r="BK13" s="1">
        <f>STDEVA(AY13,BC13)</f>
        <v>0.15795023090475441</v>
      </c>
      <c r="BL13" s="15"/>
      <c r="BM13" s="14">
        <v>10</v>
      </c>
      <c r="BN13" s="1">
        <v>0.92376315900096118</v>
      </c>
      <c r="BO13" s="1">
        <v>3.1972459678905221</v>
      </c>
      <c r="BQ13" s="14">
        <v>10</v>
      </c>
      <c r="BR13" s="1">
        <v>0.9186596843464141</v>
      </c>
      <c r="BS13" s="1">
        <v>2.489890665259876</v>
      </c>
      <c r="BU13" s="1">
        <f t="shared" si="4"/>
        <v>10</v>
      </c>
      <c r="BV13" s="1">
        <f t="shared" si="4"/>
        <v>0.92121142167368764</v>
      </c>
      <c r="BW13" s="1">
        <f t="shared" si="0"/>
        <v>2.8435683165751993</v>
      </c>
      <c r="BY13" s="1">
        <f t="shared" si="5"/>
        <v>0</v>
      </c>
      <c r="BZ13" s="1">
        <f t="shared" si="1"/>
        <v>3.6087015358439133E-3</v>
      </c>
      <c r="CA13" s="1">
        <f t="shared" si="1"/>
        <v>0.50017573119839098</v>
      </c>
      <c r="CB13" s="15"/>
      <c r="CC13" s="14">
        <v>10</v>
      </c>
      <c r="CD13" s="1">
        <v>0.93937555043112575</v>
      </c>
      <c r="CE13" s="1">
        <v>2.6000086799396711</v>
      </c>
      <c r="CG13" s="14">
        <v>10</v>
      </c>
      <c r="CH13" s="1">
        <v>0.93257561709423609</v>
      </c>
      <c r="CI13" s="1">
        <v>3.058833741105496</v>
      </c>
      <c r="CK13" s="1">
        <f t="shared" si="6"/>
        <v>10</v>
      </c>
      <c r="CL13" s="1">
        <f t="shared" si="6"/>
        <v>0.93597558376268086</v>
      </c>
      <c r="CM13" s="1">
        <f t="shared" si="2"/>
        <v>2.8294212105225833</v>
      </c>
      <c r="CO13" s="1">
        <f t="shared" si="7"/>
        <v>0</v>
      </c>
      <c r="CP13" s="1">
        <f t="shared" si="3"/>
        <v>4.808278974131149E-3</v>
      </c>
      <c r="CQ13" s="1">
        <f t="shared" si="3"/>
        <v>0.32443831212868723</v>
      </c>
      <c r="CR13" s="15"/>
    </row>
    <row r="14" spans="1:114" x14ac:dyDescent="0.25">
      <c r="A14" s="14">
        <v>55</v>
      </c>
      <c r="B14" s="1">
        <v>0.89626476149005874</v>
      </c>
      <c r="C14" s="1">
        <v>1.5561816657874257</v>
      </c>
      <c r="E14" s="14">
        <v>55</v>
      </c>
      <c r="F14" s="1">
        <v>0.8976365568205894</v>
      </c>
      <c r="G14" s="1">
        <v>5.234429239466782</v>
      </c>
      <c r="I14" s="14">
        <f>AVERAGE(A14,E14)</f>
        <v>55</v>
      </c>
      <c r="J14" s="1">
        <f>AVERAGE(B14,F14)</f>
        <v>0.89695065915532401</v>
      </c>
      <c r="K14" s="1">
        <f>AVERAGE(C14,G14)</f>
        <v>3.3953054526271038</v>
      </c>
      <c r="M14" s="1">
        <f>STDEVA(A14,E14)</f>
        <v>0</v>
      </c>
      <c r="N14" s="1">
        <f>STDEVA(B14,F14)</f>
        <v>9.7000578061827631E-4</v>
      </c>
      <c r="O14" s="1">
        <f>STDEVA(C14,G14)</f>
        <v>2.6009138022316378</v>
      </c>
      <c r="Q14" s="14">
        <v>55</v>
      </c>
      <c r="R14" s="1">
        <v>0.91295833345599342</v>
      </c>
      <c r="S14" s="1">
        <v>5.4702143403436638</v>
      </c>
      <c r="U14" s="14">
        <v>55</v>
      </c>
      <c r="V14" s="1">
        <v>0.91221443395322188</v>
      </c>
      <c r="W14" s="1">
        <v>3.0180492912240835</v>
      </c>
      <c r="Y14" s="14">
        <f>AVERAGE(Q14,U14)</f>
        <v>55</v>
      </c>
      <c r="Z14" s="1">
        <f>AVERAGE(R14,V14)</f>
        <v>0.91258638370460765</v>
      </c>
      <c r="AA14" s="1">
        <f>AVERAGE(S14,W14)</f>
        <v>4.2441318157838737</v>
      </c>
      <c r="AC14" s="1">
        <f>STDEVA(Q14,U14)</f>
        <v>0</v>
      </c>
      <c r="AD14" s="1">
        <f>STDEVA(R14,V14)</f>
        <v>5.2601638293105603E-4</v>
      </c>
      <c r="AE14" s="1">
        <f>STDEVA(S14,W14)</f>
        <v>1.7339425348210984</v>
      </c>
      <c r="AF14" s="15"/>
      <c r="AG14" s="14">
        <v>11</v>
      </c>
      <c r="AH14" s="1">
        <v>0.90093971114576021</v>
      </c>
      <c r="AI14" s="1">
        <v>3.6378272706718962</v>
      </c>
      <c r="AK14" s="14">
        <v>11</v>
      </c>
      <c r="AL14" s="1">
        <v>0.90130140216060228</v>
      </c>
      <c r="AM14" s="1">
        <v>3.3346749981159078</v>
      </c>
      <c r="AO14" s="1">
        <f>AVERAGE(AG14,AK14)</f>
        <v>11</v>
      </c>
      <c r="AP14" s="1">
        <f>AVERAGE(AH14,AL14)</f>
        <v>0.90112055665318125</v>
      </c>
      <c r="AQ14" s="1">
        <f>AVERAGE(AI14,AM14)</f>
        <v>3.486251134393902</v>
      </c>
      <c r="AS14" s="1">
        <f>STDEVA(AG14,AK14)</f>
        <v>0</v>
      </c>
      <c r="AT14" s="1">
        <f>STDEVA(AH14,AL14)</f>
        <v>2.5575416928907144E-4</v>
      </c>
      <c r="AU14" s="1">
        <f>STDEVA(AI14,AM14)</f>
        <v>0.21436102765645185</v>
      </c>
      <c r="AV14" s="15"/>
      <c r="AW14" s="14">
        <v>11</v>
      </c>
      <c r="AX14" s="1">
        <v>0.91701227270513419</v>
      </c>
      <c r="AY14" s="1">
        <v>3.3506303808820026</v>
      </c>
      <c r="BA14" s="14">
        <v>11</v>
      </c>
      <c r="BB14" s="1">
        <v>0.91252864735877903</v>
      </c>
      <c r="BC14" s="1">
        <v>2.4943581724343833</v>
      </c>
      <c r="BE14" s="1">
        <f>AVERAGE(AW14,BA14)</f>
        <v>11</v>
      </c>
      <c r="BF14" s="1">
        <f>AVERAGE(AX14,BB14)</f>
        <v>0.91477046003195661</v>
      </c>
      <c r="BG14" s="1">
        <f>AVERAGE(AY14,BC14)</f>
        <v>2.9224942766581927</v>
      </c>
      <c r="BI14" s="1">
        <f>STDEVA(AW14,BA14)</f>
        <v>0</v>
      </c>
      <c r="BJ14" s="1">
        <f>STDEVA(AX14,BB14)</f>
        <v>3.1704018867076147E-3</v>
      </c>
      <c r="BK14" s="1">
        <f>STDEVA(AY14,BC14)</f>
        <v>0.60547588513489325</v>
      </c>
      <c r="BL14" s="15"/>
      <c r="BM14" s="14">
        <v>11</v>
      </c>
      <c r="BN14" s="1">
        <v>0.9274012800165482</v>
      </c>
      <c r="BO14" s="1">
        <v>4.1309549673629746</v>
      </c>
      <c r="BQ14" s="14">
        <v>11</v>
      </c>
      <c r="BR14" s="1">
        <v>0.92193400203838138</v>
      </c>
      <c r="BS14" s="1">
        <v>3.7631302099950368</v>
      </c>
      <c r="BU14" s="1">
        <f t="shared" si="4"/>
        <v>11</v>
      </c>
      <c r="BV14" s="1">
        <f t="shared" si="4"/>
        <v>0.92466764102746479</v>
      </c>
      <c r="BW14" s="1">
        <f t="shared" si="0"/>
        <v>3.9470425886790057</v>
      </c>
      <c r="BY14" s="1">
        <f t="shared" si="5"/>
        <v>0</v>
      </c>
      <c r="BZ14" s="1">
        <f t="shared" si="1"/>
        <v>3.865949332993634E-3</v>
      </c>
      <c r="CA14" s="1">
        <f t="shared" si="1"/>
        <v>0.26009138022316536</v>
      </c>
      <c r="CB14" s="15"/>
      <c r="CC14" s="14">
        <v>11</v>
      </c>
      <c r="CD14" s="1">
        <v>0.9439793353530187</v>
      </c>
      <c r="CE14" s="1">
        <v>3.4220702478617793</v>
      </c>
      <c r="CG14" s="14">
        <v>11</v>
      </c>
      <c r="CH14" s="1">
        <v>0.93561617165402144</v>
      </c>
      <c r="CI14" s="1">
        <v>2.2941253058291209</v>
      </c>
      <c r="CK14" s="1">
        <f t="shared" si="6"/>
        <v>11</v>
      </c>
      <c r="CL14" s="1">
        <f t="shared" si="6"/>
        <v>0.93979775350352002</v>
      </c>
      <c r="CM14" s="1">
        <f t="shared" si="2"/>
        <v>2.8580977768454501</v>
      </c>
      <c r="CO14" s="1">
        <f t="shared" si="7"/>
        <v>0</v>
      </c>
      <c r="CP14" s="1">
        <f t="shared" si="3"/>
        <v>5.9136497637341297E-3</v>
      </c>
      <c r="CQ14" s="1">
        <f t="shared" si="3"/>
        <v>0.79757751731636095</v>
      </c>
      <c r="CR14" s="15"/>
    </row>
    <row r="15" spans="1:114" x14ac:dyDescent="0.25">
      <c r="A15" s="14">
        <v>60</v>
      </c>
      <c r="B15" s="1">
        <v>0.89703693604346746</v>
      </c>
      <c r="C15" s="1">
        <v>4.6685449973622584</v>
      </c>
      <c r="E15" s="14">
        <v>60</v>
      </c>
      <c r="F15" s="1">
        <v>0.89834054545998632</v>
      </c>
      <c r="G15" s="1">
        <v>4.2441318157838737</v>
      </c>
      <c r="I15" s="14">
        <f>AVERAGE(A15,E15)</f>
        <v>60</v>
      </c>
      <c r="J15" s="1">
        <f>AVERAGE(B15,F15)</f>
        <v>0.89768874075172689</v>
      </c>
      <c r="K15" s="1">
        <f>AVERAGE(C15,G15)</f>
        <v>4.4563384065730656</v>
      </c>
      <c r="M15" s="1">
        <f>STDEVA(A15,E15)</f>
        <v>0</v>
      </c>
      <c r="N15" s="1">
        <f>STDEVA(B15,F15)</f>
        <v>9.2179105843912326E-4</v>
      </c>
      <c r="O15" s="1">
        <f>STDEVA(C15,G15)</f>
        <v>0.30010543871903334</v>
      </c>
      <c r="Q15" s="14">
        <v>60</v>
      </c>
      <c r="R15" s="1">
        <v>0.91555304151751715</v>
      </c>
      <c r="S15" s="1">
        <v>4.9986441385898921</v>
      </c>
      <c r="U15" s="14">
        <v>60</v>
      </c>
      <c r="V15" s="1">
        <v>0.91376448409574329</v>
      </c>
      <c r="W15" s="1">
        <v>3.0180492912240924</v>
      </c>
      <c r="Y15" s="14">
        <f>AVERAGE(Q15,U15)</f>
        <v>60</v>
      </c>
      <c r="Z15" s="1">
        <f>AVERAGE(R15,V15)</f>
        <v>0.91465876280663028</v>
      </c>
      <c r="AA15" s="1">
        <f>AVERAGE(S15,W15)</f>
        <v>4.0083467149069918</v>
      </c>
      <c r="AC15" s="1">
        <f>STDEVA(Q15,U15)</f>
        <v>0</v>
      </c>
      <c r="AD15" s="1">
        <f>STDEVA(R15,V15)</f>
        <v>1.2647010814778258E-3</v>
      </c>
      <c r="AE15" s="1">
        <f>STDEVA(S15,W15)</f>
        <v>1.4004920473554936</v>
      </c>
      <c r="AF15" s="15"/>
      <c r="AG15" s="14">
        <v>12</v>
      </c>
      <c r="AH15" s="1">
        <v>0.9020044789931625</v>
      </c>
      <c r="AI15" s="1">
        <v>4.5472840883398691</v>
      </c>
      <c r="AK15" s="14">
        <v>12</v>
      </c>
      <c r="AL15" s="1">
        <v>0.90184200834477823</v>
      </c>
      <c r="AM15" s="1">
        <v>2.425218180447922</v>
      </c>
      <c r="AO15" s="1">
        <f>AVERAGE(AG15,AK15)</f>
        <v>12</v>
      </c>
      <c r="AP15" s="1">
        <f>AVERAGE(AH15,AL15)</f>
        <v>0.90192324366897036</v>
      </c>
      <c r="AQ15" s="1">
        <f>AVERAGE(AI15,AM15)</f>
        <v>3.4862511343938953</v>
      </c>
      <c r="AS15" s="1">
        <f>STDEVA(AG15,AK15)</f>
        <v>0</v>
      </c>
      <c r="AT15" s="1">
        <f>STDEVA(AH15,AL15)</f>
        <v>1.1488409721628603E-4</v>
      </c>
      <c r="AU15" s="1">
        <f>STDEVA(AI15,AM15)</f>
        <v>1.5005271935951847</v>
      </c>
      <c r="AV15" s="15"/>
      <c r="AW15" s="14">
        <v>12</v>
      </c>
      <c r="AX15" s="1">
        <v>0.91898368133602826</v>
      </c>
      <c r="AY15" s="1">
        <v>3.090025795702303</v>
      </c>
      <c r="BA15" s="14">
        <v>12</v>
      </c>
      <c r="BB15" s="1">
        <v>0.91423387219551699</v>
      </c>
      <c r="BC15" s="1">
        <v>2.643275078251365</v>
      </c>
      <c r="BE15" s="1">
        <f>AVERAGE(AW15,BA15)</f>
        <v>12</v>
      </c>
      <c r="BF15" s="1">
        <f>AVERAGE(AX15,BB15)</f>
        <v>0.91660877676577268</v>
      </c>
      <c r="BG15" s="1">
        <f>AVERAGE(AY15,BC15)</f>
        <v>2.8666504369768342</v>
      </c>
      <c r="BI15" s="1">
        <f>STDEVA(AW15,BA15)</f>
        <v>0</v>
      </c>
      <c r="BJ15" s="1">
        <f>STDEVA(AX15,BB15)</f>
        <v>3.3586222525973613E-3</v>
      </c>
      <c r="BK15" s="1">
        <f>STDEVA(AY15,BC15)</f>
        <v>0.31590046180951353</v>
      </c>
      <c r="BL15" s="15"/>
      <c r="BM15" s="14">
        <v>12</v>
      </c>
      <c r="BN15" s="1">
        <v>0.93106817087096738</v>
      </c>
      <c r="BO15" s="1">
        <v>4.1309549673629702</v>
      </c>
      <c r="BQ15" s="14">
        <v>12</v>
      </c>
      <c r="BR15" s="1">
        <v>0.92401649952365938</v>
      </c>
      <c r="BS15" s="1">
        <v>2.9991864831539403</v>
      </c>
      <c r="BU15" s="1">
        <f t="shared" si="4"/>
        <v>12</v>
      </c>
      <c r="BV15" s="1">
        <f t="shared" si="4"/>
        <v>0.92754233519731333</v>
      </c>
      <c r="BW15" s="1">
        <f t="shared" si="0"/>
        <v>3.5650707252584555</v>
      </c>
      <c r="BY15" s="1">
        <f t="shared" si="5"/>
        <v>0</v>
      </c>
      <c r="BZ15" s="1">
        <f t="shared" si="1"/>
        <v>4.9862846283803631E-3</v>
      </c>
      <c r="CA15" s="1">
        <f t="shared" si="1"/>
        <v>0.80028116991742282</v>
      </c>
      <c r="CB15" s="15"/>
      <c r="CC15" s="14">
        <v>12</v>
      </c>
      <c r="CD15" s="1">
        <v>0.94842115761126</v>
      </c>
      <c r="CE15" s="1">
        <v>3.2691285608064944</v>
      </c>
      <c r="CG15" s="14">
        <v>12</v>
      </c>
      <c r="CH15" s="1">
        <v>0.93947837987365668</v>
      </c>
      <c r="CI15" s="1">
        <v>2.9058920540502275</v>
      </c>
      <c r="CK15" s="1">
        <f t="shared" si="6"/>
        <v>12</v>
      </c>
      <c r="CL15" s="1">
        <f t="shared" si="6"/>
        <v>0.94394976874245828</v>
      </c>
      <c r="CM15" s="1">
        <f t="shared" si="2"/>
        <v>3.087510307428361</v>
      </c>
      <c r="CO15" s="1">
        <f t="shared" si="7"/>
        <v>0</v>
      </c>
      <c r="CP15" s="1">
        <f t="shared" si="3"/>
        <v>6.3234987809034022E-3</v>
      </c>
      <c r="CQ15" s="1">
        <f t="shared" si="3"/>
        <v>0.25684699710186948</v>
      </c>
      <c r="CR15" s="15"/>
    </row>
    <row r="16" spans="1:114" x14ac:dyDescent="0.25">
      <c r="A16" s="14">
        <v>65</v>
      </c>
      <c r="B16" s="1">
        <v>0.89757590561384104</v>
      </c>
      <c r="C16" s="1">
        <v>3.2538343921009711</v>
      </c>
      <c r="E16" s="14">
        <v>65</v>
      </c>
      <c r="F16" s="1">
        <v>0.89923385116750487</v>
      </c>
      <c r="G16" s="1">
        <v>5.3759002999929146</v>
      </c>
      <c r="I16" s="14">
        <f>AVERAGE(A16,E16)</f>
        <v>65</v>
      </c>
      <c r="J16" s="1">
        <f>AVERAGE(B16,F16)</f>
        <v>0.89840487839067296</v>
      </c>
      <c r="K16" s="1">
        <f>AVERAGE(C16,G16)</f>
        <v>4.3148673460469427</v>
      </c>
      <c r="M16" s="1">
        <f>STDEVA(A16,E16)</f>
        <v>0</v>
      </c>
      <c r="N16" s="1">
        <f>STDEVA(B16,F16)</f>
        <v>1.17234454383378E-3</v>
      </c>
      <c r="O16" s="1">
        <f>STDEVA(C16,G16)</f>
        <v>1.5005271935951836</v>
      </c>
      <c r="Q16" s="14">
        <v>65</v>
      </c>
      <c r="R16" s="1">
        <v>0.91763212658816906</v>
      </c>
      <c r="S16" s="1">
        <v>3.9611896947316168</v>
      </c>
      <c r="U16" s="14">
        <v>65</v>
      </c>
      <c r="V16" s="1">
        <v>0.91519308562098189</v>
      </c>
      <c r="W16" s="1">
        <v>2.7822641903472065</v>
      </c>
      <c r="Y16" s="14">
        <f>AVERAGE(Q16,U16)</f>
        <v>65</v>
      </c>
      <c r="Z16" s="1">
        <f>AVERAGE(R16,V16)</f>
        <v>0.91641260610457542</v>
      </c>
      <c r="AA16" s="1">
        <f>AVERAGE(S16,W16)</f>
        <v>3.3717269425394116</v>
      </c>
      <c r="AC16" s="1">
        <f>STDEVA(Q16,U16)</f>
        <v>0</v>
      </c>
      <c r="AD16" s="1">
        <f>STDEVA(R16,V16)</f>
        <v>1.7246624074898414E-3</v>
      </c>
      <c r="AE16" s="1">
        <f>STDEVA(S16,W16)</f>
        <v>0.83362621866398756</v>
      </c>
      <c r="AF16" s="15"/>
      <c r="AG16" s="14">
        <v>13</v>
      </c>
      <c r="AH16" s="1">
        <v>0.90295305437073858</v>
      </c>
      <c r="AI16" s="1">
        <v>4.0420303007465517</v>
      </c>
      <c r="AK16" s="14">
        <v>13</v>
      </c>
      <c r="AL16" s="1">
        <v>0.90264932954280652</v>
      </c>
      <c r="AM16" s="1">
        <v>3.5367765131532352</v>
      </c>
      <c r="AO16" s="1">
        <f>AVERAGE(AG16,AK16)</f>
        <v>13</v>
      </c>
      <c r="AP16" s="1">
        <f>AVERAGE(AH16,AL16)</f>
        <v>0.90280119195677255</v>
      </c>
      <c r="AQ16" s="1">
        <f>AVERAGE(AI16,AM16)</f>
        <v>3.7894034069498934</v>
      </c>
      <c r="AS16" s="1">
        <f>STDEVA(AG16,AK16)</f>
        <v>0</v>
      </c>
      <c r="AT16" s="1">
        <f>STDEVA(AH16,AL16)</f>
        <v>2.1476588544547799E-4</v>
      </c>
      <c r="AU16" s="1">
        <f>STDEVA(AI16,AM16)</f>
        <v>0.35726837942742162</v>
      </c>
      <c r="AV16" s="15"/>
      <c r="AW16" s="14">
        <v>13</v>
      </c>
      <c r="AX16" s="1">
        <v>0.92081967626736649</v>
      </c>
      <c r="AY16" s="1">
        <v>2.8294212105225838</v>
      </c>
      <c r="BA16" s="14">
        <v>13</v>
      </c>
      <c r="BB16" s="1">
        <v>0.91578498734208591</v>
      </c>
      <c r="BC16" s="1">
        <v>2.3826704930716454</v>
      </c>
      <c r="BE16" s="1">
        <f>AVERAGE(AW16,BA16)</f>
        <v>13</v>
      </c>
      <c r="BF16" s="1">
        <f>AVERAGE(AX16,BB16)</f>
        <v>0.9183023318047262</v>
      </c>
      <c r="BG16" s="1">
        <f>AVERAGE(AY16,BC16)</f>
        <v>2.6060458517971146</v>
      </c>
      <c r="BI16" s="1">
        <f>STDEVA(AW16,BA16)</f>
        <v>0</v>
      </c>
      <c r="BJ16" s="1">
        <f>STDEVA(AX16,BB16)</f>
        <v>3.5600626802307117E-3</v>
      </c>
      <c r="BK16" s="1">
        <f>STDEVA(AY16,BC16)</f>
        <v>0.31590046180951381</v>
      </c>
      <c r="BL16" s="15"/>
      <c r="BM16" s="14">
        <v>13</v>
      </c>
      <c r="BN16" s="1">
        <v>0.9341799811022139</v>
      </c>
      <c r="BO16" s="1">
        <v>3.4801880889427794</v>
      </c>
      <c r="BQ16" s="14">
        <v>13</v>
      </c>
      <c r="BR16" s="1">
        <v>0.92670627367965175</v>
      </c>
      <c r="BS16" s="1">
        <v>3.0557749073643858</v>
      </c>
      <c r="BU16" s="1">
        <f t="shared" si="4"/>
        <v>13</v>
      </c>
      <c r="BV16" s="1">
        <f t="shared" si="4"/>
        <v>0.93044312739093282</v>
      </c>
      <c r="BW16" s="1">
        <f t="shared" si="0"/>
        <v>3.2679814981535826</v>
      </c>
      <c r="BY16" s="1">
        <f t="shared" si="5"/>
        <v>0</v>
      </c>
      <c r="BZ16" s="1">
        <f t="shared" si="1"/>
        <v>5.2847091990979294E-3</v>
      </c>
      <c r="CA16" s="1">
        <f t="shared" si="1"/>
        <v>0.30010543871903961</v>
      </c>
      <c r="CB16" s="15"/>
      <c r="CC16" s="14">
        <v>13</v>
      </c>
      <c r="CD16" s="1">
        <v>0.95183045812060219</v>
      </c>
      <c r="CE16" s="1">
        <v>2.5044201255301299</v>
      </c>
      <c r="CG16" s="14">
        <v>13</v>
      </c>
      <c r="CH16" s="1">
        <v>0.942914134966227</v>
      </c>
      <c r="CI16" s="1">
        <v>2.5044201255301228</v>
      </c>
      <c r="CK16" s="1">
        <f t="shared" si="6"/>
        <v>13</v>
      </c>
      <c r="CL16" s="1">
        <f t="shared" si="6"/>
        <v>0.94737229654341459</v>
      </c>
      <c r="CM16" s="1">
        <f t="shared" si="2"/>
        <v>2.5044201255301264</v>
      </c>
      <c r="CO16" s="1">
        <f t="shared" si="7"/>
        <v>0</v>
      </c>
      <c r="CP16" s="1">
        <f t="shared" si="3"/>
        <v>6.3047925657093197E-3</v>
      </c>
      <c r="CQ16" s="1">
        <f t="shared" si="3"/>
        <v>5.0242958677880805E-15</v>
      </c>
      <c r="CR16" s="15"/>
    </row>
    <row r="17" spans="1:96" x14ac:dyDescent="0.25">
      <c r="A17" s="14">
        <v>70</v>
      </c>
      <c r="B17" s="1">
        <v>0.89827988349357679</v>
      </c>
      <c r="C17" s="1">
        <v>4.2441318157838799</v>
      </c>
      <c r="E17" s="14">
        <v>70</v>
      </c>
      <c r="F17" s="1">
        <v>0.89996391746793991</v>
      </c>
      <c r="G17" s="1">
        <v>4.3856028763100001</v>
      </c>
      <c r="I17" s="14">
        <f>AVERAGE(A17,E17)</f>
        <v>70</v>
      </c>
      <c r="J17" s="1">
        <f>AVERAGE(B17,F17)</f>
        <v>0.89912190048075835</v>
      </c>
      <c r="K17" s="1">
        <f>AVERAGE(C17,G17)</f>
        <v>4.31486734604694</v>
      </c>
      <c r="M17" s="1">
        <f>STDEVA(A17,E17)</f>
        <v>0</v>
      </c>
      <c r="N17" s="1">
        <f>STDEVA(B17,F17)</f>
        <v>1.1907918430206943E-3</v>
      </c>
      <c r="O17" s="1">
        <f>STDEVA(C17,G17)</f>
        <v>0.10003514623967212</v>
      </c>
      <c r="Q17" s="14">
        <v>70</v>
      </c>
      <c r="R17" s="1">
        <v>0.91936869969402035</v>
      </c>
      <c r="S17" s="1">
        <v>3.3009914122763533</v>
      </c>
      <c r="U17" s="14">
        <v>70</v>
      </c>
      <c r="V17" s="1">
        <v>0.9162945718128761</v>
      </c>
      <c r="W17" s="1">
        <v>2.1692229280673181</v>
      </c>
      <c r="Y17" s="14">
        <f>AVERAGE(Q17,U17)</f>
        <v>70</v>
      </c>
      <c r="Z17" s="1">
        <f>AVERAGE(R17,V17)</f>
        <v>0.91783163575344817</v>
      </c>
      <c r="AA17" s="1">
        <f>AVERAGE(S17,W17)</f>
        <v>2.7351071701718359</v>
      </c>
      <c r="AC17" s="1">
        <f>STDEVA(Q17,U17)</f>
        <v>0</v>
      </c>
      <c r="AD17" s="1">
        <f>STDEVA(R17,V17)</f>
        <v>2.1737366709917326E-3</v>
      </c>
      <c r="AE17" s="1">
        <f>STDEVA(S17,W17)</f>
        <v>0.80028116991742726</v>
      </c>
      <c r="AF17" s="15"/>
      <c r="AG17" s="14">
        <v>14</v>
      </c>
      <c r="AH17" s="1">
        <v>0.90399879429704644</v>
      </c>
      <c r="AI17" s="1">
        <v>4.4462333308211983</v>
      </c>
      <c r="AK17" s="14">
        <v>14</v>
      </c>
      <c r="AL17" s="1">
        <v>0.90333736230510353</v>
      </c>
      <c r="AM17" s="1">
        <v>3.0315227255599004</v>
      </c>
      <c r="AO17" s="1">
        <f>AVERAGE(AG17,AK17)</f>
        <v>14</v>
      </c>
      <c r="AP17" s="1">
        <f>AVERAGE(AH17,AL17)</f>
        <v>0.90366807830107498</v>
      </c>
      <c r="AQ17" s="1">
        <f>AVERAGE(AI17,AM17)</f>
        <v>3.7388780281905492</v>
      </c>
      <c r="AS17" s="1">
        <f>STDEVA(AG17,AK17)</f>
        <v>0</v>
      </c>
      <c r="AT17" s="1">
        <f>STDEVA(AH17,AL17)</f>
        <v>4.6770304679655527E-4</v>
      </c>
      <c r="AU17" s="1">
        <f>STDEVA(AI17,AM17)</f>
        <v>1.0003514623967908</v>
      </c>
      <c r="AV17" s="15"/>
      <c r="AW17" s="14">
        <v>14</v>
      </c>
      <c r="AX17" s="1">
        <v>0.92269820833442973</v>
      </c>
      <c r="AY17" s="1">
        <v>2.8666504369768337</v>
      </c>
      <c r="BA17" s="14">
        <v>14</v>
      </c>
      <c r="BB17" s="1">
        <v>0.91746818626655235</v>
      </c>
      <c r="BC17" s="1">
        <v>2.5688166253428708</v>
      </c>
      <c r="BE17" s="1">
        <f>AVERAGE(AW17,BA17)</f>
        <v>14</v>
      </c>
      <c r="BF17" s="1">
        <f>AVERAGE(AX17,BB17)</f>
        <v>0.92008319730049104</v>
      </c>
      <c r="BG17" s="1">
        <f>AVERAGE(AY17,BC17)</f>
        <v>2.7177335311598521</v>
      </c>
      <c r="BI17" s="1">
        <f>STDEVA(AW17,BA17)</f>
        <v>0</v>
      </c>
      <c r="BJ17" s="1">
        <f>STDEVA(AX17,BB17)</f>
        <v>3.6981840699513791E-3</v>
      </c>
      <c r="BK17" s="1">
        <f>STDEVA(AY17,BC17)</f>
        <v>0.21060030787301204</v>
      </c>
      <c r="BL17" s="15"/>
      <c r="BM17" s="14">
        <v>14</v>
      </c>
      <c r="BN17" s="1">
        <v>0.93718490727163284</v>
      </c>
      <c r="BO17" s="1">
        <v>3.3387170284166481</v>
      </c>
      <c r="BQ17" s="14">
        <v>14</v>
      </c>
      <c r="BR17" s="1">
        <v>0.93019124640333717</v>
      </c>
      <c r="BS17" s="1">
        <v>3.9328954826263933</v>
      </c>
      <c r="BU17" s="1">
        <f t="shared" si="4"/>
        <v>14</v>
      </c>
      <c r="BV17" s="1">
        <f t="shared" si="4"/>
        <v>0.933688076837485</v>
      </c>
      <c r="BW17" s="1">
        <f t="shared" si="0"/>
        <v>3.6358062555215209</v>
      </c>
      <c r="BY17" s="1">
        <f t="shared" si="5"/>
        <v>0</v>
      </c>
      <c r="BZ17" s="1">
        <f t="shared" si="1"/>
        <v>4.9452650252908665E-3</v>
      </c>
      <c r="CA17" s="1">
        <f t="shared" si="1"/>
        <v>0.42014761420665137</v>
      </c>
      <c r="CB17" s="15"/>
      <c r="CC17" s="14">
        <v>14</v>
      </c>
      <c r="CD17" s="1">
        <v>0.95600880105241437</v>
      </c>
      <c r="CE17" s="1">
        <v>3.0397160302235866</v>
      </c>
      <c r="CG17" s="14">
        <v>14</v>
      </c>
      <c r="CH17" s="1">
        <v>0.94763373639983617</v>
      </c>
      <c r="CI17" s="1">
        <v>3.3838348260979547</v>
      </c>
      <c r="CK17" s="1">
        <f t="shared" si="6"/>
        <v>14</v>
      </c>
      <c r="CL17" s="1">
        <f t="shared" si="6"/>
        <v>0.95182126872612527</v>
      </c>
      <c r="CM17" s="1">
        <f t="shared" si="2"/>
        <v>3.2117754281607707</v>
      </c>
      <c r="CO17" s="1">
        <f t="shared" si="7"/>
        <v>0</v>
      </c>
      <c r="CP17" s="1">
        <f t="shared" si="3"/>
        <v>5.9220650087138029E-3</v>
      </c>
      <c r="CQ17" s="1">
        <f t="shared" si="3"/>
        <v>0.24332873409651501</v>
      </c>
      <c r="CR17" s="15"/>
    </row>
    <row r="18" spans="1:96" x14ac:dyDescent="0.25">
      <c r="A18" s="14">
        <v>75</v>
      </c>
      <c r="B18" s="1">
        <v>0.89867929468499153</v>
      </c>
      <c r="C18" s="1">
        <v>2.4050080289441955</v>
      </c>
      <c r="E18" s="14">
        <v>75</v>
      </c>
      <c r="F18" s="1">
        <v>0.9004591524019</v>
      </c>
      <c r="G18" s="1">
        <v>2.9708922710487191</v>
      </c>
      <c r="I18" s="14">
        <f>AVERAGE(A18,E18)</f>
        <v>75</v>
      </c>
      <c r="J18" s="1">
        <f>AVERAGE(B18,F18)</f>
        <v>0.89956922354344582</v>
      </c>
      <c r="K18" s="1">
        <f>AVERAGE(C18,G18)</f>
        <v>2.6879501499964573</v>
      </c>
      <c r="M18" s="1">
        <f>STDEVA(A18,E18)</f>
        <v>0</v>
      </c>
      <c r="N18" s="1">
        <f>STDEVA(B18,F18)</f>
        <v>1.2585494611731876E-3</v>
      </c>
      <c r="O18" s="1">
        <f>STDEVA(C18,G18)</f>
        <v>0.40014058495871807</v>
      </c>
      <c r="Q18" s="14">
        <v>75</v>
      </c>
      <c r="R18" s="1">
        <v>0.92146269059391539</v>
      </c>
      <c r="S18" s="1">
        <v>4.0555037350823682</v>
      </c>
      <c r="U18" s="14">
        <v>75</v>
      </c>
      <c r="V18" s="1">
        <v>0.91781973142189155</v>
      </c>
      <c r="W18" s="1">
        <v>2.9237352508733414</v>
      </c>
      <c r="Y18" s="14">
        <f>AVERAGE(Q18,U18)</f>
        <v>75</v>
      </c>
      <c r="Z18" s="1">
        <f>AVERAGE(R18,V18)</f>
        <v>0.91964121100790353</v>
      </c>
      <c r="AA18" s="1">
        <f>AVERAGE(S18,W18)</f>
        <v>3.4896194929778548</v>
      </c>
      <c r="AC18" s="1">
        <f>STDEVA(Q18,U18)</f>
        <v>0</v>
      </c>
      <c r="AD18" s="1">
        <f>STDEVA(R18,V18)</f>
        <v>2.5759611341237883E-3</v>
      </c>
      <c r="AE18" s="1">
        <f>STDEVA(S18,W18)</f>
        <v>0.80028116991742282</v>
      </c>
      <c r="AF18" s="15"/>
      <c r="AG18" s="14">
        <v>15</v>
      </c>
      <c r="AH18" s="1">
        <v>0.90489400133739173</v>
      </c>
      <c r="AI18" s="1">
        <v>3.3346749981159025</v>
      </c>
      <c r="AK18" s="14">
        <v>15</v>
      </c>
      <c r="AL18" s="1">
        <v>0.90420069349239207</v>
      </c>
      <c r="AM18" s="1">
        <v>3.7388780281905669</v>
      </c>
      <c r="AO18" s="1">
        <f>AVERAGE(AG18,AK18)</f>
        <v>15</v>
      </c>
      <c r="AP18" s="1">
        <f>AVERAGE(AH18,AL18)</f>
        <v>0.90454734741489196</v>
      </c>
      <c r="AQ18" s="1">
        <f>AVERAGE(AI18,AM18)</f>
        <v>3.5367765131532347</v>
      </c>
      <c r="AS18" s="1">
        <f>STDEVA(AG18,AK18)</f>
        <v>0</v>
      </c>
      <c r="AT18" s="1">
        <f>STDEVA(AH18,AL18)</f>
        <v>4.9024267864908972E-4</v>
      </c>
      <c r="AU18" s="1">
        <f>STDEVA(AI18,AM18)</f>
        <v>0.28581470354194521</v>
      </c>
      <c r="AV18" s="15"/>
      <c r="AW18" s="14">
        <v>15</v>
      </c>
      <c r="AX18" s="1">
        <v>0.9247619779717573</v>
      </c>
      <c r="AY18" s="1">
        <v>3.1272550221565401</v>
      </c>
      <c r="BA18" s="14">
        <v>15</v>
      </c>
      <c r="BB18" s="1">
        <v>0.91913404746511507</v>
      </c>
      <c r="BC18" s="1">
        <v>2.5688166253428775</v>
      </c>
      <c r="BE18" s="1">
        <f>AVERAGE(AW18,BA18)</f>
        <v>15</v>
      </c>
      <c r="BF18" s="1">
        <f>AVERAGE(AX18,BB18)</f>
        <v>0.92194801271843618</v>
      </c>
      <c r="BG18" s="1">
        <f>AVERAGE(AY18,BC18)</f>
        <v>2.8480358237497088</v>
      </c>
      <c r="BI18" s="1">
        <f>STDEVA(AW18,BA18)</f>
        <v>0</v>
      </c>
      <c r="BJ18" s="1">
        <f>STDEVA(AX18,BB18)</f>
        <v>3.979547825293364E-3</v>
      </c>
      <c r="BK18" s="1">
        <f>STDEVA(AY18,BC18)</f>
        <v>0.39487557726188494</v>
      </c>
      <c r="BL18" s="15"/>
      <c r="BM18" s="14">
        <v>15</v>
      </c>
      <c r="BN18" s="1">
        <v>0.9394384835431463</v>
      </c>
      <c r="BO18" s="1">
        <v>2.4898906652598711</v>
      </c>
      <c r="BQ18" s="14">
        <v>15</v>
      </c>
      <c r="BR18" s="1">
        <v>0.93355041574194442</v>
      </c>
      <c r="BS18" s="1">
        <v>3.7631302099950417</v>
      </c>
      <c r="BU18" s="1">
        <f t="shared" si="4"/>
        <v>15</v>
      </c>
      <c r="BV18" s="1">
        <f t="shared" si="4"/>
        <v>0.93649444964254536</v>
      </c>
      <c r="BW18" s="1">
        <f t="shared" si="0"/>
        <v>3.1265104376274566</v>
      </c>
      <c r="BY18" s="1">
        <f t="shared" si="5"/>
        <v>0</v>
      </c>
      <c r="BZ18" s="1">
        <f t="shared" si="1"/>
        <v>4.1634926703160132E-3</v>
      </c>
      <c r="CA18" s="1">
        <f t="shared" si="1"/>
        <v>0.90031631615710805</v>
      </c>
      <c r="CB18" s="15"/>
      <c r="CC18" s="14">
        <v>15</v>
      </c>
      <c r="CD18" s="1">
        <v>0.95940796430592934</v>
      </c>
      <c r="CE18" s="1">
        <v>2.4470669928843924</v>
      </c>
      <c r="CG18" s="14">
        <v>15</v>
      </c>
      <c r="CH18" s="1">
        <v>0.95122317424342406</v>
      </c>
      <c r="CI18" s="1">
        <v>2.5426555472939407</v>
      </c>
      <c r="CK18" s="1">
        <f t="shared" si="6"/>
        <v>15</v>
      </c>
      <c r="CL18" s="1">
        <f t="shared" si="6"/>
        <v>0.95531556927467665</v>
      </c>
      <c r="CM18" s="1">
        <f t="shared" si="2"/>
        <v>2.4948612700891664</v>
      </c>
      <c r="CO18" s="1">
        <f t="shared" si="7"/>
        <v>0</v>
      </c>
      <c r="CP18" s="1">
        <f t="shared" si="3"/>
        <v>5.7875205557857464E-3</v>
      </c>
      <c r="CQ18" s="1">
        <f t="shared" si="3"/>
        <v>6.7591315026810844E-2</v>
      </c>
      <c r="CR18" s="15"/>
    </row>
    <row r="19" spans="1:96" x14ac:dyDescent="0.25">
      <c r="A19" s="14">
        <v>80</v>
      </c>
      <c r="B19" s="1">
        <v>0.8992673097447702</v>
      </c>
      <c r="C19" s="1">
        <v>3.5367765131532303</v>
      </c>
      <c r="E19" s="14">
        <v>80</v>
      </c>
      <c r="F19" s="1">
        <v>0.90109668447168312</v>
      </c>
      <c r="G19" s="1">
        <v>3.8197186342054885</v>
      </c>
      <c r="I19" s="14">
        <f>AVERAGE(A19,E19)</f>
        <v>80</v>
      </c>
      <c r="J19" s="1">
        <f>AVERAGE(B19,F19)</f>
        <v>0.90018199710822666</v>
      </c>
      <c r="K19" s="1">
        <f>AVERAGE(C19,G19)</f>
        <v>3.6782475736793594</v>
      </c>
      <c r="M19" s="1">
        <f>STDEVA(A19,E19)</f>
        <v>0</v>
      </c>
      <c r="N19" s="1">
        <f>STDEVA(B19,F19)</f>
        <v>1.2935632747314097E-3</v>
      </c>
      <c r="O19" s="1">
        <f>STDEVA(C19,G19)</f>
        <v>0.20007029247935681</v>
      </c>
      <c r="Q19" s="14">
        <v>80</v>
      </c>
      <c r="R19" s="1">
        <v>0.92439022543192029</v>
      </c>
      <c r="S19" s="1">
        <v>5.564528380694413</v>
      </c>
      <c r="U19" s="14">
        <v>80</v>
      </c>
      <c r="V19" s="1">
        <v>0.91945663372538122</v>
      </c>
      <c r="W19" s="1">
        <v>3.1595203517502104</v>
      </c>
      <c r="Y19" s="14">
        <f>AVERAGE(Q19,U19)</f>
        <v>80</v>
      </c>
      <c r="Z19" s="1">
        <f>AVERAGE(R19,V19)</f>
        <v>0.9219234295786507</v>
      </c>
      <c r="AA19" s="1">
        <f>AVERAGE(S19,W19)</f>
        <v>4.3620243662223119</v>
      </c>
      <c r="AC19" s="1">
        <f>STDEVA(Q19,U19)</f>
        <v>0</v>
      </c>
      <c r="AD19" s="1">
        <f>STDEVA(R19,V19)</f>
        <v>3.4885761512994835E-3</v>
      </c>
      <c r="AE19" s="1">
        <f>STDEVA(S19,W19)</f>
        <v>1.7005974860745352</v>
      </c>
      <c r="AF19" s="15"/>
      <c r="AG19" s="14">
        <v>16</v>
      </c>
      <c r="AH19" s="1">
        <v>0.90589633202139164</v>
      </c>
      <c r="AI19" s="1">
        <v>4.2441318157838746</v>
      </c>
      <c r="AK19" s="14">
        <v>16</v>
      </c>
      <c r="AL19" s="1">
        <v>0.90469179895384089</v>
      </c>
      <c r="AM19" s="1">
        <v>2.1220659078919284</v>
      </c>
      <c r="AO19" s="1">
        <f>AVERAGE(AG19,AK19)</f>
        <v>16</v>
      </c>
      <c r="AP19" s="1">
        <f>AVERAGE(AH19,AL19)</f>
        <v>0.90529406548761626</v>
      </c>
      <c r="AQ19" s="1">
        <f>AVERAGE(AI19,AM19)</f>
        <v>3.1830988618379017</v>
      </c>
      <c r="AS19" s="1">
        <f>STDEVA(AG19,AK19)</f>
        <v>0</v>
      </c>
      <c r="AT19" s="1">
        <f>STDEVA(AH19,AL19)</f>
        <v>8.5173350022856931E-4</v>
      </c>
      <c r="AU19" s="1">
        <f>STDEVA(AI19,AM19)</f>
        <v>1.5005271935951812</v>
      </c>
      <c r="AV19" s="15"/>
      <c r="AW19" s="14">
        <v>16</v>
      </c>
      <c r="AX19" s="1">
        <v>0.92698042653706281</v>
      </c>
      <c r="AY19" s="1">
        <v>3.3134011544277522</v>
      </c>
      <c r="BA19" s="14">
        <v>16</v>
      </c>
      <c r="BB19" s="1">
        <v>0.92116209763311185</v>
      </c>
      <c r="BC19" s="1">
        <v>3.1644842486107838</v>
      </c>
      <c r="BE19" s="1">
        <f>AVERAGE(AW19,BA19)</f>
        <v>16</v>
      </c>
      <c r="BF19" s="1">
        <f>AVERAGE(AX19,BB19)</f>
        <v>0.92407126208508727</v>
      </c>
      <c r="BG19" s="1">
        <f>AVERAGE(AY19,BC19)</f>
        <v>3.2389427015192682</v>
      </c>
      <c r="BI19" s="1">
        <f>STDEVA(AW19,BA19)</f>
        <v>0</v>
      </c>
      <c r="BJ19" s="1">
        <f>STDEVA(AX19,BB19)</f>
        <v>4.114179823157412E-3</v>
      </c>
      <c r="BK19" s="1">
        <f>STDEVA(AY19,BC19)</f>
        <v>0.10530015393649676</v>
      </c>
      <c r="BL19" s="15"/>
      <c r="BM19" s="14">
        <v>16</v>
      </c>
      <c r="BN19" s="1">
        <v>0.9422190927661811</v>
      </c>
      <c r="BO19" s="1">
        <v>3.0557749073643956</v>
      </c>
      <c r="BQ19" s="14">
        <v>16</v>
      </c>
      <c r="BR19" s="1">
        <v>0.93639806527571856</v>
      </c>
      <c r="BS19" s="1">
        <v>3.1689517557852969</v>
      </c>
      <c r="BU19" s="1">
        <f t="shared" si="4"/>
        <v>16</v>
      </c>
      <c r="BV19" s="1">
        <f t="shared" si="4"/>
        <v>0.93930857902094989</v>
      </c>
      <c r="BW19" s="1">
        <f t="shared" si="0"/>
        <v>3.112363331574846</v>
      </c>
      <c r="BY19" s="1">
        <f t="shared" si="5"/>
        <v>0</v>
      </c>
      <c r="BZ19" s="1">
        <f t="shared" si="1"/>
        <v>4.1160880119793719E-3</v>
      </c>
      <c r="CA19" s="1">
        <f t="shared" si="1"/>
        <v>8.0028116991741283E-2</v>
      </c>
      <c r="CB19" s="15"/>
      <c r="CC19" s="14">
        <v>16</v>
      </c>
      <c r="CD19" s="1">
        <v>0.96268168214714889</v>
      </c>
      <c r="CE19" s="1">
        <v>2.3323607275929454</v>
      </c>
      <c r="CG19" s="14">
        <v>16</v>
      </c>
      <c r="CH19" s="1">
        <v>0.95594264000763096</v>
      </c>
      <c r="CI19" s="1">
        <v>3.3647171152160493</v>
      </c>
      <c r="CK19" s="1">
        <f t="shared" si="6"/>
        <v>16</v>
      </c>
      <c r="CL19" s="1">
        <f t="shared" si="6"/>
        <v>0.95931216107738992</v>
      </c>
      <c r="CM19" s="1">
        <f t="shared" si="2"/>
        <v>2.8485389214044972</v>
      </c>
      <c r="CO19" s="1">
        <f t="shared" si="7"/>
        <v>0</v>
      </c>
      <c r="CP19" s="1">
        <f t="shared" si="3"/>
        <v>4.7652223955550249E-3</v>
      </c>
      <c r="CQ19" s="1">
        <f t="shared" si="3"/>
        <v>0.72998620228954847</v>
      </c>
      <c r="CR19" s="15"/>
    </row>
    <row r="20" spans="1:96" x14ac:dyDescent="0.25">
      <c r="A20" s="14">
        <v>85</v>
      </c>
      <c r="B20" s="1">
        <v>0.89990323091004887</v>
      </c>
      <c r="C20" s="1">
        <v>3.8197186342054885</v>
      </c>
      <c r="E20" s="14">
        <v>85</v>
      </c>
      <c r="F20" s="1">
        <v>0.90145125918784341</v>
      </c>
      <c r="G20" s="1">
        <v>2.1220659078919306</v>
      </c>
      <c r="I20" s="14">
        <f>AVERAGE(A20,E20)</f>
        <v>85</v>
      </c>
      <c r="J20" s="1">
        <f>AVERAGE(B20,F20)</f>
        <v>0.9006772450489462</v>
      </c>
      <c r="K20" s="1">
        <f>AVERAGE(C20,G20)</f>
        <v>2.9708922710487098</v>
      </c>
      <c r="M20" s="1">
        <f>STDEVA(A20,E20)</f>
        <v>0</v>
      </c>
      <c r="N20" s="1">
        <f>STDEVA(B20,F20)</f>
        <v>1.0946212926970548E-3</v>
      </c>
      <c r="O20" s="1">
        <f>STDEVA(C20,G20)</f>
        <v>1.2004217548761453</v>
      </c>
      <c r="Q20" s="14">
        <v>85</v>
      </c>
      <c r="R20" s="1">
        <v>0.92699162375396582</v>
      </c>
      <c r="S20" s="1">
        <v>4.90433009823915</v>
      </c>
      <c r="U20" s="14">
        <v>85</v>
      </c>
      <c r="V20" s="1">
        <v>0.9206000278542541</v>
      </c>
      <c r="W20" s="1">
        <v>2.2635369684180695</v>
      </c>
      <c r="Y20" s="14">
        <f>AVERAGE(Q20,U20)</f>
        <v>85</v>
      </c>
      <c r="Z20" s="1">
        <f>AVERAGE(R20,V20)</f>
        <v>0.9237958258041099</v>
      </c>
      <c r="AA20" s="1">
        <f>AVERAGE(S20,W20)</f>
        <v>3.5839335333286098</v>
      </c>
      <c r="AC20" s="1">
        <f>STDEVA(Q20,U20)</f>
        <v>0</v>
      </c>
      <c r="AD20" s="1">
        <f>STDEVA(R20,V20)</f>
        <v>4.5195408032902909E-3</v>
      </c>
      <c r="AE20" s="1">
        <f>STDEVA(S20,W20)</f>
        <v>1.867322729807332</v>
      </c>
      <c r="AF20" s="15"/>
      <c r="AG20" s="14">
        <v>17</v>
      </c>
      <c r="AH20" s="1">
        <v>0.90697272477755808</v>
      </c>
      <c r="AI20" s="1">
        <v>4.5472840883398691</v>
      </c>
      <c r="AK20" s="14">
        <v>17</v>
      </c>
      <c r="AL20" s="1">
        <v>0.90524625281830351</v>
      </c>
      <c r="AM20" s="1">
        <v>2.3241674229292695</v>
      </c>
      <c r="AO20" s="1">
        <f>AVERAGE(AG20,AK20)</f>
        <v>17</v>
      </c>
      <c r="AP20" s="1">
        <f>AVERAGE(AH20,AL20)</f>
        <v>0.90610948879793085</v>
      </c>
      <c r="AQ20" s="1">
        <f>AVERAGE(AI20,AM20)</f>
        <v>3.4357257556345693</v>
      </c>
      <c r="AS20" s="1">
        <f>STDEVA(AG20,AK20)</f>
        <v>0</v>
      </c>
      <c r="AT20" s="1">
        <f>STDEVA(AH20,AL20)</f>
        <v>1.2208000299173325E-3</v>
      </c>
      <c r="AU20" s="1">
        <f>STDEVA(AI20,AM20)</f>
        <v>1.5719808694806587</v>
      </c>
      <c r="AV20" s="15"/>
      <c r="AW20" s="14">
        <v>17</v>
      </c>
      <c r="AX20" s="1">
        <v>0.92861278262065117</v>
      </c>
      <c r="AY20" s="1">
        <v>2.4571289459801395</v>
      </c>
      <c r="BA20" s="14">
        <v>17</v>
      </c>
      <c r="BB20" s="1">
        <v>0.92243862829553547</v>
      </c>
      <c r="BC20" s="1">
        <v>2.0103782285292016</v>
      </c>
      <c r="BE20" s="1">
        <f>AVERAGE(AW20,BA20)</f>
        <v>17</v>
      </c>
      <c r="BF20" s="1">
        <f>AVERAGE(AX20,BB20)</f>
        <v>0.92552570545809332</v>
      </c>
      <c r="BG20" s="1">
        <f>AVERAGE(AY20,BC20)</f>
        <v>2.2337535872546708</v>
      </c>
      <c r="BI20" s="1">
        <f>STDEVA(AW20,BA20)</f>
        <v>0</v>
      </c>
      <c r="BJ20" s="1">
        <f>STDEVA(AX20,BB20)</f>
        <v>4.3657863913815634E-3</v>
      </c>
      <c r="BK20" s="1">
        <f>STDEVA(AY20,BC20)</f>
        <v>0.31590046180951353</v>
      </c>
      <c r="BL20" s="15"/>
      <c r="BM20" s="14">
        <v>17</v>
      </c>
      <c r="BN20" s="1">
        <v>0.94561404027800633</v>
      </c>
      <c r="BO20" s="1">
        <v>3.706541785784581</v>
      </c>
      <c r="BQ20" s="14">
        <v>17</v>
      </c>
      <c r="BR20" s="1">
        <v>0.9380664137334187</v>
      </c>
      <c r="BS20" s="1">
        <v>2.0937716957867076</v>
      </c>
      <c r="BU20" s="1">
        <f t="shared" si="4"/>
        <v>17</v>
      </c>
      <c r="BV20" s="1">
        <f t="shared" si="4"/>
        <v>0.94184022700571246</v>
      </c>
      <c r="BW20" s="1">
        <f t="shared" si="0"/>
        <v>2.9001567407856443</v>
      </c>
      <c r="BY20" s="1">
        <f t="shared" si="5"/>
        <v>0</v>
      </c>
      <c r="BZ20" s="1">
        <f t="shared" si="1"/>
        <v>5.3369779115415008E-3</v>
      </c>
      <c r="CA20" s="1">
        <f t="shared" si="1"/>
        <v>1.1404006671323361</v>
      </c>
      <c r="CB20" s="15"/>
      <c r="CC20" s="14">
        <v>17</v>
      </c>
      <c r="CD20" s="1">
        <v>0.96708480547609199</v>
      </c>
      <c r="CE20" s="1">
        <v>3.1161868737512228</v>
      </c>
      <c r="CG20" s="14">
        <v>17</v>
      </c>
      <c r="CH20" s="1">
        <v>0.95851762682495667</v>
      </c>
      <c r="CI20" s="1">
        <v>1.8161825337813871</v>
      </c>
      <c r="CK20" s="1">
        <f t="shared" si="6"/>
        <v>17</v>
      </c>
      <c r="CL20" s="1">
        <f t="shared" si="6"/>
        <v>0.96280121615052439</v>
      </c>
      <c r="CM20" s="1">
        <f t="shared" si="2"/>
        <v>2.4661847037663049</v>
      </c>
      <c r="CO20" s="1">
        <f t="shared" si="7"/>
        <v>0</v>
      </c>
      <c r="CP20" s="1">
        <f t="shared" si="3"/>
        <v>6.0579101198544047E-3</v>
      </c>
      <c r="CQ20" s="1">
        <f t="shared" si="3"/>
        <v>0.91924188436461352</v>
      </c>
      <c r="CR20" s="15"/>
    </row>
    <row r="21" spans="1:96" x14ac:dyDescent="0.25">
      <c r="A21" s="14">
        <v>90</v>
      </c>
      <c r="B21" s="1">
        <v>0.90070530104416646</v>
      </c>
      <c r="C21" s="1">
        <v>4.810016057888391</v>
      </c>
      <c r="E21" s="14">
        <v>90</v>
      </c>
      <c r="F21" s="1">
        <v>0.90230337808612948</v>
      </c>
      <c r="G21" s="1">
        <v>5.0929581789406555</v>
      </c>
      <c r="I21" s="14">
        <f>AVERAGE(A21,E21)</f>
        <v>90</v>
      </c>
      <c r="J21" s="1">
        <f>AVERAGE(B21,F21)</f>
        <v>0.90150433956514797</v>
      </c>
      <c r="K21" s="1">
        <f>AVERAGE(C21,G21)</f>
        <v>4.9514871184145228</v>
      </c>
      <c r="M21" s="1">
        <f>STDEVA(A21,E21)</f>
        <v>0</v>
      </c>
      <c r="N21" s="1">
        <f>STDEVA(B21,F21)</f>
        <v>1.13001111323059E-3</v>
      </c>
      <c r="O21" s="1">
        <f>STDEVA(C21,G21)</f>
        <v>0.2000702924793612</v>
      </c>
      <c r="Q21" s="14">
        <v>90</v>
      </c>
      <c r="R21" s="1">
        <v>0.92918755617828641</v>
      </c>
      <c r="S21" s="1">
        <v>4.1026607552577437</v>
      </c>
      <c r="U21" s="14">
        <v>90</v>
      </c>
      <c r="V21" s="1">
        <v>0.92215874533632769</v>
      </c>
      <c r="W21" s="1">
        <v>3.0180492912240924</v>
      </c>
      <c r="Y21" s="14">
        <f>AVERAGE(Q21,U21)</f>
        <v>90</v>
      </c>
      <c r="Z21" s="1">
        <f>AVERAGE(R21,V21)</f>
        <v>0.92567315075730705</v>
      </c>
      <c r="AA21" s="1">
        <f>AVERAGE(S21,W21)</f>
        <v>3.560355023240918</v>
      </c>
      <c r="AC21" s="1">
        <f>STDEVA(Q21,U21)</f>
        <v>0</v>
      </c>
      <c r="AD21" s="1">
        <f>STDEVA(R21,V21)</f>
        <v>4.9701198100265383E-3</v>
      </c>
      <c r="AE21" s="1">
        <f>STDEVA(S21,W21)</f>
        <v>0.76693612117086407</v>
      </c>
      <c r="AF21" s="15"/>
      <c r="AG21" s="14">
        <v>18</v>
      </c>
      <c r="AH21" s="1">
        <v>0.90795566759164725</v>
      </c>
      <c r="AI21" s="1">
        <v>4.1430810582652136</v>
      </c>
      <c r="AK21" s="14">
        <v>18</v>
      </c>
      <c r="AL21" s="1">
        <v>0.90630091334376617</v>
      </c>
      <c r="AM21" s="1">
        <v>4.4462333308212072</v>
      </c>
      <c r="AO21" s="1">
        <f>AVERAGE(AG21,AK21)</f>
        <v>18</v>
      </c>
      <c r="AP21" s="1">
        <f>AVERAGE(AH21,AL21)</f>
        <v>0.90712829046770671</v>
      </c>
      <c r="AQ21" s="1">
        <f>AVERAGE(AI21,AM21)</f>
        <v>4.2946571945432108</v>
      </c>
      <c r="AS21" s="1">
        <f>STDEVA(AG21,AK21)</f>
        <v>0</v>
      </c>
      <c r="AT21" s="1">
        <f>STDEVA(AH21,AL21)</f>
        <v>1.1700879498739605E-3</v>
      </c>
      <c r="AU21" s="1">
        <f>STDEVA(AI21,AM21)</f>
        <v>0.21436102765645562</v>
      </c>
      <c r="AV21" s="15"/>
      <c r="AW21" s="14">
        <v>18</v>
      </c>
      <c r="AX21" s="1">
        <v>0.93121883726370625</v>
      </c>
      <c r="AY21" s="1">
        <v>3.8718395512414414</v>
      </c>
      <c r="BA21" s="14">
        <v>18</v>
      </c>
      <c r="BB21" s="1">
        <v>0.92496190733031114</v>
      </c>
      <c r="BC21" s="1">
        <v>3.834610324787191</v>
      </c>
      <c r="BE21" s="1">
        <f>AVERAGE(AW21,BA21)</f>
        <v>18</v>
      </c>
      <c r="BF21" s="1">
        <f>AVERAGE(AX21,BB21)</f>
        <v>0.92809037229700864</v>
      </c>
      <c r="BG21" s="1">
        <f>AVERAGE(AY21,BC21)</f>
        <v>3.853224938014316</v>
      </c>
      <c r="BI21" s="1">
        <f>STDEVA(AW21,BA21)</f>
        <v>0</v>
      </c>
      <c r="BJ21" s="1">
        <f>STDEVA(AX21,BB21)</f>
        <v>4.4243175853127727E-3</v>
      </c>
      <c r="BK21" s="1">
        <f>STDEVA(AY21,BC21)</f>
        <v>2.6325038484130078E-2</v>
      </c>
      <c r="BL21" s="15"/>
      <c r="BM21" s="14">
        <v>18</v>
      </c>
      <c r="BN21" s="1">
        <v>0.94924316712455337</v>
      </c>
      <c r="BO21" s="1">
        <v>3.9328954826263933</v>
      </c>
      <c r="BQ21" s="14">
        <v>18</v>
      </c>
      <c r="BR21" s="1">
        <v>0.94104544793704181</v>
      </c>
      <c r="BS21" s="1">
        <v>3.2821286042061981</v>
      </c>
      <c r="BU21" s="1">
        <f t="shared" si="4"/>
        <v>18</v>
      </c>
      <c r="BV21" s="1">
        <f t="shared" si="4"/>
        <v>0.94514430753079759</v>
      </c>
      <c r="BW21" s="1">
        <f t="shared" si="0"/>
        <v>3.6075120434162957</v>
      </c>
      <c r="BY21" s="1">
        <f t="shared" si="5"/>
        <v>0</v>
      </c>
      <c r="BZ21" s="1">
        <f t="shared" si="1"/>
        <v>5.7966628277524943E-3</v>
      </c>
      <c r="CA21" s="1">
        <f t="shared" si="1"/>
        <v>0.46016167270252156</v>
      </c>
      <c r="CB21" s="15"/>
      <c r="CC21" s="14">
        <v>18</v>
      </c>
      <c r="CD21" s="1">
        <v>0.97145668582809885</v>
      </c>
      <c r="CE21" s="1">
        <v>3.0588337411054991</v>
      </c>
      <c r="CG21" s="14">
        <v>18</v>
      </c>
      <c r="CH21" s="1">
        <v>0.96172214062924677</v>
      </c>
      <c r="CI21" s="1">
        <v>2.255889884065303</v>
      </c>
      <c r="CK21" s="1">
        <f t="shared" si="6"/>
        <v>18</v>
      </c>
      <c r="CL21" s="1">
        <f t="shared" si="6"/>
        <v>0.96658941322867276</v>
      </c>
      <c r="CM21" s="1">
        <f t="shared" si="2"/>
        <v>2.6573618125854011</v>
      </c>
      <c r="CO21" s="1">
        <f t="shared" si="7"/>
        <v>0</v>
      </c>
      <c r="CP21" s="1">
        <f t="shared" si="3"/>
        <v>6.8833629218752572E-3</v>
      </c>
      <c r="CQ21" s="1">
        <f t="shared" si="3"/>
        <v>0.56776704622520535</v>
      </c>
      <c r="CR21" s="15"/>
    </row>
    <row r="22" spans="1:96" x14ac:dyDescent="0.25">
      <c r="A22" s="14">
        <v>95</v>
      </c>
      <c r="B22" s="1">
        <v>0.90155611162006966</v>
      </c>
      <c r="C22" s="1">
        <v>5.0929581789406555</v>
      </c>
      <c r="E22" s="14">
        <v>95</v>
      </c>
      <c r="F22" s="1">
        <v>0.90306217066554784</v>
      </c>
      <c r="G22" s="1">
        <v>4.527073936836139</v>
      </c>
      <c r="I22" s="14">
        <f>AVERAGE(A22,E22)</f>
        <v>95</v>
      </c>
      <c r="J22" s="1">
        <f>AVERAGE(B22,F22)</f>
        <v>0.9023091411428088</v>
      </c>
      <c r="K22" s="1">
        <f>AVERAGE(C22,G22)</f>
        <v>4.8100160578883973</v>
      </c>
      <c r="M22" s="1">
        <f>STDEVA(A22,E22)</f>
        <v>0</v>
      </c>
      <c r="N22" s="1">
        <f>STDEVA(B22,F22)</f>
        <v>1.0649445639249607E-3</v>
      </c>
      <c r="O22" s="1">
        <f>STDEVA(C22,G22)</f>
        <v>0.40014058495871363</v>
      </c>
      <c r="Q22" s="14">
        <v>95</v>
      </c>
      <c r="R22" s="1">
        <v>0.93166017579435467</v>
      </c>
      <c r="S22" s="1">
        <v>4.6213879771868971</v>
      </c>
      <c r="U22" s="14">
        <v>95</v>
      </c>
      <c r="V22" s="1">
        <v>0.9236041588329188</v>
      </c>
      <c r="W22" s="1">
        <v>2.7351071701718319</v>
      </c>
      <c r="Y22" s="14">
        <f>AVERAGE(Q22,U22)</f>
        <v>95</v>
      </c>
      <c r="Z22" s="1">
        <f>AVERAGE(R22,V22)</f>
        <v>0.92763216731363674</v>
      </c>
      <c r="AA22" s="1">
        <f>AVERAGE(S22,W22)</f>
        <v>3.6782475736793643</v>
      </c>
      <c r="AC22" s="1">
        <f>STDEVA(Q22,U22)</f>
        <v>0</v>
      </c>
      <c r="AD22" s="1">
        <f>STDEVA(R22,V22)</f>
        <v>5.6964642227851523E-3</v>
      </c>
      <c r="AE22" s="1">
        <f>STDEVA(S22,W22)</f>
        <v>1.3338019498623876</v>
      </c>
      <c r="AF22" s="15"/>
      <c r="AG22" s="14">
        <v>19</v>
      </c>
      <c r="AH22" s="1">
        <v>0.90891669160333355</v>
      </c>
      <c r="AI22" s="1">
        <v>4.0420303007465428</v>
      </c>
      <c r="AK22" s="14">
        <v>19</v>
      </c>
      <c r="AL22" s="1">
        <v>0.90726663048851452</v>
      </c>
      <c r="AM22" s="1">
        <v>4.0420303007465428</v>
      </c>
      <c r="AO22" s="1">
        <f>AVERAGE(AG22,AK22)</f>
        <v>19</v>
      </c>
      <c r="AP22" s="1">
        <f>AVERAGE(AH22,AL22)</f>
        <v>0.90809166104592398</v>
      </c>
      <c r="AQ22" s="1">
        <f>AVERAGE(AI22,AM22)</f>
        <v>4.0420303007465428</v>
      </c>
      <c r="AS22" s="1">
        <f>STDEVA(AG22,AK22)</f>
        <v>0</v>
      </c>
      <c r="AT22" s="1">
        <f>STDEVA(AH22,AL22)</f>
        <v>1.1667694036607661E-3</v>
      </c>
      <c r="AU22" s="1">
        <f>STDEVA(AI22,AM22)</f>
        <v>0</v>
      </c>
      <c r="AV22" s="15"/>
      <c r="AW22" s="14">
        <v>19</v>
      </c>
      <c r="AX22" s="1">
        <v>0.9337432803287623</v>
      </c>
      <c r="AY22" s="1">
        <v>3.7229226454244531</v>
      </c>
      <c r="BA22" s="14">
        <v>19</v>
      </c>
      <c r="BB22" s="1">
        <v>0.92694885793119886</v>
      </c>
      <c r="BC22" s="1">
        <v>3.0155673427938026</v>
      </c>
      <c r="BE22" s="1">
        <f>AVERAGE(AW22,BA22)</f>
        <v>19</v>
      </c>
      <c r="BF22" s="1">
        <f>AVERAGE(AX22,BB22)</f>
        <v>0.93034606912998052</v>
      </c>
      <c r="BG22" s="1">
        <f>AVERAGE(AY22,BC22)</f>
        <v>3.3692449941091276</v>
      </c>
      <c r="BI22" s="1">
        <f>STDEVA(AW22,BA22)</f>
        <v>0</v>
      </c>
      <c r="BJ22" s="1">
        <f>STDEVA(AX22,BB22)</f>
        <v>4.8043821515628754E-3</v>
      </c>
      <c r="BK22" s="1">
        <f>STDEVA(AY22,BC22)</f>
        <v>0.50017573119839809</v>
      </c>
      <c r="BL22" s="15"/>
      <c r="BM22" s="14">
        <v>19</v>
      </c>
      <c r="BN22" s="1">
        <v>0.95171322650876611</v>
      </c>
      <c r="BO22" s="1">
        <v>2.6596559378912326</v>
      </c>
      <c r="BQ22" s="14">
        <v>19</v>
      </c>
      <c r="BR22" s="1">
        <v>0.94435469373713576</v>
      </c>
      <c r="BS22" s="1">
        <v>3.6216591494689108</v>
      </c>
      <c r="BU22" s="1">
        <f t="shared" si="4"/>
        <v>19</v>
      </c>
      <c r="BV22" s="1">
        <f t="shared" si="4"/>
        <v>0.94803396012295094</v>
      </c>
      <c r="BW22" s="1">
        <f t="shared" si="0"/>
        <v>3.1406575436800717</v>
      </c>
      <c r="BY22" s="1">
        <f t="shared" si="5"/>
        <v>0</v>
      </c>
      <c r="BZ22" s="1">
        <f t="shared" si="1"/>
        <v>5.2032684224032569E-3</v>
      </c>
      <c r="CA22" s="1">
        <f t="shared" si="1"/>
        <v>0.68023899442981239</v>
      </c>
      <c r="CB22" s="15"/>
      <c r="CC22" s="14">
        <v>19</v>
      </c>
      <c r="CD22" s="1">
        <v>0.97436380969265979</v>
      </c>
      <c r="CE22" s="1">
        <v>2.026477353482389</v>
      </c>
      <c r="CG22" s="14">
        <v>19</v>
      </c>
      <c r="CH22" s="1">
        <v>0.96559529138023126</v>
      </c>
      <c r="CI22" s="1">
        <v>2.7338326561130368</v>
      </c>
      <c r="CK22" s="1">
        <f t="shared" si="6"/>
        <v>19</v>
      </c>
      <c r="CL22" s="1">
        <f t="shared" si="6"/>
        <v>0.96997955053644547</v>
      </c>
      <c r="CM22" s="1">
        <f t="shared" si="2"/>
        <v>2.3801550047977127</v>
      </c>
      <c r="CO22" s="1">
        <f t="shared" si="7"/>
        <v>0</v>
      </c>
      <c r="CP22" s="1">
        <f t="shared" si="3"/>
        <v>6.2002787596766359E-3</v>
      </c>
      <c r="CQ22" s="1">
        <f t="shared" si="3"/>
        <v>0.50017573119839631</v>
      </c>
      <c r="CR22" s="15"/>
    </row>
    <row r="23" spans="1:96" x14ac:dyDescent="0.25">
      <c r="A23" s="14">
        <v>100</v>
      </c>
      <c r="B23" s="1">
        <v>0.90224265662876157</v>
      </c>
      <c r="C23" s="1">
        <v>4.1026607552577348</v>
      </c>
      <c r="E23" s="14">
        <v>100</v>
      </c>
      <c r="F23" s="1">
        <v>0.9036558659428221</v>
      </c>
      <c r="G23" s="1">
        <v>3.5367765131532303</v>
      </c>
      <c r="I23" s="14">
        <f>AVERAGE(A23,E23)</f>
        <v>100</v>
      </c>
      <c r="J23" s="1">
        <f>AVERAGE(B23,F23)</f>
        <v>0.90294926128579189</v>
      </c>
      <c r="K23" s="1">
        <f>AVERAGE(C23,G23)</f>
        <v>3.8197186342054827</v>
      </c>
      <c r="M23" s="1">
        <f>STDEVA(A23,E23)</f>
        <v>0</v>
      </c>
      <c r="N23" s="1">
        <f>STDEVA(B23,F23)</f>
        <v>9.9928988920818733E-4</v>
      </c>
      <c r="O23" s="1">
        <f>STDEVA(C23,G23)</f>
        <v>0.40014058495870514</v>
      </c>
      <c r="Q23" s="14">
        <v>100</v>
      </c>
      <c r="R23" s="1">
        <v>0.93424143105607094</v>
      </c>
      <c r="S23" s="1">
        <v>4.810016057888391</v>
      </c>
      <c r="U23" s="14">
        <v>100</v>
      </c>
      <c r="V23" s="1">
        <v>0.9251004067020534</v>
      </c>
      <c r="W23" s="1">
        <v>2.829421210522582</v>
      </c>
      <c r="Y23" s="14">
        <f>AVERAGE(Q23,U23)</f>
        <v>100</v>
      </c>
      <c r="Z23" s="1">
        <f>AVERAGE(R23,V23)</f>
        <v>0.92967091887906217</v>
      </c>
      <c r="AA23" s="1">
        <f>AVERAGE(S23,W23)</f>
        <v>3.8197186342054863</v>
      </c>
      <c r="AC23" s="1">
        <f>STDEVA(Q23,U23)</f>
        <v>0</v>
      </c>
      <c r="AD23" s="1">
        <f>STDEVA(R23,V23)</f>
        <v>6.4636803077171793E-3</v>
      </c>
      <c r="AE23" s="1">
        <f>STDEVA(S23,W23)</f>
        <v>1.4004920473555</v>
      </c>
      <c r="AF23" s="15"/>
      <c r="AG23" s="14">
        <v>20</v>
      </c>
      <c r="AH23" s="1">
        <v>0.91017117425575433</v>
      </c>
      <c r="AI23" s="1">
        <v>4.3451825733025364</v>
      </c>
      <c r="AK23" s="14">
        <v>20</v>
      </c>
      <c r="AL23" s="1">
        <v>0.90771469513154801</v>
      </c>
      <c r="AM23" s="1">
        <v>1.7178628778172822</v>
      </c>
      <c r="AO23" s="1">
        <f>AVERAGE(AG23,AK23)</f>
        <v>20</v>
      </c>
      <c r="AP23" s="1">
        <f>AVERAGE(AH23,AL23)</f>
        <v>0.90894293469365117</v>
      </c>
      <c r="AQ23" s="1">
        <f>AVERAGE(AI23,AM23)</f>
        <v>3.0315227255599093</v>
      </c>
      <c r="AS23" s="1">
        <f>STDEVA(AG23,AK23)</f>
        <v>0</v>
      </c>
      <c r="AT23" s="1">
        <f>STDEVA(AH23,AL23)</f>
        <v>1.7369930465694825E-3</v>
      </c>
      <c r="AU23" s="1">
        <f>STDEVA(AI23,AM23)</f>
        <v>1.8577955730225983</v>
      </c>
      <c r="AV23" s="15"/>
      <c r="AW23" s="14">
        <v>20</v>
      </c>
      <c r="AX23" s="1">
        <v>0.93620414479343728</v>
      </c>
      <c r="AY23" s="1">
        <v>3.6112349660617151</v>
      </c>
      <c r="BA23" s="14">
        <v>20</v>
      </c>
      <c r="BB23" s="1">
        <v>0.92851495417273555</v>
      </c>
      <c r="BC23" s="1">
        <v>2.382670493071652</v>
      </c>
      <c r="BE23" s="1">
        <f>AVERAGE(AW23,BA23)</f>
        <v>20</v>
      </c>
      <c r="BF23" s="1">
        <f>AVERAGE(AX23,BB23)</f>
        <v>0.93235954948308641</v>
      </c>
      <c r="BG23" s="1">
        <f>AVERAGE(AY23,BC23)</f>
        <v>2.9969527295666838</v>
      </c>
      <c r="BI23" s="1">
        <f>STDEVA(AW23,BA23)</f>
        <v>0</v>
      </c>
      <c r="BJ23" s="1">
        <f>STDEVA(AX23,BB23)</f>
        <v>5.4370788297341882E-3</v>
      </c>
      <c r="BK23" s="1">
        <f>STDEVA(AY23,BC23)</f>
        <v>0.8687262699761501</v>
      </c>
      <c r="BL23" s="15"/>
      <c r="BM23" s="14">
        <v>20</v>
      </c>
      <c r="BN23" s="1">
        <v>0.95446108032331123</v>
      </c>
      <c r="BO23" s="1">
        <v>2.9425980589434846</v>
      </c>
      <c r="BQ23" s="14">
        <v>20</v>
      </c>
      <c r="BR23" s="1">
        <v>0.94815783056293157</v>
      </c>
      <c r="BS23" s="1">
        <v>4.1309549673629649</v>
      </c>
      <c r="BU23" s="1">
        <f t="shared" si="4"/>
        <v>20</v>
      </c>
      <c r="BV23" s="1">
        <f t="shared" si="4"/>
        <v>0.9513094554431214</v>
      </c>
      <c r="BW23" s="1">
        <f t="shared" si="0"/>
        <v>3.5367765131532245</v>
      </c>
      <c r="BY23" s="1">
        <f t="shared" si="5"/>
        <v>0</v>
      </c>
      <c r="BZ23" s="1">
        <f t="shared" si="1"/>
        <v>4.4570706490769376E-3</v>
      </c>
      <c r="CA23" s="1">
        <f t="shared" si="1"/>
        <v>0.84029522841329707</v>
      </c>
      <c r="CB23" s="15"/>
      <c r="CC23" s="14">
        <v>20</v>
      </c>
      <c r="CD23" s="1">
        <v>0.97784242003094868</v>
      </c>
      <c r="CE23" s="1">
        <v>2.408831571120575</v>
      </c>
      <c r="CG23" s="14">
        <v>20</v>
      </c>
      <c r="CH23" s="1">
        <v>0.96915105410613189</v>
      </c>
      <c r="CI23" s="1">
        <v>2.5617732581758528</v>
      </c>
      <c r="CK23" s="1">
        <f t="shared" si="6"/>
        <v>20</v>
      </c>
      <c r="CL23" s="1">
        <f t="shared" si="6"/>
        <v>0.97349673706854034</v>
      </c>
      <c r="CM23" s="1">
        <f t="shared" si="2"/>
        <v>2.4853024146482139</v>
      </c>
      <c r="CO23" s="1">
        <f t="shared" si="7"/>
        <v>0</v>
      </c>
      <c r="CP23" s="1">
        <f t="shared" si="3"/>
        <v>6.1457237832116384E-3</v>
      </c>
      <c r="CQ23" s="1">
        <f t="shared" si="3"/>
        <v>0.10814610404289773</v>
      </c>
      <c r="CR23" s="15"/>
    </row>
    <row r="24" spans="1:96" x14ac:dyDescent="0.25">
      <c r="A24" s="14">
        <v>105</v>
      </c>
      <c r="B24" s="1">
        <v>0.90274046300857003</v>
      </c>
      <c r="C24" s="1">
        <v>2.9708922710487253</v>
      </c>
      <c r="E24" s="14">
        <v>105</v>
      </c>
      <c r="F24" s="1">
        <v>0.90429793425736082</v>
      </c>
      <c r="G24" s="1">
        <v>3.8197186342054823</v>
      </c>
      <c r="I24" s="14">
        <f>AVERAGE(A24,E24)</f>
        <v>105</v>
      </c>
      <c r="J24" s="1">
        <f>AVERAGE(B24,F24)</f>
        <v>0.90351919863296537</v>
      </c>
      <c r="K24" s="1">
        <f>AVERAGE(C24,G24)</f>
        <v>3.3953054526271038</v>
      </c>
      <c r="M24" s="1">
        <f>STDEVA(A24,E24)</f>
        <v>0</v>
      </c>
      <c r="N24" s="1">
        <f>STDEVA(B24,F24)</f>
        <v>1.1012984815230538E-3</v>
      </c>
      <c r="O24" s="1">
        <f>STDEVA(C24,G24)</f>
        <v>0.6002108774380579</v>
      </c>
      <c r="Q24" s="14">
        <v>105</v>
      </c>
      <c r="R24" s="1">
        <v>0.93688302083248254</v>
      </c>
      <c r="S24" s="1">
        <v>4.9043300982391411</v>
      </c>
      <c r="U24" s="14">
        <v>105</v>
      </c>
      <c r="V24" s="1">
        <v>0.92600771695411588</v>
      </c>
      <c r="W24" s="1">
        <v>2.9237352508733334</v>
      </c>
      <c r="Y24" s="14">
        <f>AVERAGE(Q24,U24)</f>
        <v>105</v>
      </c>
      <c r="Z24" s="1">
        <f>AVERAGE(R24,V24)</f>
        <v>0.93144536889329921</v>
      </c>
      <c r="AA24" s="1">
        <f>AVERAGE(S24,W24)</f>
        <v>3.9140326745562373</v>
      </c>
      <c r="AC24" s="1">
        <f>STDEVA(Q24,U24)</f>
        <v>0</v>
      </c>
      <c r="AD24" s="1">
        <f>STDEVA(R24,V24)</f>
        <v>7.6900011198574253E-3</v>
      </c>
      <c r="AE24" s="1">
        <f>STDEVA(S24,W24)</f>
        <v>1.4004920473554987</v>
      </c>
      <c r="AF24" s="15"/>
      <c r="AG24" s="14">
        <v>21</v>
      </c>
      <c r="AH24" s="1">
        <v>0.91128166387343723</v>
      </c>
      <c r="AI24" s="1">
        <v>4.648334845858539</v>
      </c>
      <c r="AK24" s="14">
        <v>21</v>
      </c>
      <c r="AL24" s="1">
        <v>0.90815314398946034</v>
      </c>
      <c r="AM24" s="1">
        <v>1.5157613627799593</v>
      </c>
      <c r="AO24" s="1">
        <f>AVERAGE(AG24,AK24)</f>
        <v>21</v>
      </c>
      <c r="AP24" s="1">
        <f>AVERAGE(AH24,AL24)</f>
        <v>0.90971740393144884</v>
      </c>
      <c r="AQ24" s="1">
        <f>AVERAGE(AI24,AM24)</f>
        <v>3.0820481043192491</v>
      </c>
      <c r="AS24" s="1">
        <f>STDEVA(AG24,AK24)</f>
        <v>0</v>
      </c>
      <c r="AT24" s="1">
        <f>STDEVA(AH24,AL24)</f>
        <v>2.2121976250370082E-3</v>
      </c>
      <c r="AU24" s="1">
        <f>STDEVA(AI24,AM24)</f>
        <v>2.2150639524500262</v>
      </c>
      <c r="AV24" s="15"/>
      <c r="AW24" s="14">
        <v>21</v>
      </c>
      <c r="AX24" s="1">
        <v>0.938746926718251</v>
      </c>
      <c r="AY24" s="1">
        <v>3.7229226454244531</v>
      </c>
      <c r="BA24" s="14">
        <v>21</v>
      </c>
      <c r="BB24" s="1">
        <v>0.93016741791504953</v>
      </c>
      <c r="BC24" s="1">
        <v>2.4943581724343833</v>
      </c>
      <c r="BE24" s="1">
        <f>AVERAGE(AW24,BA24)</f>
        <v>21</v>
      </c>
      <c r="BF24" s="1">
        <f>AVERAGE(AX24,BB24)</f>
        <v>0.93445717231665026</v>
      </c>
      <c r="BG24" s="1">
        <f>AVERAGE(AY24,BC24)</f>
        <v>3.1086404089294182</v>
      </c>
      <c r="BI24" s="1">
        <f>STDEVA(AW24,BA24)</f>
        <v>0</v>
      </c>
      <c r="BJ24" s="1">
        <f>STDEVA(AX24,BB24)</f>
        <v>6.0666288539934351E-3</v>
      </c>
      <c r="BK24" s="1">
        <f>STDEVA(AY24,BC24)</f>
        <v>0.86872626997615421</v>
      </c>
      <c r="BL24" s="15"/>
      <c r="BM24" s="14">
        <v>21</v>
      </c>
      <c r="BN24" s="1">
        <v>0.95783822811961983</v>
      </c>
      <c r="BO24" s="1">
        <v>3.5933649373636807</v>
      </c>
      <c r="BQ24" s="14">
        <v>21</v>
      </c>
      <c r="BR24" s="1">
        <v>0.95035985086173125</v>
      </c>
      <c r="BS24" s="1">
        <v>2.3767138168389699</v>
      </c>
      <c r="BU24" s="1">
        <f t="shared" si="4"/>
        <v>21</v>
      </c>
      <c r="BV24" s="1">
        <f t="shared" si="4"/>
        <v>0.95409903949067554</v>
      </c>
      <c r="BW24" s="1">
        <f t="shared" si="0"/>
        <v>2.9850393771013253</v>
      </c>
      <c r="BY24" s="1">
        <f t="shared" si="5"/>
        <v>0</v>
      </c>
      <c r="BZ24" s="1">
        <f t="shared" si="1"/>
        <v>5.2880112713242734E-3</v>
      </c>
      <c r="CA24" s="1">
        <f t="shared" si="1"/>
        <v>0.86030225766123403</v>
      </c>
      <c r="CB24" s="15"/>
      <c r="CC24" s="14">
        <v>21</v>
      </c>
      <c r="CD24" s="1">
        <v>0.98037583898090508</v>
      </c>
      <c r="CE24" s="1">
        <v>1.7588294011356636</v>
      </c>
      <c r="CG24" s="14">
        <v>21</v>
      </c>
      <c r="CH24" s="1">
        <v>0.97308755168609329</v>
      </c>
      <c r="CI24" s="1">
        <v>2.8103034996406793</v>
      </c>
      <c r="CK24" s="1">
        <f t="shared" si="6"/>
        <v>21</v>
      </c>
      <c r="CL24" s="1">
        <f t="shared" si="6"/>
        <v>0.97673169533349924</v>
      </c>
      <c r="CM24" s="1">
        <f t="shared" si="2"/>
        <v>2.2845664503881715</v>
      </c>
      <c r="CO24" s="1">
        <f t="shared" si="7"/>
        <v>0</v>
      </c>
      <c r="CP24" s="1">
        <f t="shared" si="3"/>
        <v>5.1535973693971754E-3</v>
      </c>
      <c r="CQ24" s="1">
        <f t="shared" si="3"/>
        <v>0.74350446529490766</v>
      </c>
      <c r="CR24" s="15"/>
    </row>
    <row r="25" spans="1:96" x14ac:dyDescent="0.25">
      <c r="A25" s="14">
        <v>110</v>
      </c>
      <c r="B25" s="1">
        <v>0.90328631018954197</v>
      </c>
      <c r="C25" s="1">
        <v>3.2538343921009654</v>
      </c>
      <c r="E25" s="14">
        <v>110</v>
      </c>
      <c r="F25" s="1">
        <v>0.90498858025455331</v>
      </c>
      <c r="G25" s="1">
        <v>4.1026607552577472</v>
      </c>
      <c r="I25" s="14">
        <f>AVERAGE(A25,E25)</f>
        <v>110</v>
      </c>
      <c r="J25" s="1">
        <f>AVERAGE(B25,F25)</f>
        <v>0.90413744522204764</v>
      </c>
      <c r="K25" s="1">
        <f>AVERAGE(C25,G25)</f>
        <v>3.6782475736793563</v>
      </c>
      <c r="M25" s="1">
        <f>STDEVA(A25,E25)</f>
        <v>0</v>
      </c>
      <c r="N25" s="1">
        <f>STDEVA(B25,F25)</f>
        <v>1.2036867063803804E-3</v>
      </c>
      <c r="O25" s="1">
        <f>STDEVA(C25,G25)</f>
        <v>0.60021087743807566</v>
      </c>
      <c r="Q25" s="14">
        <v>110</v>
      </c>
      <c r="R25" s="1">
        <v>0.93957518760355019</v>
      </c>
      <c r="S25" s="1">
        <v>4.9986441385898921</v>
      </c>
      <c r="U25" s="14">
        <v>110</v>
      </c>
      <c r="V25" s="1">
        <v>0.92666473316168108</v>
      </c>
      <c r="W25" s="1">
        <v>1.9805948473658084</v>
      </c>
      <c r="Y25" s="14">
        <f>AVERAGE(Q25,U25)</f>
        <v>110</v>
      </c>
      <c r="Z25" s="1">
        <f>AVERAGE(R25,V25)</f>
        <v>0.93311996038261569</v>
      </c>
      <c r="AA25" s="1">
        <f>AVERAGE(S25,W25)</f>
        <v>3.4896194929778503</v>
      </c>
      <c r="AC25" s="1">
        <f>STDEVA(Q25,U25)</f>
        <v>0</v>
      </c>
      <c r="AD25" s="1">
        <f>STDEVA(R25,V25)</f>
        <v>9.1290698840456336E-3</v>
      </c>
      <c r="AE25" s="1">
        <f>STDEVA(S25,W25)</f>
        <v>2.1340831197798025</v>
      </c>
      <c r="AF25" s="15"/>
      <c r="AG25" s="14">
        <v>22</v>
      </c>
      <c r="AH25" s="1">
        <v>0.91234640992395444</v>
      </c>
      <c r="AI25" s="1">
        <v>4.4462333308211983</v>
      </c>
      <c r="AK25" s="14">
        <v>22</v>
      </c>
      <c r="AL25" s="1">
        <v>0.90835723795033052</v>
      </c>
      <c r="AM25" s="1">
        <v>2.5052537875933099</v>
      </c>
      <c r="AO25" s="1">
        <f>AVERAGE(AG25,AK25)</f>
        <v>22</v>
      </c>
      <c r="AP25" s="1">
        <f>AVERAGE(AH25,AL25)</f>
        <v>0.91035182393714242</v>
      </c>
      <c r="AQ25" s="1">
        <f>AVERAGE(AI25,AM25)</f>
        <v>3.4757435592072543</v>
      </c>
      <c r="AS25" s="1">
        <f>STDEVA(AG25,AK25)</f>
        <v>0</v>
      </c>
      <c r="AT25" s="1">
        <f>STDEVA(AH25,AL25)</f>
        <v>2.8207705538687952E-3</v>
      </c>
      <c r="AU25" s="1">
        <f>STDEVA(AI25,AM25)</f>
        <v>1.3724797971608067</v>
      </c>
      <c r="AV25" s="15"/>
      <c r="AW25" s="14">
        <v>22</v>
      </c>
      <c r="AX25" s="1">
        <v>0.94175813585107937</v>
      </c>
      <c r="AY25" s="1">
        <v>4.3558194951466032</v>
      </c>
      <c r="BA25" s="14">
        <v>22</v>
      </c>
      <c r="BB25" s="1">
        <v>0.932725651085898</v>
      </c>
      <c r="BC25" s="1">
        <v>3.7973810983329406</v>
      </c>
      <c r="BE25" s="1">
        <f>AVERAGE(AW25,BA25)</f>
        <v>22</v>
      </c>
      <c r="BF25" s="1">
        <f>AVERAGE(AX25,BB25)</f>
        <v>0.93724189346848874</v>
      </c>
      <c r="BG25" s="1">
        <f>AVERAGE(AY25,BC25)</f>
        <v>4.0766002967397714</v>
      </c>
      <c r="BI25" s="1">
        <f>STDEVA(AW25,BA25)</f>
        <v>0</v>
      </c>
      <c r="BJ25" s="1">
        <f>STDEVA(AX25,BB25)</f>
        <v>6.3869312284239267E-3</v>
      </c>
      <c r="BK25" s="1">
        <f>STDEVA(AY25,BC25)</f>
        <v>0.39487557726188494</v>
      </c>
      <c r="BL25" s="15"/>
      <c r="BM25" s="14">
        <v>22</v>
      </c>
      <c r="BN25" s="1">
        <v>0.96111132353753237</v>
      </c>
      <c r="BO25" s="1">
        <v>3.3387170284166481</v>
      </c>
      <c r="BQ25" s="14">
        <v>22</v>
      </c>
      <c r="BR25" s="1">
        <v>0.95325117421678196</v>
      </c>
      <c r="BS25" s="1">
        <v>3.2255401799957473</v>
      </c>
      <c r="BU25" s="1">
        <f t="shared" si="4"/>
        <v>22</v>
      </c>
      <c r="BV25" s="1">
        <f t="shared" si="4"/>
        <v>0.95718124887715716</v>
      </c>
      <c r="BW25" s="1">
        <f t="shared" si="0"/>
        <v>3.2821286042061977</v>
      </c>
      <c r="BY25" s="1">
        <f t="shared" si="5"/>
        <v>0</v>
      </c>
      <c r="BZ25" s="1">
        <f t="shared" si="1"/>
        <v>5.55796488584145E-3</v>
      </c>
      <c r="CA25" s="1">
        <f t="shared" si="1"/>
        <v>8.0028116991740963E-2</v>
      </c>
      <c r="CB25" s="15"/>
      <c r="CC25" s="14">
        <v>22</v>
      </c>
      <c r="CD25" s="1">
        <v>0.98376755256591797</v>
      </c>
      <c r="CE25" s="1">
        <v>2.3132430167110201</v>
      </c>
      <c r="CG25" s="14">
        <v>22</v>
      </c>
      <c r="CH25" s="1">
        <v>0.97759645968529851</v>
      </c>
      <c r="CI25" s="1">
        <v>3.1353045846331349</v>
      </c>
      <c r="CK25" s="1">
        <f t="shared" si="6"/>
        <v>22</v>
      </c>
      <c r="CL25" s="1">
        <f t="shared" si="6"/>
        <v>0.9806820061256083</v>
      </c>
      <c r="CM25" s="1">
        <f t="shared" si="2"/>
        <v>2.7242738006720773</v>
      </c>
      <c r="CO25" s="1">
        <f t="shared" si="7"/>
        <v>0</v>
      </c>
      <c r="CP25" s="1">
        <f t="shared" si="3"/>
        <v>4.3636216232180421E-3</v>
      </c>
      <c r="CQ25" s="1">
        <f t="shared" si="3"/>
        <v>0.58128530923057387</v>
      </c>
      <c r="CR25" s="15"/>
    </row>
    <row r="26" spans="1:96" x14ac:dyDescent="0.25">
      <c r="A26" s="14">
        <v>115</v>
      </c>
      <c r="B26" s="1">
        <v>0.90385659407406416</v>
      </c>
      <c r="C26" s="1">
        <v>3.3953054526271038</v>
      </c>
      <c r="E26" s="14">
        <v>115</v>
      </c>
      <c r="F26" s="1">
        <v>0.90534622505588103</v>
      </c>
      <c r="G26" s="1">
        <v>2.122065907891943</v>
      </c>
      <c r="I26" s="14">
        <f>AVERAGE(A26,E26)</f>
        <v>115</v>
      </c>
      <c r="J26" s="1">
        <f>AVERAGE(B26,F26)</f>
        <v>0.90460140956497259</v>
      </c>
      <c r="K26" s="1">
        <f>AVERAGE(C26,G26)</f>
        <v>2.7586856802595232</v>
      </c>
      <c r="M26" s="1">
        <f>STDEVA(A26,E26)</f>
        <v>0</v>
      </c>
      <c r="N26" s="1">
        <f>STDEVA(B26,F26)</f>
        <v>1.0533281687082831E-3</v>
      </c>
      <c r="O26" s="1">
        <f>STDEVA(C26,G26)</f>
        <v>0.90031631615710606</v>
      </c>
      <c r="Q26" s="14">
        <v>115</v>
      </c>
      <c r="R26" s="1">
        <v>0.94212323497859574</v>
      </c>
      <c r="S26" s="1">
        <v>4.7157020175376401</v>
      </c>
      <c r="U26" s="14">
        <v>115</v>
      </c>
      <c r="V26" s="1">
        <v>0.9272818496301789</v>
      </c>
      <c r="W26" s="1">
        <v>3.8205321510515402</v>
      </c>
      <c r="Y26" s="14">
        <f>AVERAGE(Q26,U26)</f>
        <v>115</v>
      </c>
      <c r="Z26" s="1">
        <f>AVERAGE(R26,V26)</f>
        <v>0.93470254230438732</v>
      </c>
      <c r="AA26" s="1">
        <f>AVERAGE(S26,W26)</f>
        <v>4.2681170842945901</v>
      </c>
      <c r="AC26" s="1">
        <f>STDEVA(Q26,U26)</f>
        <v>0</v>
      </c>
      <c r="AD26" s="1">
        <f>STDEVA(R26,V26)</f>
        <v>1.0494444222068217E-2</v>
      </c>
      <c r="AE26" s="1">
        <f>STDEVA(S26,W26)</f>
        <v>0.63298068290618126</v>
      </c>
      <c r="AF26" s="15"/>
      <c r="AG26" s="14">
        <v>23</v>
      </c>
      <c r="AH26" s="1">
        <v>0.91334080152046915</v>
      </c>
      <c r="AI26" s="1">
        <v>4.1430810582652136</v>
      </c>
      <c r="AK26" s="14">
        <v>23</v>
      </c>
      <c r="AL26" s="1">
        <v>0.90963385040917688</v>
      </c>
      <c r="AM26" s="1">
        <v>3.05253787593319</v>
      </c>
      <c r="AO26" s="1">
        <f>AVERAGE(AG26,AK26)</f>
        <v>23</v>
      </c>
      <c r="AP26" s="1">
        <f>AVERAGE(AH26,AL26)</f>
        <v>0.91148732596482307</v>
      </c>
      <c r="AQ26" s="1">
        <f>AVERAGE(AI26,AM26)</f>
        <v>3.5978094670992018</v>
      </c>
      <c r="AS26" s="1">
        <f>STDEVA(AG26,AK26)</f>
        <v>0</v>
      </c>
      <c r="AT26" s="1">
        <f>STDEVA(AH26,AL26)</f>
        <v>2.6212102683217703E-3</v>
      </c>
      <c r="AU26" s="1">
        <f>STDEVA(AI26,AM26)</f>
        <v>0.77113047940373047</v>
      </c>
      <c r="AV26" s="15"/>
      <c r="AW26" s="14">
        <v>23</v>
      </c>
      <c r="AX26" s="1">
        <v>0.94362630832024263</v>
      </c>
      <c r="AY26" s="1">
        <v>2.6805043047056154</v>
      </c>
      <c r="BA26" s="14">
        <v>23</v>
      </c>
      <c r="BB26" s="1">
        <v>0.93550175012508752</v>
      </c>
      <c r="BC26" s="1">
        <v>4.0952149099669031</v>
      </c>
      <c r="BE26" s="1">
        <f>AVERAGE(AW26,BA26)</f>
        <v>23</v>
      </c>
      <c r="BF26" s="1">
        <f>AVERAGE(AX26,BB26)</f>
        <v>0.93956402922266502</v>
      </c>
      <c r="BG26" s="1">
        <f>AVERAGE(AY26,BC26)</f>
        <v>3.3878596073362592</v>
      </c>
      <c r="BI26" s="1">
        <f>STDEVA(AW26,BA26)</f>
        <v>0</v>
      </c>
      <c r="BJ26" s="1">
        <f>STDEVA(AX26,BB26)</f>
        <v>5.7449301939389219E-3</v>
      </c>
      <c r="BK26" s="1">
        <f>STDEVA(AY26,BC26)</f>
        <v>1.000351462396782</v>
      </c>
      <c r="BL26" s="15"/>
      <c r="BM26" s="14">
        <v>23</v>
      </c>
      <c r="BN26" s="1">
        <v>0.96399453556960346</v>
      </c>
      <c r="BO26" s="1">
        <v>3.0274806952591655</v>
      </c>
      <c r="BQ26" s="14">
        <v>23</v>
      </c>
      <c r="BR26" s="1">
        <v>0.95710026211082877</v>
      </c>
      <c r="BS26" s="1">
        <v>4.1026607552577552</v>
      </c>
      <c r="BU26" s="1">
        <f t="shared" si="4"/>
        <v>23</v>
      </c>
      <c r="BV26" s="1">
        <f t="shared" si="4"/>
        <v>0.96054739884021612</v>
      </c>
      <c r="BW26" s="1">
        <f t="shared" si="0"/>
        <v>3.5650707252584604</v>
      </c>
      <c r="BY26" s="1">
        <f t="shared" si="5"/>
        <v>0</v>
      </c>
      <c r="BZ26" s="1">
        <f t="shared" si="1"/>
        <v>4.874987514054018E-3</v>
      </c>
      <c r="CA26" s="1">
        <f t="shared" si="1"/>
        <v>0.76026711142156256</v>
      </c>
      <c r="CB26" s="15"/>
      <c r="CC26" s="14">
        <v>23</v>
      </c>
      <c r="CD26" s="1">
        <v>0.98836220080493509</v>
      </c>
      <c r="CE26" s="1">
        <v>3.0970691628693237</v>
      </c>
      <c r="CG26" s="14">
        <v>23</v>
      </c>
      <c r="CH26" s="1">
        <v>0.98039164346706631</v>
      </c>
      <c r="CI26" s="1">
        <v>1.9500065099547463</v>
      </c>
      <c r="CK26" s="1">
        <f t="shared" si="6"/>
        <v>23</v>
      </c>
      <c r="CL26" s="1">
        <f t="shared" si="6"/>
        <v>0.9843769221360007</v>
      </c>
      <c r="CM26" s="1">
        <f t="shared" si="2"/>
        <v>2.5235378364120349</v>
      </c>
      <c r="CO26" s="1">
        <f t="shared" si="7"/>
        <v>0</v>
      </c>
      <c r="CP26" s="1">
        <f t="shared" si="3"/>
        <v>5.636035143443208E-3</v>
      </c>
      <c r="CQ26" s="1">
        <f t="shared" si="3"/>
        <v>0.81109578032172958</v>
      </c>
      <c r="CR26" s="15"/>
    </row>
    <row r="27" spans="1:96" x14ac:dyDescent="0.25">
      <c r="A27" s="14">
        <v>120</v>
      </c>
      <c r="B27" s="1">
        <v>0.90440379224857259</v>
      </c>
      <c r="C27" s="1">
        <v>3.2538343921009654</v>
      </c>
      <c r="E27" s="14">
        <v>120</v>
      </c>
      <c r="F27" s="1">
        <v>0.90591904507852505</v>
      </c>
      <c r="G27" s="1">
        <v>3.3953054526270914</v>
      </c>
      <c r="I27" s="14">
        <f>AVERAGE(A27,E27)</f>
        <v>120</v>
      </c>
      <c r="J27" s="1">
        <f>AVERAGE(B27,F27)</f>
        <v>0.90516141866354882</v>
      </c>
      <c r="K27" s="1">
        <f>AVERAGE(C27,G27)</f>
        <v>3.3245699223640282</v>
      </c>
      <c r="M27" s="1">
        <f>STDEVA(A27,E27)</f>
        <v>0</v>
      </c>
      <c r="N27" s="1">
        <f>STDEVA(B27,F27)</f>
        <v>1.0714455512714929E-3</v>
      </c>
      <c r="O27" s="1">
        <f>STDEVA(C27,G27)</f>
        <v>0.10003514623967621</v>
      </c>
      <c r="Q27" s="14">
        <v>120</v>
      </c>
      <c r="R27" s="1">
        <v>0.94399951797110304</v>
      </c>
      <c r="S27" s="1">
        <v>3.4424624728024789</v>
      </c>
      <c r="U27" s="14">
        <v>120</v>
      </c>
      <c r="V27" s="1">
        <v>0.92896568224070697</v>
      </c>
      <c r="W27" s="1">
        <v>3.0935005235046944</v>
      </c>
      <c r="Y27" s="14">
        <f>AVERAGE(Q27,U27)</f>
        <v>120</v>
      </c>
      <c r="Z27" s="1">
        <f>AVERAGE(R27,V27)</f>
        <v>0.93648260010590501</v>
      </c>
      <c r="AA27" s="1">
        <f>AVERAGE(S27,W27)</f>
        <v>3.2679814981535866</v>
      </c>
      <c r="AC27" s="1">
        <f>STDEVA(Q27,U27)</f>
        <v>0</v>
      </c>
      <c r="AD27" s="1">
        <f>STDEVA(R27,V27)</f>
        <v>1.0630527192207676E-2</v>
      </c>
      <c r="AE27" s="1">
        <f>STDEVA(S27,W27)</f>
        <v>0.24675336072453957</v>
      </c>
      <c r="AF27" s="15"/>
      <c r="AG27" s="14">
        <v>24</v>
      </c>
      <c r="AH27" s="1">
        <v>0.91445904381006871</v>
      </c>
      <c r="AI27" s="1">
        <v>4.648334845858539</v>
      </c>
      <c r="AK27" s="14">
        <v>24</v>
      </c>
      <c r="AL27" s="1">
        <v>0.91060860649945974</v>
      </c>
      <c r="AM27" s="1">
        <v>3.9409795432278809</v>
      </c>
      <c r="AO27" s="1">
        <f>AVERAGE(AG27,AK27)</f>
        <v>24</v>
      </c>
      <c r="AP27" s="1">
        <f>AVERAGE(AH27,AL27)</f>
        <v>0.91253382515476422</v>
      </c>
      <c r="AQ27" s="1">
        <f>AVERAGE(AI27,AM27)</f>
        <v>4.2946571945432099</v>
      </c>
      <c r="AS27" s="1">
        <f>STDEVA(AG27,AK27)</f>
        <v>0</v>
      </c>
      <c r="AT27" s="1">
        <f>STDEVA(AH27,AL27)</f>
        <v>2.7226703328652934E-3</v>
      </c>
      <c r="AU27" s="1">
        <f>STDEVA(AI27,AM27)</f>
        <v>0.50017573119840086</v>
      </c>
      <c r="AV27" s="15"/>
      <c r="AW27" s="14">
        <v>24</v>
      </c>
      <c r="AX27" s="1">
        <v>0.94612327849306388</v>
      </c>
      <c r="AY27" s="1">
        <v>3.5740057396074785</v>
      </c>
      <c r="BA27" s="14">
        <v>24</v>
      </c>
      <c r="BB27" s="1">
        <v>0.93761869343374027</v>
      </c>
      <c r="BC27" s="1">
        <v>3.0900257957022896</v>
      </c>
      <c r="BE27" s="1">
        <f>AVERAGE(AW27,BA27)</f>
        <v>24</v>
      </c>
      <c r="BF27" s="1">
        <f>AVERAGE(AX27,BB27)</f>
        <v>0.94187098596340202</v>
      </c>
      <c r="BG27" s="1">
        <f>AVERAGE(AY27,BC27)</f>
        <v>3.3320157676548838</v>
      </c>
      <c r="BI27" s="1">
        <f>STDEVA(AW27,BA27)</f>
        <v>0</v>
      </c>
      <c r="BJ27" s="1">
        <f>STDEVA(AX27,BB27)</f>
        <v>6.013649766625522E-3</v>
      </c>
      <c r="BK27" s="1">
        <f>STDEVA(AY27,BC27)</f>
        <v>0.3422255002936439</v>
      </c>
      <c r="BL27" s="15"/>
      <c r="BM27" s="14">
        <v>24</v>
      </c>
      <c r="BN27" s="1">
        <v>0.96795665787167839</v>
      </c>
      <c r="BO27" s="1">
        <v>4.1309549673629746</v>
      </c>
      <c r="BQ27" s="14">
        <v>24</v>
      </c>
      <c r="BR27" s="1">
        <v>0.96022881190685117</v>
      </c>
      <c r="BS27" s="1">
        <v>3.3104228163114082</v>
      </c>
      <c r="BU27" s="1">
        <f t="shared" si="4"/>
        <v>24</v>
      </c>
      <c r="BV27" s="1">
        <f t="shared" si="4"/>
        <v>0.96409273488926472</v>
      </c>
      <c r="BW27" s="1">
        <f t="shared" si="0"/>
        <v>3.7206888918371916</v>
      </c>
      <c r="BY27" s="1">
        <f t="shared" si="5"/>
        <v>0</v>
      </c>
      <c r="BZ27" s="1">
        <f t="shared" si="1"/>
        <v>5.4644122856944317E-3</v>
      </c>
      <c r="CA27" s="1">
        <f t="shared" si="1"/>
        <v>0.58020384819014803</v>
      </c>
      <c r="CB27" s="15"/>
      <c r="CC27" s="14">
        <v>24</v>
      </c>
      <c r="CD27" s="1">
        <v>0.99264868893132951</v>
      </c>
      <c r="CE27" s="1">
        <v>2.867656632286403</v>
      </c>
      <c r="CG27" s="14">
        <v>24</v>
      </c>
      <c r="CH27" s="1">
        <v>0.98364065741796658</v>
      </c>
      <c r="CI27" s="1">
        <v>2.2367721731833976</v>
      </c>
      <c r="CK27" s="1">
        <f t="shared" si="6"/>
        <v>24</v>
      </c>
      <c r="CL27" s="1">
        <f t="shared" si="6"/>
        <v>0.98814467317464805</v>
      </c>
      <c r="CM27" s="1">
        <f t="shared" si="2"/>
        <v>2.5522144027349003</v>
      </c>
      <c r="CO27" s="1">
        <f t="shared" si="7"/>
        <v>0</v>
      </c>
      <c r="CP27" s="1">
        <f t="shared" si="3"/>
        <v>6.3696401682410498E-3</v>
      </c>
      <c r="CQ27" s="1">
        <f t="shared" si="3"/>
        <v>0.44610267917694252</v>
      </c>
      <c r="CR27" s="15"/>
    </row>
    <row r="28" spans="1:96" x14ac:dyDescent="0.25">
      <c r="A28" s="14">
        <v>125</v>
      </c>
      <c r="B28" s="1">
        <v>0.90488015558986989</v>
      </c>
      <c r="C28" s="1">
        <v>2.8294212105225864</v>
      </c>
      <c r="E28" s="14">
        <v>125</v>
      </c>
      <c r="F28" s="1">
        <v>0.90661217044957909</v>
      </c>
      <c r="G28" s="1">
        <v>4.1026607552577472</v>
      </c>
      <c r="I28" s="14">
        <f>AVERAGE(A28,E28)</f>
        <v>125</v>
      </c>
      <c r="J28" s="1">
        <f>AVERAGE(B28,F28)</f>
        <v>0.90574616301972455</v>
      </c>
      <c r="K28" s="1">
        <f>AVERAGE(C28,G28)</f>
        <v>3.466040982890167</v>
      </c>
      <c r="M28" s="1">
        <f>STDEVA(A28,E28)</f>
        <v>0</v>
      </c>
      <c r="N28" s="1">
        <f>STDEVA(B28,F28)</f>
        <v>1.2247194524162397E-3</v>
      </c>
      <c r="O28" s="1">
        <f>STDEVA(C28,G28)</f>
        <v>0.90031631615710217</v>
      </c>
      <c r="Q28" s="14">
        <v>125</v>
      </c>
      <c r="R28" s="1">
        <v>0.94616141575318913</v>
      </c>
      <c r="S28" s="1">
        <v>3.9611896947316168</v>
      </c>
      <c r="U28" s="14">
        <v>125</v>
      </c>
      <c r="V28" s="1">
        <v>0.93067814564447227</v>
      </c>
      <c r="W28" s="1">
        <v>3.2066773719256108</v>
      </c>
      <c r="Y28" s="14">
        <f>AVERAGE(Q28,U28)</f>
        <v>125</v>
      </c>
      <c r="Z28" s="1">
        <f>AVERAGE(R28,V28)</f>
        <v>0.9384197806988307</v>
      </c>
      <c r="AA28" s="1">
        <f>AVERAGE(S28,W28)</f>
        <v>3.5839335333286138</v>
      </c>
      <c r="AC28" s="1">
        <f>STDEVA(Q28,U28)</f>
        <v>0</v>
      </c>
      <c r="AD28" s="1">
        <f>STDEVA(R28,V28)</f>
        <v>1.0948325288816667E-2</v>
      </c>
      <c r="AE28" s="1">
        <f>STDEVA(S28,W28)</f>
        <v>0.5335207799449404</v>
      </c>
      <c r="AF28" s="15"/>
      <c r="AG28" s="14">
        <v>25</v>
      </c>
      <c r="AH28" s="1">
        <v>0.91561599692070117</v>
      </c>
      <c r="AI28" s="1">
        <v>3.4357257556345644</v>
      </c>
      <c r="AK28" s="14">
        <v>25</v>
      </c>
      <c r="AL28" s="1">
        <v>0.91147335692597675</v>
      </c>
      <c r="AM28" s="1">
        <v>3.5367765131532263</v>
      </c>
      <c r="AO28" s="1">
        <f>AVERAGE(AG28,AK28)</f>
        <v>25</v>
      </c>
      <c r="AP28" s="1">
        <f>AVERAGE(AH28,AL28)</f>
        <v>0.91354467692333896</v>
      </c>
      <c r="AQ28" s="1">
        <f>AVERAGE(AI28,AM28)</f>
        <v>3.4862511343938953</v>
      </c>
      <c r="AS28" s="1">
        <f>STDEVA(AG28,AK28)</f>
        <v>0</v>
      </c>
      <c r="AT28" s="1">
        <f>STDEVA(AH28,AL28)</f>
        <v>2.9292888322842389E-3</v>
      </c>
      <c r="AU28" s="1">
        <f>STDEVA(AI28,AM28)</f>
        <v>7.145367588548332E-2</v>
      </c>
      <c r="AV28" s="15"/>
      <c r="AW28" s="14">
        <v>25</v>
      </c>
      <c r="AX28" s="1">
        <v>0.94880021266700787</v>
      </c>
      <c r="AY28" s="1">
        <v>3.7973810983329406</v>
      </c>
      <c r="BA28" s="14">
        <v>25</v>
      </c>
      <c r="BB28" s="1">
        <v>0.94056224286134138</v>
      </c>
      <c r="BC28" s="1">
        <v>4.281361042238129</v>
      </c>
      <c r="BE28" s="1">
        <f>AVERAGE(AW28,BA28)</f>
        <v>25</v>
      </c>
      <c r="BF28" s="1">
        <f>AVERAGE(AX28,BB28)</f>
        <v>0.94468122776417462</v>
      </c>
      <c r="BG28" s="1">
        <f>AVERAGE(AY28,BC28)</f>
        <v>4.0393710702855348</v>
      </c>
      <c r="BI28" s="1">
        <f>STDEVA(AW28,BA28)</f>
        <v>0</v>
      </c>
      <c r="BJ28" s="1">
        <f>STDEVA(AX28,BB28)</f>
        <v>5.8251243127967998E-3</v>
      </c>
      <c r="BK28" s="1">
        <f>STDEVA(AY28,BC28)</f>
        <v>0.34222550029364357</v>
      </c>
      <c r="BL28" s="15"/>
      <c r="BM28" s="14">
        <v>25</v>
      </c>
      <c r="BN28" s="1">
        <v>0.97195148409691179</v>
      </c>
      <c r="BO28" s="1">
        <v>4.1309549673629649</v>
      </c>
      <c r="BQ28" s="14">
        <v>25</v>
      </c>
      <c r="BR28" s="1">
        <v>0.96305395006422934</v>
      </c>
      <c r="BS28" s="1">
        <v>2.9708922710487253</v>
      </c>
      <c r="BU28" s="1">
        <f t="shared" si="4"/>
        <v>25</v>
      </c>
      <c r="BV28" s="1">
        <f t="shared" si="4"/>
        <v>0.96750271708057056</v>
      </c>
      <c r="BW28" s="1">
        <f t="shared" si="0"/>
        <v>3.5509236192058449</v>
      </c>
      <c r="BY28" s="1">
        <f t="shared" si="5"/>
        <v>0</v>
      </c>
      <c r="BZ28" s="1">
        <f t="shared" si="1"/>
        <v>6.2915066503478508E-3</v>
      </c>
      <c r="CA28" s="1">
        <f t="shared" si="1"/>
        <v>0.82028819916535134</v>
      </c>
      <c r="CB28" s="15"/>
      <c r="CC28" s="14">
        <v>25</v>
      </c>
      <c r="CD28" s="1">
        <v>0.99819929362742521</v>
      </c>
      <c r="CE28" s="1">
        <v>3.7088359110904099</v>
      </c>
      <c r="CG28" s="14">
        <v>25</v>
      </c>
      <c r="CH28" s="1">
        <v>0.98751777629737303</v>
      </c>
      <c r="CI28" s="1">
        <v>2.6573618125854011</v>
      </c>
      <c r="CK28" s="1">
        <f t="shared" si="6"/>
        <v>25</v>
      </c>
      <c r="CL28" s="1">
        <f t="shared" si="6"/>
        <v>0.99285853496239906</v>
      </c>
      <c r="CM28" s="1">
        <f t="shared" si="2"/>
        <v>3.1830988618379052</v>
      </c>
      <c r="CO28" s="1">
        <f t="shared" si="7"/>
        <v>0</v>
      </c>
      <c r="CP28" s="1">
        <f t="shared" si="3"/>
        <v>7.5529733374415228E-3</v>
      </c>
      <c r="CQ28" s="1">
        <f t="shared" si="3"/>
        <v>0.7435044652949041</v>
      </c>
      <c r="CR28" s="15"/>
    </row>
    <row r="29" spans="1:96" x14ac:dyDescent="0.25">
      <c r="A29" s="14">
        <v>130</v>
      </c>
      <c r="B29" s="1">
        <v>0.90571500004532157</v>
      </c>
      <c r="C29" s="1">
        <v>4.9514871184145299</v>
      </c>
      <c r="E29" s="14">
        <v>130</v>
      </c>
      <c r="F29" s="1">
        <v>0.90749804419350844</v>
      </c>
      <c r="G29" s="1">
        <v>5.234429239466782</v>
      </c>
      <c r="I29" s="14">
        <f>AVERAGE(A29,E29)</f>
        <v>130</v>
      </c>
      <c r="J29" s="1">
        <f>AVERAGE(B29,F29)</f>
        <v>0.90660652211941506</v>
      </c>
      <c r="K29" s="1">
        <f>AVERAGE(C29,G29)</f>
        <v>5.0929581789406555</v>
      </c>
      <c r="M29" s="1">
        <f>STDEVA(A29,E29)</f>
        <v>0</v>
      </c>
      <c r="N29" s="1">
        <f>STDEVA(B29,F29)</f>
        <v>1.2608026083379222E-3</v>
      </c>
      <c r="O29" s="1">
        <f>STDEVA(C29,G29)</f>
        <v>0.20007029247935243</v>
      </c>
      <c r="Q29" s="14">
        <v>130</v>
      </c>
      <c r="R29" s="1">
        <v>0.94893664525712218</v>
      </c>
      <c r="S29" s="1">
        <v>4.9986441385899099</v>
      </c>
      <c r="U29" s="14">
        <v>130</v>
      </c>
      <c r="V29" s="1">
        <v>0.93242080412463368</v>
      </c>
      <c r="W29" s="1">
        <v>3.4424624728024789</v>
      </c>
      <c r="Y29" s="14">
        <f>AVERAGE(Q29,U29)</f>
        <v>130</v>
      </c>
      <c r="Z29" s="1">
        <f>AVERAGE(R29,V29)</f>
        <v>0.94067872469087788</v>
      </c>
      <c r="AA29" s="1">
        <f>AVERAGE(S29,W29)</f>
        <v>4.2205533056961944</v>
      </c>
      <c r="AC29" s="1">
        <f>STDEVA(Q29,U29)</f>
        <v>0</v>
      </c>
      <c r="AD29" s="1">
        <f>STDEVA(R29,V29)</f>
        <v>1.1678463261782323E-2</v>
      </c>
      <c r="AE29" s="1">
        <f>STDEVA(S29,W29)</f>
        <v>1.1003866086364702</v>
      </c>
      <c r="AF29" s="15"/>
      <c r="AG29" s="14">
        <v>26</v>
      </c>
      <c r="AH29" s="1">
        <v>0.91659272756177967</v>
      </c>
      <c r="AI29" s="1">
        <v>4.0420303007465339</v>
      </c>
      <c r="AK29" s="14">
        <v>26</v>
      </c>
      <c r="AL29" s="1">
        <v>0.91262826130597952</v>
      </c>
      <c r="AM29" s="1">
        <v>4.8504363608958618</v>
      </c>
      <c r="AO29" s="1">
        <f>AVERAGE(AG29,AK29)</f>
        <v>26</v>
      </c>
      <c r="AP29" s="1">
        <f>AVERAGE(AH29,AL29)</f>
        <v>0.91461049443387954</v>
      </c>
      <c r="AQ29" s="1">
        <f>AVERAGE(AI29,AM29)</f>
        <v>4.4462333308211974</v>
      </c>
      <c r="AS29" s="1">
        <f>STDEVA(AG29,AK29)</f>
        <v>0</v>
      </c>
      <c r="AT29" s="1">
        <f>STDEVA(AH29,AL29)</f>
        <v>2.8033009732615342E-3</v>
      </c>
      <c r="AU29" s="1">
        <f>STDEVA(AI29,AM29)</f>
        <v>0.57162940708388976</v>
      </c>
      <c r="AV29" s="15"/>
      <c r="AW29" s="14">
        <v>26</v>
      </c>
      <c r="AX29" s="1">
        <v>0.95144964266088561</v>
      </c>
      <c r="AY29" s="1">
        <v>3.7601518718786906</v>
      </c>
      <c r="BA29" s="14">
        <v>26</v>
      </c>
      <c r="BB29" s="1">
        <v>0.94376844252271264</v>
      </c>
      <c r="BC29" s="1">
        <v>4.579194853872079</v>
      </c>
      <c r="BE29" s="1">
        <f>AVERAGE(AW29,BA29)</f>
        <v>26</v>
      </c>
      <c r="BF29" s="1">
        <f>AVERAGE(AX29,BB29)</f>
        <v>0.94760904259179912</v>
      </c>
      <c r="BG29" s="1">
        <f>AVERAGE(AY29,BC29)</f>
        <v>4.1696733628753844</v>
      </c>
      <c r="BI29" s="1">
        <f>STDEVA(AW29,BA29)</f>
        <v>0</v>
      </c>
      <c r="BJ29" s="1">
        <f>STDEVA(AX29,BB29)</f>
        <v>5.4314287053531547E-3</v>
      </c>
      <c r="BK29" s="1">
        <f>STDEVA(AY29,BC29)</f>
        <v>0.57915084665077632</v>
      </c>
      <c r="BL29" s="15"/>
      <c r="BM29" s="14">
        <v>26</v>
      </c>
      <c r="BN29" s="1">
        <v>0.97443051826011551</v>
      </c>
      <c r="BO29" s="1">
        <v>2.5464790894703215</v>
      </c>
      <c r="BQ29" s="14">
        <v>26</v>
      </c>
      <c r="BR29" s="1">
        <v>0.96657485666717713</v>
      </c>
      <c r="BS29" s="1">
        <v>3.678247573679351</v>
      </c>
      <c r="BU29" s="1">
        <f t="shared" si="4"/>
        <v>26</v>
      </c>
      <c r="BV29" s="1">
        <f t="shared" si="4"/>
        <v>0.97050268746364632</v>
      </c>
      <c r="BW29" s="1">
        <f t="shared" si="0"/>
        <v>3.1123633315748362</v>
      </c>
      <c r="BY29" s="1">
        <f t="shared" si="5"/>
        <v>0</v>
      </c>
      <c r="BZ29" s="1">
        <f t="shared" si="1"/>
        <v>5.5547915830734436E-3</v>
      </c>
      <c r="CA29" s="1">
        <f t="shared" si="1"/>
        <v>0.80028116991742504</v>
      </c>
      <c r="CB29" s="15"/>
      <c r="CC29" s="14">
        <v>26</v>
      </c>
      <c r="CD29" s="1">
        <v>1.0008983781029994</v>
      </c>
      <c r="CE29" s="1">
        <v>1.7970648228994748</v>
      </c>
      <c r="CG29" s="14">
        <v>26</v>
      </c>
      <c r="CH29" s="1">
        <v>0.99055903933576794</v>
      </c>
      <c r="CI29" s="1">
        <v>2.0647127752462069</v>
      </c>
      <c r="CK29" s="1">
        <f t="shared" si="6"/>
        <v>26</v>
      </c>
      <c r="CL29" s="1">
        <f t="shared" si="6"/>
        <v>0.99572870871938368</v>
      </c>
      <c r="CM29" s="1">
        <f t="shared" si="2"/>
        <v>1.9308887990728407</v>
      </c>
      <c r="CO29" s="1">
        <f t="shared" si="7"/>
        <v>0</v>
      </c>
      <c r="CP29" s="1">
        <f t="shared" si="3"/>
        <v>7.3110165552943357E-3</v>
      </c>
      <c r="CQ29" s="1">
        <f t="shared" si="3"/>
        <v>0.18925568207506818</v>
      </c>
      <c r="CR29" s="15"/>
    </row>
    <row r="30" spans="1:96" x14ac:dyDescent="0.25">
      <c r="A30" s="14">
        <v>135</v>
      </c>
      <c r="B30" s="1">
        <v>0.90614494874292117</v>
      </c>
      <c r="C30" s="1">
        <v>2.5464790894703215</v>
      </c>
      <c r="E30" s="14">
        <v>135</v>
      </c>
      <c r="F30" s="1">
        <v>0.90807359126503528</v>
      </c>
      <c r="G30" s="1">
        <v>3.3953054526271038</v>
      </c>
      <c r="I30" s="14">
        <f>AVERAGE(A30,E30)</f>
        <v>135</v>
      </c>
      <c r="J30" s="1">
        <f>AVERAGE(B30,F30)</f>
        <v>0.90710927000397823</v>
      </c>
      <c r="K30" s="1">
        <f>AVERAGE(C30,G30)</f>
        <v>2.9708922710487125</v>
      </c>
      <c r="M30" s="1">
        <f>STDEVA(A30,E30)</f>
        <v>0</v>
      </c>
      <c r="N30" s="1">
        <f>STDEVA(B30,F30)</f>
        <v>1.3637562058716132E-3</v>
      </c>
      <c r="O30" s="1">
        <f>STDEVA(C30,G30)</f>
        <v>0.60021087743807866</v>
      </c>
      <c r="Q30" s="14">
        <v>135</v>
      </c>
      <c r="R30" s="1">
        <v>0.95147814592179492</v>
      </c>
      <c r="S30" s="1">
        <v>4.5742309570115056</v>
      </c>
      <c r="U30" s="14">
        <v>135</v>
      </c>
      <c r="V30" s="1">
        <v>0.93447750831630916</v>
      </c>
      <c r="W30" s="1">
        <v>3.5745021292935268</v>
      </c>
      <c r="Y30" s="14">
        <f>AVERAGE(Q30,U30)</f>
        <v>135</v>
      </c>
      <c r="Z30" s="1">
        <f>AVERAGE(R30,V30)</f>
        <v>0.94297782711905209</v>
      </c>
      <c r="AA30" s="1">
        <f>AVERAGE(S30,W30)</f>
        <v>4.0743665431525162</v>
      </c>
      <c r="AC30" s="1">
        <f>STDEVA(Q30,U30)</f>
        <v>0</v>
      </c>
      <c r="AD30" s="1">
        <f>STDEVA(R30,V30)</f>
        <v>1.2021266135334009E-2</v>
      </c>
      <c r="AE30" s="1">
        <f>STDEVA(S30,W30)</f>
        <v>0.70691503342706252</v>
      </c>
      <c r="AF30" s="15"/>
      <c r="AG30" s="14">
        <v>27</v>
      </c>
      <c r="AH30" s="1">
        <v>0.91769404337660276</v>
      </c>
      <c r="AI30" s="1">
        <v>4.5472840883398771</v>
      </c>
      <c r="AK30" s="14">
        <v>27</v>
      </c>
      <c r="AL30" s="1">
        <v>0.91325362475801974</v>
      </c>
      <c r="AM30" s="1">
        <v>2.5262689379665928</v>
      </c>
      <c r="AO30" s="1">
        <f>AVERAGE(AG30,AK30)</f>
        <v>27</v>
      </c>
      <c r="AP30" s="1">
        <f>AVERAGE(AH30,AL30)</f>
        <v>0.9154738340673112</v>
      </c>
      <c r="AQ30" s="1">
        <f>AVERAGE(AI30,AM30)</f>
        <v>3.5367765131532352</v>
      </c>
      <c r="AS30" s="1">
        <f>STDEVA(AG30,AK30)</f>
        <v>0</v>
      </c>
      <c r="AT30" s="1">
        <f>STDEVA(AH30,AL30)</f>
        <v>3.1398501165070549E-3</v>
      </c>
      <c r="AU30" s="1">
        <f>STDEVA(AI30,AM30)</f>
        <v>1.4290735177096978</v>
      </c>
      <c r="AV30" s="15"/>
      <c r="AW30" s="14">
        <v>27</v>
      </c>
      <c r="AX30" s="1">
        <v>0.95366241507690863</v>
      </c>
      <c r="AY30" s="1">
        <v>3.0527965692480525</v>
      </c>
      <c r="BA30" s="14">
        <v>27</v>
      </c>
      <c r="BB30" s="1">
        <v>0.94648992062889292</v>
      </c>
      <c r="BC30" s="1">
        <v>3.8718395512414276</v>
      </c>
      <c r="BE30" s="1">
        <f>AVERAGE(AW30,BA30)</f>
        <v>27</v>
      </c>
      <c r="BF30" s="1">
        <f>AVERAGE(AX30,BB30)</f>
        <v>0.95007616785290083</v>
      </c>
      <c r="BG30" s="1">
        <f>AVERAGE(AY30,BC30)</f>
        <v>3.4623180602447401</v>
      </c>
      <c r="BI30" s="1">
        <f>STDEVA(AW30,BA30)</f>
        <v>0</v>
      </c>
      <c r="BJ30" s="1">
        <f>STDEVA(AX30,BB30)</f>
        <v>5.0717194622147714E-3</v>
      </c>
      <c r="BK30" s="1">
        <f>STDEVA(AY30,BC30)</f>
        <v>0.57915084665076877</v>
      </c>
      <c r="BL30" s="15"/>
      <c r="BM30" s="14">
        <v>27</v>
      </c>
      <c r="BN30" s="1">
        <v>0.97756104737048066</v>
      </c>
      <c r="BO30" s="1">
        <v>3.197245967890527</v>
      </c>
      <c r="BQ30" s="14">
        <v>27</v>
      </c>
      <c r="BR30" s="1">
        <v>0.96971103473796816</v>
      </c>
      <c r="BS30" s="1">
        <v>3.253834392100968</v>
      </c>
      <c r="BU30" s="1">
        <f t="shared" si="4"/>
        <v>27</v>
      </c>
      <c r="BV30" s="1">
        <f t="shared" si="4"/>
        <v>0.97363604105422441</v>
      </c>
      <c r="BW30" s="1">
        <f t="shared" si="0"/>
        <v>3.2255401799957477</v>
      </c>
      <c r="BY30" s="1">
        <f t="shared" si="5"/>
        <v>0</v>
      </c>
      <c r="BZ30" s="1">
        <f t="shared" si="1"/>
        <v>5.5507971648496527E-3</v>
      </c>
      <c r="CA30" s="1">
        <f t="shared" si="1"/>
        <v>4.001405849586389E-2</v>
      </c>
      <c r="CB30" s="15"/>
      <c r="CC30" s="14">
        <v>27</v>
      </c>
      <c r="CD30" s="1">
        <v>1.004634725812144</v>
      </c>
      <c r="CE30" s="1">
        <v>2.4470669928843995</v>
      </c>
      <c r="CG30" s="14">
        <v>27</v>
      </c>
      <c r="CH30" s="1">
        <v>0.9946389058018178</v>
      </c>
      <c r="CI30" s="1">
        <v>2.7338326561130506</v>
      </c>
      <c r="CK30" s="1">
        <f t="shared" si="6"/>
        <v>27</v>
      </c>
      <c r="CL30" s="1">
        <f t="shared" si="6"/>
        <v>0.99963681580698083</v>
      </c>
      <c r="CM30" s="1">
        <f t="shared" si="2"/>
        <v>2.5904498244987249</v>
      </c>
      <c r="CO30" s="1">
        <f t="shared" si="7"/>
        <v>0</v>
      </c>
      <c r="CP30" s="1">
        <f t="shared" si="3"/>
        <v>7.0681121128218219E-3</v>
      </c>
      <c r="CQ30" s="1">
        <f t="shared" si="3"/>
        <v>0.20277394508043695</v>
      </c>
      <c r="CR30" s="15"/>
    </row>
    <row r="31" spans="1:96" x14ac:dyDescent="0.25">
      <c r="A31" s="14">
        <v>140</v>
      </c>
      <c r="B31" s="1">
        <v>0.90674277734021058</v>
      </c>
      <c r="C31" s="1">
        <v>3.5367765131532303</v>
      </c>
      <c r="E31" s="14">
        <v>140</v>
      </c>
      <c r="F31" s="1">
        <v>0.90889020042480118</v>
      </c>
      <c r="G31" s="1">
        <v>4.810016057888391</v>
      </c>
      <c r="I31" s="14">
        <f>AVERAGE(A31,E31)</f>
        <v>140</v>
      </c>
      <c r="J31" s="1">
        <f>AVERAGE(B31,F31)</f>
        <v>0.90781648888250588</v>
      </c>
      <c r="K31" s="1">
        <f>AVERAGE(C31,G31)</f>
        <v>4.1733962855208109</v>
      </c>
      <c r="M31" s="1">
        <f>STDEVA(A31,E31)</f>
        <v>0</v>
      </c>
      <c r="N31" s="1">
        <f>STDEVA(B31,F31)</f>
        <v>1.518457425190542E-3</v>
      </c>
      <c r="O31" s="1">
        <f>STDEVA(C31,G31)</f>
        <v>0.90031631615710417</v>
      </c>
      <c r="Q31" s="14">
        <v>140</v>
      </c>
      <c r="R31" s="1">
        <v>0.95440530699248449</v>
      </c>
      <c r="S31" s="1">
        <v>5.187272219291394</v>
      </c>
      <c r="U31" s="14">
        <v>140</v>
      </c>
      <c r="V31" s="1">
        <v>0.9359384888794704</v>
      </c>
      <c r="W31" s="1">
        <v>2.0843402917516376</v>
      </c>
      <c r="Y31" s="14">
        <f>AVERAGE(Q31,U31)</f>
        <v>140</v>
      </c>
      <c r="Z31" s="1">
        <f>AVERAGE(R31,V31)</f>
        <v>0.94517189793597745</v>
      </c>
      <c r="AA31" s="1">
        <f>AVERAGE(S31,W31)</f>
        <v>3.6358062555215156</v>
      </c>
      <c r="AC31" s="1">
        <f>STDEVA(Q31,U31)</f>
        <v>0</v>
      </c>
      <c r="AD31" s="1">
        <f>STDEVA(R31,V31)</f>
        <v>1.3058012314650829E-2</v>
      </c>
      <c r="AE31" s="1">
        <f>STDEVA(S31,W31)</f>
        <v>2.194104207523607</v>
      </c>
      <c r="AF31" s="15"/>
      <c r="AG31" s="14">
        <v>28</v>
      </c>
      <c r="AH31" s="1">
        <v>0.91835610411788404</v>
      </c>
      <c r="AI31" s="1">
        <v>2.7283704530039339</v>
      </c>
      <c r="AK31" s="14">
        <v>28</v>
      </c>
      <c r="AL31" s="1">
        <v>0.91425378833675708</v>
      </c>
      <c r="AM31" s="1">
        <v>4.1430810582652136</v>
      </c>
      <c r="AO31" s="1">
        <f>AVERAGE(AG31,AK31)</f>
        <v>28</v>
      </c>
      <c r="AP31" s="1">
        <f>AVERAGE(AH31,AL31)</f>
        <v>0.9163049462273205</v>
      </c>
      <c r="AQ31" s="1">
        <f>AVERAGE(AI31,AM31)</f>
        <v>3.4357257556345737</v>
      </c>
      <c r="AS31" s="1">
        <f>STDEVA(AG31,AK31)</f>
        <v>0</v>
      </c>
      <c r="AT31" s="1">
        <f>STDEVA(AH31,AL31)</f>
        <v>2.9007753074034646E-3</v>
      </c>
      <c r="AU31" s="1">
        <f>STDEVA(AI31,AM31)</f>
        <v>1.0003514623967749</v>
      </c>
      <c r="AV31" s="15"/>
      <c r="AW31" s="14">
        <v>28</v>
      </c>
      <c r="AX31" s="1">
        <v>0.95643597570313055</v>
      </c>
      <c r="AY31" s="1">
        <v>3.9090687776956785</v>
      </c>
      <c r="BA31" s="14">
        <v>28</v>
      </c>
      <c r="BB31" s="1">
        <v>0.94955516973051013</v>
      </c>
      <c r="BC31" s="1">
        <v>4.3558194951466032</v>
      </c>
      <c r="BE31" s="1">
        <f>AVERAGE(AW31,BA31)</f>
        <v>28</v>
      </c>
      <c r="BF31" s="1">
        <f>AVERAGE(AX31,BB31)</f>
        <v>0.95299557271682034</v>
      </c>
      <c r="BG31" s="1">
        <f>AVERAGE(AY31,BC31)</f>
        <v>4.1324441364211406</v>
      </c>
      <c r="BI31" s="1">
        <f>STDEVA(AW31,BA31)</f>
        <v>0</v>
      </c>
      <c r="BJ31" s="1">
        <f>STDEVA(AX31,BB31)</f>
        <v>4.8654645632687952E-3</v>
      </c>
      <c r="BK31" s="1">
        <f>STDEVA(AY31,BC31)</f>
        <v>0.3159004618095041</v>
      </c>
      <c r="BL31" s="15"/>
      <c r="BM31" s="14">
        <v>28</v>
      </c>
      <c r="BN31" s="1">
        <v>0.98040415788900226</v>
      </c>
      <c r="BO31" s="1">
        <v>2.8860096347330444</v>
      </c>
      <c r="BQ31" s="14">
        <v>28</v>
      </c>
      <c r="BR31" s="1">
        <v>0.97306043480446069</v>
      </c>
      <c r="BS31" s="1">
        <v>3.4518938768375693</v>
      </c>
      <c r="BU31" s="1">
        <f t="shared" si="4"/>
        <v>28</v>
      </c>
      <c r="BV31" s="1">
        <f t="shared" si="4"/>
        <v>0.97673229634673153</v>
      </c>
      <c r="BW31" s="1">
        <f t="shared" si="0"/>
        <v>3.1689517557853071</v>
      </c>
      <c r="BY31" s="1">
        <f t="shared" si="5"/>
        <v>0</v>
      </c>
      <c r="BZ31" s="1">
        <f t="shared" si="1"/>
        <v>5.19279639223553E-3</v>
      </c>
      <c r="CA31" s="1">
        <f t="shared" si="1"/>
        <v>0.40014058495871957</v>
      </c>
      <c r="CB31" s="15"/>
      <c r="CC31" s="14">
        <v>28</v>
      </c>
      <c r="CD31" s="1">
        <v>1.0099916689150379</v>
      </c>
      <c r="CE31" s="1">
        <v>3.4603056696255976</v>
      </c>
      <c r="CG31" s="14">
        <v>28</v>
      </c>
      <c r="CH31" s="1">
        <v>0.99937927052298692</v>
      </c>
      <c r="CI31" s="1">
        <v>3.154422295515027</v>
      </c>
      <c r="CK31" s="1">
        <f t="shared" si="6"/>
        <v>28</v>
      </c>
      <c r="CL31" s="1">
        <f t="shared" si="6"/>
        <v>1.0046854697190124</v>
      </c>
      <c r="CM31" s="1">
        <f t="shared" si="2"/>
        <v>3.3073639825703123</v>
      </c>
      <c r="CO31" s="1">
        <f t="shared" si="7"/>
        <v>0</v>
      </c>
      <c r="CP31" s="1">
        <f t="shared" si="3"/>
        <v>7.5040988676724537E-3</v>
      </c>
      <c r="CQ31" s="1">
        <f t="shared" si="3"/>
        <v>0.21629220808580613</v>
      </c>
      <c r="CR31" s="15"/>
    </row>
    <row r="32" spans="1:96" x14ac:dyDescent="0.25">
      <c r="A32" s="14">
        <v>145</v>
      </c>
      <c r="B32" s="1">
        <v>0.90746121374303013</v>
      </c>
      <c r="C32" s="1">
        <v>4.2441318157838737</v>
      </c>
      <c r="E32" s="14">
        <v>145</v>
      </c>
      <c r="F32" s="1">
        <v>0.90975644779144638</v>
      </c>
      <c r="G32" s="1">
        <v>5.0929581789406555</v>
      </c>
      <c r="I32" s="14">
        <f>AVERAGE(A32,E32)</f>
        <v>145</v>
      </c>
      <c r="J32" s="1">
        <f>AVERAGE(B32,F32)</f>
        <v>0.9086088307672382</v>
      </c>
      <c r="K32" s="1">
        <f>AVERAGE(C32,G32)</f>
        <v>4.6685449973622646</v>
      </c>
      <c r="M32" s="1">
        <f>STDEVA(A32,E32)</f>
        <v>0</v>
      </c>
      <c r="N32" s="1">
        <f>STDEVA(B32,F32)</f>
        <v>1.6229755600453831E-3</v>
      </c>
      <c r="O32" s="1">
        <f>STDEVA(C32,G32)</f>
        <v>0.60021087743807544</v>
      </c>
      <c r="Q32" s="14">
        <v>145</v>
      </c>
      <c r="R32" s="1">
        <v>0.95656880119421162</v>
      </c>
      <c r="S32" s="1">
        <v>3.9140326745562497</v>
      </c>
      <c r="U32" s="14">
        <v>145</v>
      </c>
      <c r="V32" s="1">
        <v>0.93760022598996506</v>
      </c>
      <c r="W32" s="1">
        <v>2.829421210522574</v>
      </c>
      <c r="Y32" s="14">
        <f>AVERAGE(Q32,U32)</f>
        <v>145</v>
      </c>
      <c r="Z32" s="1">
        <f>AVERAGE(R32,V32)</f>
        <v>0.94708451359208834</v>
      </c>
      <c r="AA32" s="1">
        <f>AVERAGE(S32,W32)</f>
        <v>3.3717269425394116</v>
      </c>
      <c r="AC32" s="1">
        <f>STDEVA(Q32,U32)</f>
        <v>0</v>
      </c>
      <c r="AD32" s="1">
        <f>STDEVA(R32,V32)</f>
        <v>1.3412808156369737E-2</v>
      </c>
      <c r="AE32" s="1">
        <f>STDEVA(S32,W32)</f>
        <v>0.7669361211708825</v>
      </c>
      <c r="AF32" s="15"/>
      <c r="AG32" s="14">
        <v>29</v>
      </c>
      <c r="AH32" s="1">
        <v>0.91948626230551667</v>
      </c>
      <c r="AI32" s="1">
        <v>4.6483348458585212</v>
      </c>
      <c r="AK32" s="14">
        <v>29</v>
      </c>
      <c r="AL32" s="1">
        <v>0.91483937601630438</v>
      </c>
      <c r="AM32" s="1">
        <v>2.4252181804479309</v>
      </c>
      <c r="AO32" s="1">
        <f>AVERAGE(AG32,AK32)</f>
        <v>29</v>
      </c>
      <c r="AP32" s="1">
        <f>AVERAGE(AH32,AL32)</f>
        <v>0.91716281916091047</v>
      </c>
      <c r="AQ32" s="1">
        <f>AVERAGE(AI32,AM32)</f>
        <v>3.5367765131532263</v>
      </c>
      <c r="AS32" s="1">
        <f>STDEVA(AG32,AK32)</f>
        <v>0</v>
      </c>
      <c r="AT32" s="1">
        <f>STDEVA(AH32,AL32)</f>
        <v>3.285844806504797E-3</v>
      </c>
      <c r="AU32" s="1">
        <f>STDEVA(AI32,AM32)</f>
        <v>1.5719808694806532</v>
      </c>
      <c r="AV32" s="15"/>
      <c r="AW32" s="14">
        <v>29</v>
      </c>
      <c r="AX32" s="1">
        <v>0.95927861066525211</v>
      </c>
      <c r="AY32" s="1">
        <v>3.9835272306041656</v>
      </c>
      <c r="BA32" s="14">
        <v>29</v>
      </c>
      <c r="BB32" s="1">
        <v>0.95211868846427505</v>
      </c>
      <c r="BC32" s="1">
        <v>3.6112349660617284</v>
      </c>
      <c r="BE32" s="1">
        <f>AVERAGE(AW32,BA32)</f>
        <v>29</v>
      </c>
      <c r="BF32" s="1">
        <f>AVERAGE(AX32,BB32)</f>
        <v>0.95569864956476358</v>
      </c>
      <c r="BG32" s="1">
        <f>AVERAGE(AY32,BC32)</f>
        <v>3.7973810983329468</v>
      </c>
      <c r="BI32" s="1">
        <f>STDEVA(AW32,BA32)</f>
        <v>0</v>
      </c>
      <c r="BJ32" s="1">
        <f>STDEVA(AX32,BB32)</f>
        <v>5.062829541078985E-3</v>
      </c>
      <c r="BK32" s="1">
        <f>STDEVA(AY32,BC32)</f>
        <v>0.26325038484125335</v>
      </c>
      <c r="BL32" s="15"/>
      <c r="BM32" s="14">
        <v>29</v>
      </c>
      <c r="BN32" s="1">
        <v>0.98317950747322458</v>
      </c>
      <c r="BO32" s="1">
        <v>2.8011269984173435</v>
      </c>
      <c r="BQ32" s="14">
        <v>29</v>
      </c>
      <c r="BR32" s="1">
        <v>0.97634983926323249</v>
      </c>
      <c r="BS32" s="1">
        <v>3.3670112405218684</v>
      </c>
      <c r="BU32" s="1">
        <f t="shared" si="4"/>
        <v>29</v>
      </c>
      <c r="BV32" s="1">
        <f t="shared" si="4"/>
        <v>0.97976467336822859</v>
      </c>
      <c r="BW32" s="1">
        <f t="shared" si="0"/>
        <v>3.0840691194696062</v>
      </c>
      <c r="BY32" s="1">
        <f t="shared" si="5"/>
        <v>0</v>
      </c>
      <c r="BZ32" s="1">
        <f t="shared" si="1"/>
        <v>4.8293047045395963E-3</v>
      </c>
      <c r="CA32" s="1">
        <f t="shared" si="1"/>
        <v>0.40014058495871957</v>
      </c>
      <c r="CB32" s="15"/>
      <c r="CC32" s="14">
        <v>29</v>
      </c>
      <c r="CD32" s="1">
        <v>1.0128840437531941</v>
      </c>
      <c r="CE32" s="1">
        <v>1.8735356664271108</v>
      </c>
      <c r="CG32" s="14">
        <v>29</v>
      </c>
      <c r="CH32" s="1">
        <v>1.0029706828005089</v>
      </c>
      <c r="CI32" s="1">
        <v>2.3705961493567771</v>
      </c>
      <c r="CK32" s="1">
        <f t="shared" si="6"/>
        <v>29</v>
      </c>
      <c r="CL32" s="1">
        <f t="shared" si="6"/>
        <v>1.0079273632768515</v>
      </c>
      <c r="CM32" s="1">
        <f t="shared" si="2"/>
        <v>2.1220659078919439</v>
      </c>
      <c r="CO32" s="1">
        <f t="shared" si="7"/>
        <v>0</v>
      </c>
      <c r="CP32" s="1">
        <f t="shared" si="3"/>
        <v>7.0098047539935921E-3</v>
      </c>
      <c r="CQ32" s="1">
        <f t="shared" si="3"/>
        <v>0.35147483813942515</v>
      </c>
      <c r="CR32" s="15"/>
    </row>
    <row r="33" spans="1:96" x14ac:dyDescent="0.25">
      <c r="A33" s="14">
        <v>150</v>
      </c>
      <c r="B33" s="1">
        <v>0.90813278230101191</v>
      </c>
      <c r="C33" s="1">
        <v>3.9611896947316212</v>
      </c>
      <c r="E33" s="14">
        <v>150</v>
      </c>
      <c r="F33" s="1">
        <v>0.91064847991999887</v>
      </c>
      <c r="G33" s="1">
        <v>5.234429239466782</v>
      </c>
      <c r="I33" s="14">
        <f>AVERAGE(A33,E33)</f>
        <v>150</v>
      </c>
      <c r="J33" s="1">
        <f>AVERAGE(B33,F33)</f>
        <v>0.90939063111050533</v>
      </c>
      <c r="K33" s="1">
        <f>AVERAGE(C33,G33)</f>
        <v>4.5978094670992018</v>
      </c>
      <c r="M33" s="1">
        <f>STDEVA(A33,E33)</f>
        <v>0</v>
      </c>
      <c r="N33" s="1">
        <f>STDEVA(B33,F33)</f>
        <v>1.7788668458005282E-3</v>
      </c>
      <c r="O33" s="1">
        <f>STDEVA(C33,G33)</f>
        <v>0.90031631615710417</v>
      </c>
      <c r="Q33" s="14">
        <v>150</v>
      </c>
      <c r="R33" s="1">
        <v>0.95862378734472631</v>
      </c>
      <c r="S33" s="1">
        <v>3.5839335333285969</v>
      </c>
      <c r="U33" s="14">
        <v>150</v>
      </c>
      <c r="V33" s="1">
        <v>0.93956599138610419</v>
      </c>
      <c r="W33" s="1">
        <v>3.5839335333286138</v>
      </c>
      <c r="Y33" s="14">
        <f>AVERAGE(Q33,U33)</f>
        <v>150</v>
      </c>
      <c r="Z33" s="1">
        <f>AVERAGE(R33,V33)</f>
        <v>0.9490948893654152</v>
      </c>
      <c r="AA33" s="1">
        <f>AVERAGE(S33,W33)</f>
        <v>3.5839335333286053</v>
      </c>
      <c r="AC33" s="1">
        <f>STDEVA(Q33,U33)</f>
        <v>0</v>
      </c>
      <c r="AD33" s="1">
        <f>STDEVA(R33,V33)</f>
        <v>1.3475896756811278E-2</v>
      </c>
      <c r="AE33" s="1">
        <f>STDEVA(S33,W33)</f>
        <v>1.1932702685996691E-14</v>
      </c>
      <c r="AF33" s="15"/>
      <c r="AG33" s="14">
        <v>30</v>
      </c>
      <c r="AH33" s="1">
        <v>0.92044662106471242</v>
      </c>
      <c r="AI33" s="1">
        <v>3.9409795432278902</v>
      </c>
      <c r="AK33" s="14">
        <v>30</v>
      </c>
      <c r="AL33" s="1">
        <v>0.91574880383182344</v>
      </c>
      <c r="AM33" s="1">
        <v>3.6378272706718877</v>
      </c>
      <c r="AO33" s="1">
        <f>AVERAGE(AG33,AK33)</f>
        <v>30</v>
      </c>
      <c r="AP33" s="1">
        <f>AVERAGE(AH33,AL33)</f>
        <v>0.91809771244826788</v>
      </c>
      <c r="AQ33" s="1">
        <f>AVERAGE(AI33,AM33)</f>
        <v>3.789403406949889</v>
      </c>
      <c r="AS33" s="1">
        <f>STDEVA(AG33,AK33)</f>
        <v>0</v>
      </c>
      <c r="AT33" s="1">
        <f>STDEVA(AH33,AL33)</f>
        <v>3.3218584221508195E-3</v>
      </c>
      <c r="AU33" s="1">
        <f>STDEVA(AI33,AM33)</f>
        <v>0.21436102765646189</v>
      </c>
      <c r="AV33" s="15"/>
      <c r="AW33" s="14">
        <v>30</v>
      </c>
      <c r="AX33" s="1">
        <v>0.96170819697862342</v>
      </c>
      <c r="AY33" s="1">
        <v>3.3506303808820026</v>
      </c>
      <c r="BA33" s="14">
        <v>30</v>
      </c>
      <c r="BB33" s="1">
        <v>0.95485652426803036</v>
      </c>
      <c r="BC33" s="1">
        <v>3.8346103247871772</v>
      </c>
      <c r="BE33" s="1">
        <f>AVERAGE(AW33,BA33)</f>
        <v>30</v>
      </c>
      <c r="BF33" s="1">
        <f>AVERAGE(AX33,BB33)</f>
        <v>0.95828236062332683</v>
      </c>
      <c r="BG33" s="1">
        <f>AVERAGE(AY33,BC33)</f>
        <v>3.5926203528345901</v>
      </c>
      <c r="BI33" s="1">
        <f>STDEVA(AW33,BA33)</f>
        <v>0</v>
      </c>
      <c r="BJ33" s="1">
        <f>STDEVA(AX33,BB33)</f>
        <v>4.8448642361311658E-3</v>
      </c>
      <c r="BK33" s="1">
        <f>STDEVA(AY33,BC33)</f>
        <v>0.34222550029363386</v>
      </c>
      <c r="BL33" s="15"/>
      <c r="BM33" s="14">
        <v>30</v>
      </c>
      <c r="BN33" s="1">
        <v>0.98636659621002709</v>
      </c>
      <c r="BO33" s="1">
        <v>3.197245967890527</v>
      </c>
      <c r="BQ33" s="14">
        <v>30</v>
      </c>
      <c r="BR33" s="1">
        <v>0.97968948340924533</v>
      </c>
      <c r="BS33" s="1">
        <v>3.3953054526270887</v>
      </c>
      <c r="BU33" s="1">
        <f t="shared" si="4"/>
        <v>30</v>
      </c>
      <c r="BV33" s="1">
        <f t="shared" si="4"/>
        <v>0.98302803980963627</v>
      </c>
      <c r="BW33" s="1">
        <f t="shared" si="0"/>
        <v>3.2962757102588078</v>
      </c>
      <c r="BY33" s="1">
        <f t="shared" si="5"/>
        <v>0</v>
      </c>
      <c r="BZ33" s="1">
        <f t="shared" si="1"/>
        <v>4.7214317401802833E-3</v>
      </c>
      <c r="CA33" s="1">
        <f t="shared" si="1"/>
        <v>0.14004920473553634</v>
      </c>
      <c r="CB33" s="15"/>
      <c r="CC33" s="14">
        <v>30</v>
      </c>
      <c r="CD33" s="1">
        <v>1.0162705754105488</v>
      </c>
      <c r="CE33" s="1">
        <v>2.141183618773856</v>
      </c>
      <c r="CG33" s="14">
        <v>30</v>
      </c>
      <c r="CH33" s="1">
        <v>1.0061642707679173</v>
      </c>
      <c r="CI33" s="1">
        <v>2.083830486128099</v>
      </c>
      <c r="CK33" s="1">
        <f t="shared" si="6"/>
        <v>30</v>
      </c>
      <c r="CL33" s="1">
        <f t="shared" si="6"/>
        <v>1.011217423089233</v>
      </c>
      <c r="CM33" s="1">
        <f t="shared" si="2"/>
        <v>2.1125070524509777</v>
      </c>
      <c r="CO33" s="1">
        <f t="shared" si="7"/>
        <v>0</v>
      </c>
      <c r="CP33" s="1">
        <f t="shared" si="3"/>
        <v>7.1462365455418316E-3</v>
      </c>
      <c r="CQ33" s="1">
        <f t="shared" si="3"/>
        <v>4.0554789016106353E-2</v>
      </c>
      <c r="CR33" s="15"/>
    </row>
    <row r="34" spans="1:96" x14ac:dyDescent="0.25">
      <c r="A34" s="14">
        <v>155</v>
      </c>
      <c r="B34" s="1">
        <v>0.90882938412902281</v>
      </c>
      <c r="C34" s="1">
        <v>4.1026607552577472</v>
      </c>
      <c r="E34" s="14">
        <v>155</v>
      </c>
      <c r="F34" s="1">
        <v>0.91146972881297972</v>
      </c>
      <c r="G34" s="1">
        <v>4.810016057888391</v>
      </c>
      <c r="I34" s="14">
        <f>AVERAGE(A34,E34)</f>
        <v>155</v>
      </c>
      <c r="J34" s="1">
        <f>AVERAGE(B34,F34)</f>
        <v>0.91014955647100126</v>
      </c>
      <c r="K34" s="1">
        <f>AVERAGE(C34,G34)</f>
        <v>4.4563384065730691</v>
      </c>
      <c r="M34" s="1">
        <f>STDEVA(A34,E34)</f>
        <v>0</v>
      </c>
      <c r="N34" s="1">
        <f>STDEVA(B34,F34)</f>
        <v>1.8670056306957811E-3</v>
      </c>
      <c r="O34" s="1">
        <f>STDEVA(C34,G34)</f>
        <v>0.50017573119839076</v>
      </c>
      <c r="Q34" s="14">
        <v>155</v>
      </c>
      <c r="R34" s="1">
        <v>0.9617545489826459</v>
      </c>
      <c r="S34" s="1">
        <v>3.4230573201682999</v>
      </c>
      <c r="U34" s="14">
        <v>155</v>
      </c>
      <c r="V34" s="1">
        <v>0.9416065245080083</v>
      </c>
      <c r="W34" s="1">
        <v>3.6310905535039804</v>
      </c>
      <c r="Y34" s="14">
        <f>AVERAGE(Q34,U34)</f>
        <v>155</v>
      </c>
      <c r="Z34" s="1">
        <f>AVERAGE(R34,V34)</f>
        <v>0.95168053674532715</v>
      </c>
      <c r="AA34" s="1">
        <f>AVERAGE(S34,W34)</f>
        <v>3.5270739368361399</v>
      </c>
      <c r="AC34" s="1">
        <f>STDEVA(Q34,U34)</f>
        <v>0</v>
      </c>
      <c r="AD34" s="1">
        <f>STDEVA(R34,V34)</f>
        <v>1.4246804733528769E-2</v>
      </c>
      <c r="AE34" s="1">
        <f>STDEVA(S34,W34)</f>
        <v>0.14710171000382299</v>
      </c>
      <c r="AF34" s="15"/>
      <c r="AG34" s="14">
        <v>31</v>
      </c>
      <c r="AH34" s="1">
        <v>0.92111266084021404</v>
      </c>
      <c r="AI34" s="1">
        <v>2.7283704530039157</v>
      </c>
      <c r="AK34" s="14">
        <v>31</v>
      </c>
      <c r="AL34" s="1">
        <v>0.9166393073510033</v>
      </c>
      <c r="AM34" s="1">
        <v>3.5367765131532436</v>
      </c>
      <c r="AO34" s="1">
        <f>AVERAGE(AG34,AK34)</f>
        <v>31</v>
      </c>
      <c r="AP34" s="1">
        <f>AVERAGE(AH34,AL34)</f>
        <v>0.91887598409560867</v>
      </c>
      <c r="AQ34" s="1">
        <f>AVERAGE(AI34,AM34)</f>
        <v>3.1325734830785796</v>
      </c>
      <c r="AS34" s="1">
        <f>STDEVA(AG34,AK34)</f>
        <v>0</v>
      </c>
      <c r="AT34" s="1">
        <f>STDEVA(AH34,AL34)</f>
        <v>3.163138586865418E-3</v>
      </c>
      <c r="AU34" s="1">
        <f>STDEVA(AI34,AM34)</f>
        <v>0.57162940708389121</v>
      </c>
      <c r="AV34" s="15"/>
      <c r="AW34" s="14">
        <v>31</v>
      </c>
      <c r="AX34" s="1">
        <v>0.96466691498054991</v>
      </c>
      <c r="AY34" s="1">
        <v>4.0579856835126673</v>
      </c>
      <c r="BA34" s="14">
        <v>31</v>
      </c>
      <c r="BB34" s="1">
        <v>0.95813221423541073</v>
      </c>
      <c r="BC34" s="1">
        <v>4.579194853872079</v>
      </c>
      <c r="BE34" s="1">
        <f>AVERAGE(AW34,BA34)</f>
        <v>31</v>
      </c>
      <c r="BF34" s="1">
        <f>AVERAGE(AX34,BB34)</f>
        <v>0.96139956460798026</v>
      </c>
      <c r="BG34" s="1">
        <f>AVERAGE(AY34,BC34)</f>
        <v>4.3185902686923736</v>
      </c>
      <c r="BI34" s="1">
        <f>STDEVA(AW34,BA34)</f>
        <v>0</v>
      </c>
      <c r="BJ34" s="1">
        <f>STDEVA(AX34,BB34)</f>
        <v>4.6207312099126969E-3</v>
      </c>
      <c r="BK34" s="1">
        <f>STDEVA(AY34,BC34)</f>
        <v>0.36855053877775457</v>
      </c>
      <c r="BL34" s="15"/>
      <c r="BM34" s="14">
        <v>31</v>
      </c>
      <c r="BN34" s="1">
        <v>0.99057222323955285</v>
      </c>
      <c r="BO34" s="1">
        <v>4.1875433915734153</v>
      </c>
      <c r="BQ34" s="14">
        <v>31</v>
      </c>
      <c r="BR34" s="1">
        <v>0.98263046979409574</v>
      </c>
      <c r="BS34" s="1">
        <v>2.9708922710487253</v>
      </c>
      <c r="BU34" s="1">
        <f t="shared" si="4"/>
        <v>31</v>
      </c>
      <c r="BV34" s="1">
        <f t="shared" si="4"/>
        <v>0.9866013465168243</v>
      </c>
      <c r="BW34" s="1">
        <f t="shared" si="0"/>
        <v>3.5792178313110705</v>
      </c>
      <c r="BY34" s="1">
        <f t="shared" si="5"/>
        <v>0</v>
      </c>
      <c r="BZ34" s="1">
        <f t="shared" si="1"/>
        <v>5.6156677157943521E-3</v>
      </c>
      <c r="CA34" s="1">
        <f t="shared" si="1"/>
        <v>0.8603022576612176</v>
      </c>
      <c r="CB34" s="15"/>
      <c r="CC34" s="14">
        <v>31</v>
      </c>
      <c r="CD34" s="1">
        <v>1.0203460431235862</v>
      </c>
      <c r="CE34" s="1">
        <v>2.5808909690577653</v>
      </c>
      <c r="CG34" s="14">
        <v>31</v>
      </c>
      <c r="CH34" s="1">
        <v>1.0090725110574805</v>
      </c>
      <c r="CI34" s="1">
        <v>1.8735356664271239</v>
      </c>
      <c r="CK34" s="1">
        <f t="shared" si="6"/>
        <v>31</v>
      </c>
      <c r="CL34" s="1">
        <f t="shared" si="6"/>
        <v>1.0147092770905335</v>
      </c>
      <c r="CM34" s="1">
        <f t="shared" si="2"/>
        <v>2.2272133177424447</v>
      </c>
      <c r="CO34" s="1">
        <f t="shared" si="7"/>
        <v>0</v>
      </c>
      <c r="CP34" s="1">
        <f t="shared" si="3"/>
        <v>7.9715909718673355E-3</v>
      </c>
      <c r="CQ34" s="1">
        <f t="shared" si="3"/>
        <v>0.50017573119838921</v>
      </c>
      <c r="CR34" s="15"/>
    </row>
    <row r="35" spans="1:96" x14ac:dyDescent="0.25">
      <c r="A35" s="14">
        <v>160</v>
      </c>
      <c r="B35" s="1">
        <v>0.90940669089232395</v>
      </c>
      <c r="C35" s="1">
        <v>3.3953054526270914</v>
      </c>
      <c r="E35" s="14">
        <v>160</v>
      </c>
      <c r="F35" s="1">
        <v>0.91234090252046096</v>
      </c>
      <c r="G35" s="1">
        <v>5.0929581789406431</v>
      </c>
      <c r="I35" s="14">
        <f>AVERAGE(A35,E35)</f>
        <v>160</v>
      </c>
      <c r="J35" s="1">
        <f>AVERAGE(B35,F35)</f>
        <v>0.91087379670639246</v>
      </c>
      <c r="K35" s="1">
        <f>AVERAGE(C35,G35)</f>
        <v>4.2441318157838674</v>
      </c>
      <c r="M35" s="1">
        <f>STDEVA(A35,E35)</f>
        <v>0</v>
      </c>
      <c r="N35" s="1">
        <f>STDEVA(B35,F35)</f>
        <v>2.0748009396920979E-3</v>
      </c>
      <c r="O35" s="1">
        <f>STDEVA(C35,G35)</f>
        <v>1.2004217548761424</v>
      </c>
      <c r="Q35" s="14">
        <v>160</v>
      </c>
      <c r="R35" s="1">
        <v>0.96494852776539974</v>
      </c>
      <c r="S35" s="1">
        <v>3.5645283806944099</v>
      </c>
      <c r="U35" s="14">
        <v>160</v>
      </c>
      <c r="V35" s="1">
        <v>0.94313337013095633</v>
      </c>
      <c r="W35" s="1">
        <v>2.735107170171823</v>
      </c>
      <c r="Y35" s="14">
        <f>AVERAGE(Q35,U35)</f>
        <v>160</v>
      </c>
      <c r="Z35" s="1">
        <f>AVERAGE(R35,V35)</f>
        <v>0.95404094894817804</v>
      </c>
      <c r="AA35" s="1">
        <f>AVERAGE(S35,W35)</f>
        <v>3.1498177754331165</v>
      </c>
      <c r="AC35" s="1">
        <f>STDEVA(Q35,U35)</f>
        <v>0</v>
      </c>
      <c r="AD35" s="1">
        <f>STDEVA(R35,V35)</f>
        <v>1.5425645895968423E-2</v>
      </c>
      <c r="AE35" s="1">
        <f>STDEVA(S35,W35)</f>
        <v>0.58648936242047656</v>
      </c>
      <c r="AF35" s="15"/>
      <c r="AG35" s="14">
        <v>32</v>
      </c>
      <c r="AH35" s="1">
        <v>0.92195274998870436</v>
      </c>
      <c r="AI35" s="1">
        <v>3.4357257556345644</v>
      </c>
      <c r="AK35" s="14">
        <v>32</v>
      </c>
      <c r="AL35" s="1">
        <v>0.91784184426074122</v>
      </c>
      <c r="AM35" s="1">
        <v>4.8504363608958441</v>
      </c>
      <c r="AO35" s="1">
        <f>AVERAGE(AG35,AK35)</f>
        <v>32</v>
      </c>
      <c r="AP35" s="1">
        <f>AVERAGE(AH35,AL35)</f>
        <v>0.91989729712472279</v>
      </c>
      <c r="AQ35" s="1">
        <f>AVERAGE(AI35,AM35)</f>
        <v>4.1430810582652047</v>
      </c>
      <c r="AS35" s="1">
        <f>STDEVA(AG35,AK35)</f>
        <v>0</v>
      </c>
      <c r="AT35" s="1">
        <f>STDEVA(AH35,AL35)</f>
        <v>2.9068493170613515E-3</v>
      </c>
      <c r="AU35" s="1">
        <f>STDEVA(AI35,AM35)</f>
        <v>1.0003514623967749</v>
      </c>
      <c r="AV35" s="15"/>
      <c r="AW35" s="14">
        <v>32</v>
      </c>
      <c r="AX35" s="1">
        <v>0.96836658408101561</v>
      </c>
      <c r="AY35" s="1">
        <v>5.0259455713230041</v>
      </c>
      <c r="BA35" s="14">
        <v>32</v>
      </c>
      <c r="BB35" s="1">
        <v>0.95954871584702017</v>
      </c>
      <c r="BC35" s="1">
        <v>2.0103782285292016</v>
      </c>
      <c r="BE35" s="1">
        <f>AVERAGE(AW35,BA35)</f>
        <v>32</v>
      </c>
      <c r="BF35" s="1">
        <f>AVERAGE(AX35,BB35)</f>
        <v>0.96395764996401789</v>
      </c>
      <c r="BG35" s="1">
        <f>AVERAGE(AY35,BC35)</f>
        <v>3.5181618999261026</v>
      </c>
      <c r="BI35" s="1">
        <f>STDEVA(AW35,BA35)</f>
        <v>0</v>
      </c>
      <c r="BJ35" s="1">
        <f>STDEVA(AX35,BB35)</f>
        <v>6.235174423867622E-3</v>
      </c>
      <c r="BK35" s="1">
        <f>STDEVA(AY35,BC35)</f>
        <v>2.1323281172141964</v>
      </c>
      <c r="BL35" s="15"/>
      <c r="BM35" s="14">
        <v>32</v>
      </c>
      <c r="BN35" s="1">
        <v>0.99389367999050771</v>
      </c>
      <c r="BO35" s="1">
        <v>3.2821286042062079</v>
      </c>
      <c r="BQ35" s="14">
        <v>32</v>
      </c>
      <c r="BR35" s="1">
        <v>0.98581532194560118</v>
      </c>
      <c r="BS35" s="1">
        <v>3.197245967890527</v>
      </c>
      <c r="BU35" s="1">
        <f t="shared" si="4"/>
        <v>32</v>
      </c>
      <c r="BV35" s="1">
        <f t="shared" si="4"/>
        <v>0.98985450096805438</v>
      </c>
      <c r="BW35" s="1">
        <f t="shared" si="0"/>
        <v>3.2396872860483672</v>
      </c>
      <c r="BY35" s="1">
        <f t="shared" si="5"/>
        <v>0</v>
      </c>
      <c r="BZ35" s="1">
        <f t="shared" si="1"/>
        <v>5.7122617544063089E-3</v>
      </c>
      <c r="CA35" s="1">
        <f t="shared" si="1"/>
        <v>6.0021087743809494E-2</v>
      </c>
      <c r="CB35" s="15"/>
      <c r="CC35" s="14">
        <v>32</v>
      </c>
      <c r="CD35" s="1">
        <v>1.024070663628081</v>
      </c>
      <c r="CE35" s="1">
        <v>2.3323607275929388</v>
      </c>
      <c r="CG35" s="14">
        <v>32</v>
      </c>
      <c r="CH35" s="1">
        <v>1.0139908456692139</v>
      </c>
      <c r="CI35" s="1">
        <v>3.154422295515054</v>
      </c>
      <c r="CK35" s="1">
        <f t="shared" si="6"/>
        <v>32</v>
      </c>
      <c r="CL35" s="1">
        <f t="shared" si="6"/>
        <v>1.0190307546486475</v>
      </c>
      <c r="CM35" s="1">
        <f t="shared" si="2"/>
        <v>2.7433915115539964</v>
      </c>
      <c r="CO35" s="1">
        <f t="shared" si="7"/>
        <v>0</v>
      </c>
      <c r="CP35" s="1">
        <f t="shared" si="3"/>
        <v>7.1275076318408227E-3</v>
      </c>
      <c r="CQ35" s="1">
        <f t="shared" si="3"/>
        <v>0.58128530923057387</v>
      </c>
      <c r="CR35" s="15"/>
    </row>
    <row r="36" spans="1:96" x14ac:dyDescent="0.25">
      <c r="A36" s="14">
        <v>165</v>
      </c>
      <c r="B36" s="1">
        <v>0.91010524919805702</v>
      </c>
      <c r="C36" s="1">
        <v>4.1026607552577596</v>
      </c>
      <c r="E36" s="14">
        <v>165</v>
      </c>
      <c r="F36" s="1">
        <v>0.91294686470051711</v>
      </c>
      <c r="G36" s="1">
        <v>3.5367765131532303</v>
      </c>
      <c r="I36" s="14">
        <f>AVERAGE(A36,E36)</f>
        <v>165</v>
      </c>
      <c r="J36" s="1">
        <f>AVERAGE(B36,F36)</f>
        <v>0.91152605694928712</v>
      </c>
      <c r="K36" s="1">
        <f>AVERAGE(C36,G36)</f>
        <v>3.8197186342054952</v>
      </c>
      <c r="M36" s="1">
        <f>STDEVA(A36,E36)</f>
        <v>0</v>
      </c>
      <c r="N36" s="1">
        <f>STDEVA(B36,F36)</f>
        <v>2.0093255913143501E-3</v>
      </c>
      <c r="O36" s="1">
        <f>STDEVA(C36,G36)</f>
        <v>0.40014058495872273</v>
      </c>
      <c r="Q36" s="14">
        <v>165</v>
      </c>
      <c r="R36" s="1">
        <v>0.96731180420258034</v>
      </c>
      <c r="S36" s="1">
        <v>4.1026607552577516</v>
      </c>
      <c r="U36" s="14">
        <v>165</v>
      </c>
      <c r="V36" s="1">
        <v>0.94550837533326615</v>
      </c>
      <c r="W36" s="1">
        <v>4.2912888359592696</v>
      </c>
      <c r="Y36" s="14">
        <f>AVERAGE(Q36,U36)</f>
        <v>165</v>
      </c>
      <c r="Z36" s="1">
        <f>AVERAGE(R36,V36)</f>
        <v>0.9564100897679233</v>
      </c>
      <c r="AA36" s="1">
        <f>AVERAGE(S36,W36)</f>
        <v>4.1969747956085106</v>
      </c>
      <c r="AC36" s="1">
        <f>STDEVA(Q36,U36)</f>
        <v>0</v>
      </c>
      <c r="AD36" s="1">
        <f>STDEVA(R36,V36)</f>
        <v>1.5417352406610602E-2</v>
      </c>
      <c r="AE36" s="1">
        <f>STDEVA(S36,W36)</f>
        <v>0.13338019498624668</v>
      </c>
      <c r="AF36" s="15"/>
      <c r="AG36" s="14">
        <v>33</v>
      </c>
      <c r="AH36" s="1">
        <v>0.92281914979915824</v>
      </c>
      <c r="AI36" s="1">
        <v>3.5367765131532263</v>
      </c>
      <c r="AK36" s="14">
        <v>33</v>
      </c>
      <c r="AL36" s="1">
        <v>0.91973497224625334</v>
      </c>
      <c r="AM36" s="1">
        <v>3.7809083289371199</v>
      </c>
      <c r="AO36" s="1">
        <f>AVERAGE(AG36,AK36)</f>
        <v>33</v>
      </c>
      <c r="AP36" s="1">
        <f>AVERAGE(AH36,AL36)</f>
        <v>0.92127706102270579</v>
      </c>
      <c r="AQ36" s="1">
        <f>AVERAGE(AI36,AM36)</f>
        <v>3.6588424210451729</v>
      </c>
      <c r="AS36" s="1">
        <f>STDEVA(AG36,AK36)</f>
        <v>0</v>
      </c>
      <c r="AT36" s="1">
        <f>STDEVA(AH36,AL36)</f>
        <v>2.1808428620423937E-3</v>
      </c>
      <c r="AU36" s="1">
        <f>STDEVA(AI36,AM36)</f>
        <v>0.1726272624441762</v>
      </c>
      <c r="AV36" s="15"/>
      <c r="AW36" s="14">
        <v>33</v>
      </c>
      <c r="AX36" s="1">
        <v>0.97106325567492069</v>
      </c>
      <c r="AY36" s="1">
        <v>3.6484641925159655</v>
      </c>
      <c r="BA36" s="14">
        <v>33</v>
      </c>
      <c r="BB36" s="1">
        <v>0.96203906797797734</v>
      </c>
      <c r="BC36" s="1">
        <v>3.4995472866989905</v>
      </c>
      <c r="BE36" s="1">
        <f>AVERAGE(AW36,BA36)</f>
        <v>33</v>
      </c>
      <c r="BF36" s="1">
        <f>AVERAGE(AX36,BB36)</f>
        <v>0.96655116182644907</v>
      </c>
      <c r="BG36" s="1">
        <f>AVERAGE(AY36,BC36)</f>
        <v>3.574005739607478</v>
      </c>
      <c r="BI36" s="1">
        <f>STDEVA(AW36,BA36)</f>
        <v>0</v>
      </c>
      <c r="BJ36" s="1">
        <f>STDEVA(AX36,BB36)</f>
        <v>6.3810643152088578E-3</v>
      </c>
      <c r="BK36" s="1">
        <f>STDEVA(AY36,BC36)</f>
        <v>0.10530015393650147</v>
      </c>
      <c r="BL36" s="15"/>
      <c r="BM36" s="14">
        <v>33</v>
      </c>
      <c r="BN36" s="1">
        <v>0.99657270274671406</v>
      </c>
      <c r="BO36" s="1">
        <v>2.6313617257860025</v>
      </c>
      <c r="BQ36" s="14">
        <v>33</v>
      </c>
      <c r="BR36" s="1">
        <v>0.98850887033459356</v>
      </c>
      <c r="BS36" s="1">
        <v>2.6879501499964427</v>
      </c>
      <c r="BU36" s="1">
        <f t="shared" si="4"/>
        <v>33</v>
      </c>
      <c r="BV36" s="1">
        <f t="shared" si="4"/>
        <v>0.99254078654065381</v>
      </c>
      <c r="BW36" s="1">
        <f t="shared" si="0"/>
        <v>2.6596559378912223</v>
      </c>
      <c r="BY36" s="1">
        <f t="shared" si="5"/>
        <v>0</v>
      </c>
      <c r="BZ36" s="1">
        <f t="shared" si="1"/>
        <v>5.7019905809622779E-3</v>
      </c>
      <c r="CA36" s="1">
        <f t="shared" si="1"/>
        <v>4.0014058495863265E-2</v>
      </c>
      <c r="CB36" s="15"/>
      <c r="CC36" s="14">
        <v>33</v>
      </c>
      <c r="CD36" s="1">
        <v>1.0285765463419572</v>
      </c>
      <c r="CE36" s="1">
        <v>2.7911857887587672</v>
      </c>
      <c r="CG36" s="14">
        <v>33</v>
      </c>
      <c r="CH36" s="1">
        <v>1.019828301881847</v>
      </c>
      <c r="CI36" s="1">
        <v>3.727953621972302</v>
      </c>
      <c r="CK36" s="1">
        <f t="shared" si="6"/>
        <v>33</v>
      </c>
      <c r="CL36" s="1">
        <f t="shared" si="6"/>
        <v>1.0242024241119021</v>
      </c>
      <c r="CM36" s="1">
        <f t="shared" si="2"/>
        <v>3.2595697053655348</v>
      </c>
      <c r="CO36" s="1">
        <f t="shared" si="7"/>
        <v>0</v>
      </c>
      <c r="CP36" s="1">
        <f t="shared" si="3"/>
        <v>6.1859429812215223E-3</v>
      </c>
      <c r="CQ36" s="1">
        <f t="shared" si="3"/>
        <v>0.66239488726271667</v>
      </c>
      <c r="CR36" s="15"/>
    </row>
    <row r="37" spans="1:96" x14ac:dyDescent="0.25">
      <c r="A37" s="14">
        <v>170</v>
      </c>
      <c r="B37" s="1">
        <v>0.91082902595866932</v>
      </c>
      <c r="C37" s="1">
        <v>4.2441318157838612</v>
      </c>
      <c r="E37" s="14">
        <v>170</v>
      </c>
      <c r="F37" s="1">
        <v>0.91335937897283692</v>
      </c>
      <c r="G37" s="1">
        <v>2.4050080289441955</v>
      </c>
      <c r="I37" s="14">
        <f>AVERAGE(A37,E37)</f>
        <v>170</v>
      </c>
      <c r="J37" s="1">
        <f>AVERAGE(B37,F37)</f>
        <v>0.91209420246575312</v>
      </c>
      <c r="K37" s="1">
        <f>AVERAGE(C37,G37)</f>
        <v>3.3245699223640282</v>
      </c>
      <c r="M37" s="1">
        <f>STDEVA(A37,E37)</f>
        <v>0</v>
      </c>
      <c r="N37" s="1">
        <f>STDEVA(B37,F37)</f>
        <v>1.7892297751137278E-3</v>
      </c>
      <c r="O37" s="1">
        <f>STDEVA(C37,G37)</f>
        <v>1.3004569011158107</v>
      </c>
      <c r="Q37" s="14">
        <v>170</v>
      </c>
      <c r="R37" s="1">
        <v>0.96990655881816024</v>
      </c>
      <c r="S37" s="1">
        <v>4.4327598964853703</v>
      </c>
      <c r="U37" s="14">
        <v>170</v>
      </c>
      <c r="V37" s="1">
        <v>0.94720633984310931</v>
      </c>
      <c r="W37" s="1">
        <v>3.0699220134169858</v>
      </c>
      <c r="Y37" s="14">
        <f>AVERAGE(Q37,U37)</f>
        <v>170</v>
      </c>
      <c r="Z37" s="1">
        <f>AVERAGE(R37,V37)</f>
        <v>0.95855644933063477</v>
      </c>
      <c r="AA37" s="1">
        <f>AVERAGE(S37,W37)</f>
        <v>3.751340954951178</v>
      </c>
      <c r="AC37" s="1">
        <f>STDEVA(Q37,U37)</f>
        <v>0</v>
      </c>
      <c r="AD37" s="1">
        <f>STDEVA(R37,V37)</f>
        <v>1.6051478771678049E-2</v>
      </c>
      <c r="AE37" s="1">
        <f>STDEVA(S37,W37)</f>
        <v>0.96367190877557374</v>
      </c>
      <c r="AF37" s="15"/>
      <c r="AG37" s="14">
        <v>34</v>
      </c>
      <c r="AH37" s="1">
        <v>0.92371200437482481</v>
      </c>
      <c r="AI37" s="1">
        <v>3.6378272706718877</v>
      </c>
      <c r="AK37" s="14">
        <v>34</v>
      </c>
      <c r="AL37" s="1">
        <v>0.92189868859152335</v>
      </c>
      <c r="AM37" s="1">
        <v>3.8924666616424002</v>
      </c>
      <c r="AO37" s="1">
        <f>AVERAGE(AG37,AK37)</f>
        <v>34</v>
      </c>
      <c r="AP37" s="1">
        <f>AVERAGE(AH37,AL37)</f>
        <v>0.92280534648317403</v>
      </c>
      <c r="AQ37" s="1">
        <f>AVERAGE(AI37,AM37)</f>
        <v>3.7651469661571442</v>
      </c>
      <c r="AS37" s="1">
        <f>STDEVA(AG37,AK37)</f>
        <v>0</v>
      </c>
      <c r="AT37" s="1">
        <f>STDEVA(AH37,AL37)</f>
        <v>1.2822078868050593E-3</v>
      </c>
      <c r="AU37" s="1">
        <f>STDEVA(AI37,AM37)</f>
        <v>0.18005724011246188</v>
      </c>
      <c r="AV37" s="15"/>
      <c r="AW37" s="14">
        <v>34</v>
      </c>
      <c r="AX37" s="1">
        <v>0.97329133021946346</v>
      </c>
      <c r="AY37" s="1">
        <v>3.0527965692480525</v>
      </c>
      <c r="BA37" s="14">
        <v>34</v>
      </c>
      <c r="BB37" s="1">
        <v>0.96484519449641015</v>
      </c>
      <c r="BC37" s="1">
        <v>3.9090687776956785</v>
      </c>
      <c r="BE37" s="1">
        <f>AVERAGE(AW37,BA37)</f>
        <v>34</v>
      </c>
      <c r="BF37" s="1">
        <f>AVERAGE(AX37,BB37)</f>
        <v>0.96906826235793675</v>
      </c>
      <c r="BG37" s="1">
        <f>AVERAGE(AY37,BC37)</f>
        <v>3.4809326734718655</v>
      </c>
      <c r="BI37" s="1">
        <f>STDEVA(AW37,BA37)</f>
        <v>0</v>
      </c>
      <c r="BJ37" s="1">
        <f>STDEVA(AX37,BB37)</f>
        <v>5.9723198445929358E-3</v>
      </c>
      <c r="BK37" s="1">
        <f>STDEVA(AY37,BC37)</f>
        <v>0.60547588513489614</v>
      </c>
      <c r="BL37" s="15"/>
      <c r="BM37" s="14">
        <v>34</v>
      </c>
      <c r="BN37" s="1">
        <v>0.99990551099493863</v>
      </c>
      <c r="BO37" s="1">
        <v>3.253834392100968</v>
      </c>
      <c r="BQ37" s="14">
        <v>34</v>
      </c>
      <c r="BR37" s="1">
        <v>0.99147452454547857</v>
      </c>
      <c r="BS37" s="1">
        <v>2.9425980589434846</v>
      </c>
      <c r="BU37" s="1">
        <f t="shared" si="4"/>
        <v>34</v>
      </c>
      <c r="BV37" s="1">
        <f t="shared" si="4"/>
        <v>0.9956900177702086</v>
      </c>
      <c r="BW37" s="1">
        <f t="shared" si="0"/>
        <v>3.0982162255222265</v>
      </c>
      <c r="BY37" s="1">
        <f t="shared" si="5"/>
        <v>0</v>
      </c>
      <c r="BZ37" s="1">
        <f t="shared" si="1"/>
        <v>5.9616076905050974E-3</v>
      </c>
      <c r="CA37" s="1">
        <f t="shared" si="1"/>
        <v>0.22007732172729205</v>
      </c>
      <c r="CB37" s="15"/>
      <c r="CC37" s="14">
        <v>34</v>
      </c>
      <c r="CD37" s="1">
        <v>1.0331948087693366</v>
      </c>
      <c r="CE37" s="1">
        <v>2.8485389214044838</v>
      </c>
      <c r="CG37" s="14">
        <v>34</v>
      </c>
      <c r="CH37" s="1">
        <v>1.0225833018226265</v>
      </c>
      <c r="CI37" s="1">
        <v>1.7397116902537719</v>
      </c>
      <c r="CK37" s="1">
        <f t="shared" si="6"/>
        <v>34</v>
      </c>
      <c r="CL37" s="1">
        <f t="shared" si="6"/>
        <v>1.0278890552959816</v>
      </c>
      <c r="CM37" s="1">
        <f t="shared" si="2"/>
        <v>2.294125305829128</v>
      </c>
      <c r="CO37" s="1">
        <f t="shared" si="7"/>
        <v>0</v>
      </c>
      <c r="CP37" s="1">
        <f t="shared" si="3"/>
        <v>7.5034685206268621E-3</v>
      </c>
      <c r="CQ37" s="1">
        <f t="shared" si="3"/>
        <v>0.7840592543109709</v>
      </c>
      <c r="CR37" s="15"/>
    </row>
    <row r="38" spans="1:96" x14ac:dyDescent="0.25">
      <c r="A38" s="14">
        <v>175</v>
      </c>
      <c r="B38" s="1">
        <v>0.91133635503167254</v>
      </c>
      <c r="C38" s="1">
        <v>2.9708922710487253</v>
      </c>
      <c r="E38" s="14">
        <v>175</v>
      </c>
      <c r="F38" s="1">
        <v>0.91384516740770982</v>
      </c>
      <c r="G38" s="1">
        <v>2.8294212105225989</v>
      </c>
      <c r="I38" s="14">
        <f>AVERAGE(A38,E38)</f>
        <v>175</v>
      </c>
      <c r="J38" s="1">
        <f>AVERAGE(B38,F38)</f>
        <v>0.91259076121969118</v>
      </c>
      <c r="K38" s="1">
        <f>AVERAGE(C38,G38)</f>
        <v>2.9001567407856621</v>
      </c>
      <c r="M38" s="1">
        <f>STDEVA(A38,E38)</f>
        <v>0</v>
      </c>
      <c r="N38" s="1">
        <f>STDEVA(B38,F38)</f>
        <v>1.7739982438206979E-3</v>
      </c>
      <c r="O38" s="1">
        <f>STDEVA(C38,G38)</f>
        <v>0.10003514623967652</v>
      </c>
      <c r="Q38" s="14">
        <v>175</v>
      </c>
      <c r="R38" s="1">
        <v>0.97280378341853901</v>
      </c>
      <c r="S38" s="1">
        <v>4.9986441385899099</v>
      </c>
      <c r="U38" s="14">
        <v>175</v>
      </c>
      <c r="V38" s="1">
        <v>0.94903626647968631</v>
      </c>
      <c r="W38" s="1">
        <v>3.3434327304342015</v>
      </c>
      <c r="Y38" s="14">
        <f>AVERAGE(Q38,U38)</f>
        <v>175</v>
      </c>
      <c r="Z38" s="1">
        <f>AVERAGE(R38,V38)</f>
        <v>0.96092002494911266</v>
      </c>
      <c r="AA38" s="1">
        <f>AVERAGE(S38,W38)</f>
        <v>4.1710384345120559</v>
      </c>
      <c r="AC38" s="1">
        <f>STDEVA(Q38,U38)</f>
        <v>0</v>
      </c>
      <c r="AD38" s="1">
        <f>STDEVA(R38,V38)</f>
        <v>1.6806172399428883E-2</v>
      </c>
      <c r="AE38" s="1">
        <f>STDEVA(S38,W38)</f>
        <v>1.170411211004234</v>
      </c>
      <c r="AF38" s="15"/>
      <c r="AG38" s="14">
        <v>35</v>
      </c>
      <c r="AH38" s="1">
        <v>0.92439867266270437</v>
      </c>
      <c r="AI38" s="1">
        <v>2.1220659078919462</v>
      </c>
      <c r="AK38" s="14">
        <v>35</v>
      </c>
      <c r="AL38" s="1">
        <v>0.92384679134527248</v>
      </c>
      <c r="AM38" s="1">
        <v>2.9830098439744201</v>
      </c>
      <c r="AO38" s="1">
        <f>AVERAGE(AG38,AK38)</f>
        <v>35</v>
      </c>
      <c r="AP38" s="1">
        <f>AVERAGE(AH38,AL38)</f>
        <v>0.92412273200398842</v>
      </c>
      <c r="AQ38" s="1">
        <f>AVERAGE(AI38,AM38)</f>
        <v>2.5525378759331829</v>
      </c>
      <c r="AS38" s="1">
        <f>STDEVA(AG38,AK38)</f>
        <v>0</v>
      </c>
      <c r="AT38" s="1">
        <f>STDEVA(AH38,AL38)</f>
        <v>3.9023902196625527E-4</v>
      </c>
      <c r="AU38" s="1">
        <f>STDEVA(AI38,AM38)</f>
        <v>0.60877929542535691</v>
      </c>
      <c r="AV38" s="15"/>
      <c r="AW38" s="14">
        <v>35</v>
      </c>
      <c r="AX38" s="1">
        <v>0.97547207488353349</v>
      </c>
      <c r="AY38" s="1">
        <v>2.9411088898853146</v>
      </c>
      <c r="BA38" s="14">
        <v>35</v>
      </c>
      <c r="BB38" s="1">
        <v>0.96621336131284963</v>
      </c>
      <c r="BC38" s="1">
        <v>1.8986905491664636</v>
      </c>
      <c r="BE38" s="1">
        <f>AVERAGE(AW38,BA38)</f>
        <v>35</v>
      </c>
      <c r="BF38" s="1">
        <f>AVERAGE(AX38,BB38)</f>
        <v>0.97084271809819156</v>
      </c>
      <c r="BG38" s="1">
        <f>AVERAGE(AY38,BC38)</f>
        <v>2.4198997195258891</v>
      </c>
      <c r="BI38" s="1">
        <f>STDEVA(AW38,BA38)</f>
        <v>0</v>
      </c>
      <c r="BJ38" s="1">
        <f>STDEVA(AX38,BB38)</f>
        <v>6.5468991508944724E-3</v>
      </c>
      <c r="BK38" s="1">
        <f>STDEVA(AY38,BC38)</f>
        <v>0.73710107755552823</v>
      </c>
      <c r="BL38" s="15"/>
      <c r="BM38" s="14">
        <v>35</v>
      </c>
      <c r="BN38" s="1">
        <v>1.0035535044016393</v>
      </c>
      <c r="BO38" s="1">
        <v>3.5367765131532303</v>
      </c>
      <c r="BQ38" s="14">
        <v>35</v>
      </c>
      <c r="BR38" s="1">
        <v>0.99532199240295627</v>
      </c>
      <c r="BS38" s="1">
        <v>3.7914244221002726</v>
      </c>
      <c r="BU38" s="1">
        <f t="shared" si="4"/>
        <v>35</v>
      </c>
      <c r="BV38" s="1">
        <f t="shared" si="4"/>
        <v>0.99943774840229782</v>
      </c>
      <c r="BW38" s="1">
        <f t="shared" si="0"/>
        <v>3.6641004676267515</v>
      </c>
      <c r="BY38" s="1">
        <f t="shared" si="5"/>
        <v>0</v>
      </c>
      <c r="BZ38" s="1">
        <f t="shared" si="1"/>
        <v>5.8205579536871766E-3</v>
      </c>
      <c r="CA38" s="1">
        <f t="shared" si="1"/>
        <v>0.18006326323142816</v>
      </c>
      <c r="CB38" s="15"/>
      <c r="CC38" s="14">
        <v>35</v>
      </c>
      <c r="CD38" s="1">
        <v>1.0382948454356467</v>
      </c>
      <c r="CE38" s="1">
        <v>3.1353045846331349</v>
      </c>
      <c r="CG38" s="14">
        <v>35</v>
      </c>
      <c r="CH38" s="1">
        <v>1.0267986767271533</v>
      </c>
      <c r="CI38" s="1">
        <v>2.6191263908215627</v>
      </c>
      <c r="CK38" s="1">
        <f t="shared" si="6"/>
        <v>35</v>
      </c>
      <c r="CL38" s="1">
        <f t="shared" si="6"/>
        <v>1.0325467610814001</v>
      </c>
      <c r="CM38" s="1">
        <f t="shared" si="2"/>
        <v>2.8772154877273488</v>
      </c>
      <c r="CO38" s="1">
        <f t="shared" si="7"/>
        <v>0</v>
      </c>
      <c r="CP38" s="1">
        <f t="shared" si="3"/>
        <v>8.1290188514402412E-3</v>
      </c>
      <c r="CQ38" s="1">
        <f t="shared" si="3"/>
        <v>0.36499310114478667</v>
      </c>
      <c r="CR38" s="15"/>
    </row>
    <row r="39" spans="1:96" x14ac:dyDescent="0.25">
      <c r="A39" s="14">
        <v>180</v>
      </c>
      <c r="B39" s="1">
        <v>0.91211051557861456</v>
      </c>
      <c r="C39" s="1">
        <v>4.527073936836139</v>
      </c>
      <c r="E39" s="14">
        <v>180</v>
      </c>
      <c r="F39" s="1">
        <v>0.91455047922845623</v>
      </c>
      <c r="G39" s="1">
        <v>4.1026607552577348</v>
      </c>
      <c r="I39" s="14">
        <f>AVERAGE(A39,E39)</f>
        <v>180</v>
      </c>
      <c r="J39" s="1">
        <f>AVERAGE(B39,F39)</f>
        <v>0.91333049740353545</v>
      </c>
      <c r="K39" s="1">
        <f>AVERAGE(C39,G39)</f>
        <v>4.3148673460469364</v>
      </c>
      <c r="M39" s="1">
        <f>STDEVA(A39,E39)</f>
        <v>0</v>
      </c>
      <c r="N39" s="1">
        <f>STDEVA(B39,F39)</f>
        <v>1.7253148426517235E-3</v>
      </c>
      <c r="O39" s="1">
        <f>STDEVA(C39,G39)</f>
        <v>0.30010543871904716</v>
      </c>
      <c r="Q39" s="14">
        <v>180</v>
      </c>
      <c r="R39" s="1">
        <v>0.97596012016463118</v>
      </c>
      <c r="S39" s="1">
        <v>5.3287432798175116</v>
      </c>
      <c r="U39" s="14">
        <v>180</v>
      </c>
      <c r="V39" s="1">
        <v>0.95026712616441933</v>
      </c>
      <c r="W39" s="1">
        <v>2.2069485442076155</v>
      </c>
      <c r="Y39" s="14">
        <f>AVERAGE(Q39,U39)</f>
        <v>180</v>
      </c>
      <c r="Z39" s="1">
        <f>AVERAGE(R39,V39)</f>
        <v>0.9631136231645252</v>
      </c>
      <c r="AA39" s="1">
        <f>AVERAGE(S39,W39)</f>
        <v>3.7678459120125636</v>
      </c>
      <c r="AC39" s="1">
        <f>STDEVA(Q39,U39)</f>
        <v>0</v>
      </c>
      <c r="AD39" s="1">
        <f>STDEVA(R39,V39)</f>
        <v>1.8167690286535081E-2</v>
      </c>
      <c r="AE39" s="1">
        <f>STDEVA(S39,W39)</f>
        <v>2.2074422270222223</v>
      </c>
      <c r="AF39" s="15"/>
      <c r="AG39" s="14">
        <v>36</v>
      </c>
      <c r="AH39" s="1">
        <v>0.92512011717479437</v>
      </c>
      <c r="AI39" s="1">
        <v>2.9304719680412568</v>
      </c>
      <c r="AK39" s="14">
        <v>36</v>
      </c>
      <c r="AL39" s="1">
        <v>0.92380562690345858</v>
      </c>
      <c r="AM39" s="1">
        <v>4.2587144559999999</v>
      </c>
      <c r="AO39" s="1">
        <f>AVERAGE(AG39,AK39)</f>
        <v>36</v>
      </c>
      <c r="AP39" s="1">
        <f>AVERAGE(AH39,AL39)</f>
        <v>0.92446287203912647</v>
      </c>
      <c r="AQ39" s="1">
        <f>AVERAGE(AI39,AM39)</f>
        <v>3.5945932120206283</v>
      </c>
      <c r="AS39" s="1">
        <f>STDEVA(AG39,AK39)</f>
        <v>0</v>
      </c>
      <c r="AT39" s="1">
        <f>STDEVA(AH39,AL39)</f>
        <v>9.2948498466528101E-4</v>
      </c>
      <c r="AU39" s="1">
        <f>STDEVA(AI39,AM39)</f>
        <v>0.93920927029571899</v>
      </c>
      <c r="AV39" s="15"/>
      <c r="AW39" s="14">
        <v>36</v>
      </c>
      <c r="AX39" s="1">
        <v>0.97834380586320946</v>
      </c>
      <c r="AY39" s="1">
        <v>3.834610324787191</v>
      </c>
      <c r="BA39" s="14">
        <v>36</v>
      </c>
      <c r="BB39" s="1">
        <v>0.96792850355949878</v>
      </c>
      <c r="BC39" s="1">
        <v>2.3454412666174149</v>
      </c>
      <c r="BE39" s="1">
        <f>AVERAGE(AW39,BA39)</f>
        <v>36</v>
      </c>
      <c r="BF39" s="1">
        <f>AVERAGE(AX39,BB39)</f>
        <v>0.97313615471135417</v>
      </c>
      <c r="BG39" s="1">
        <f>AVERAGE(AY39,BC39)</f>
        <v>3.090025795702303</v>
      </c>
      <c r="BI39" s="1">
        <f>STDEVA(AW39,BA39)</f>
        <v>0</v>
      </c>
      <c r="BJ39" s="1">
        <f>STDEVA(AX39,BB39)</f>
        <v>7.3647308870616948E-3</v>
      </c>
      <c r="BK39" s="1">
        <f>STDEVA(AY39,BC39)</f>
        <v>1.0530015393650323</v>
      </c>
      <c r="BL39" s="15"/>
      <c r="BM39" s="14">
        <v>36</v>
      </c>
      <c r="BN39" s="1">
        <v>1.0074347930906624</v>
      </c>
      <c r="BO39" s="1">
        <v>3.7348359978898116</v>
      </c>
      <c r="BQ39" s="14">
        <v>36</v>
      </c>
      <c r="BR39" s="1">
        <v>0.99937376087320329</v>
      </c>
      <c r="BS39" s="1">
        <v>3.9611896947316136</v>
      </c>
      <c r="BU39" s="1">
        <f t="shared" si="4"/>
        <v>36</v>
      </c>
      <c r="BV39" s="1">
        <f t="shared" si="4"/>
        <v>1.0034042769819329</v>
      </c>
      <c r="BW39" s="1">
        <f t="shared" si="0"/>
        <v>3.8480128463107128</v>
      </c>
      <c r="BY39" s="1">
        <f t="shared" si="5"/>
        <v>0</v>
      </c>
      <c r="BZ39" s="1">
        <f t="shared" si="1"/>
        <v>5.7000105443285832E-3</v>
      </c>
      <c r="CA39" s="1">
        <f t="shared" si="1"/>
        <v>0.16005623398348226</v>
      </c>
      <c r="CB39" s="15"/>
      <c r="CC39" s="14">
        <v>36</v>
      </c>
      <c r="CD39" s="1">
        <v>1.0413938491033916</v>
      </c>
      <c r="CE39" s="1">
        <v>1.8926533773090297</v>
      </c>
      <c r="CG39" s="14">
        <v>36</v>
      </c>
      <c r="CH39" s="1">
        <v>1.032395713443458</v>
      </c>
      <c r="CI39" s="1">
        <v>3.4411879587437055</v>
      </c>
      <c r="CK39" s="1">
        <f t="shared" si="6"/>
        <v>36</v>
      </c>
      <c r="CL39" s="1">
        <f t="shared" si="6"/>
        <v>1.0368947812734248</v>
      </c>
      <c r="CM39" s="1">
        <f t="shared" si="2"/>
        <v>2.6669206680263677</v>
      </c>
      <c r="CO39" s="1">
        <f t="shared" si="7"/>
        <v>0</v>
      </c>
      <c r="CP39" s="1">
        <f t="shared" si="3"/>
        <v>6.3626427431755176E-3</v>
      </c>
      <c r="CQ39" s="1">
        <f t="shared" si="3"/>
        <v>1.0949793034343307</v>
      </c>
      <c r="CR39" s="15"/>
    </row>
    <row r="40" spans="1:96" x14ac:dyDescent="0.25">
      <c r="A40" s="14">
        <v>185</v>
      </c>
      <c r="B40" s="1">
        <v>0.9127889857883309</v>
      </c>
      <c r="C40" s="1">
        <v>3.9611896947316088</v>
      </c>
      <c r="E40" s="14">
        <v>185</v>
      </c>
      <c r="F40" s="1">
        <v>0.91525688061891397</v>
      </c>
      <c r="G40" s="1">
        <v>4.1026607552577596</v>
      </c>
      <c r="I40" s="14">
        <f>AVERAGE(A40,E40)</f>
        <v>185</v>
      </c>
      <c r="J40" s="1">
        <f>AVERAGE(B40,F40)</f>
        <v>0.91402293320362249</v>
      </c>
      <c r="K40" s="1">
        <f>AVERAGE(C40,G40)</f>
        <v>4.0319252249946844</v>
      </c>
      <c r="M40" s="1">
        <f>STDEVA(A40,E40)</f>
        <v>0</v>
      </c>
      <c r="N40" s="1">
        <f>STDEVA(B40,F40)</f>
        <v>1.7450651699605167E-3</v>
      </c>
      <c r="O40" s="1">
        <f>STDEVA(C40,G40)</f>
        <v>0.1000351462396938</v>
      </c>
      <c r="Q40" s="14">
        <v>185</v>
      </c>
      <c r="R40" s="1">
        <v>0.97858322161926881</v>
      </c>
      <c r="S40" s="1">
        <v>4.432759896485404</v>
      </c>
      <c r="U40" s="14">
        <v>185</v>
      </c>
      <c r="V40" s="1">
        <v>0.95225912858684125</v>
      </c>
      <c r="W40" s="1">
        <v>3.5933649373636674</v>
      </c>
      <c r="Y40" s="14">
        <f>AVERAGE(Q40,U40)</f>
        <v>185</v>
      </c>
      <c r="Z40" s="1">
        <f>AVERAGE(R40,V40)</f>
        <v>0.96542117510305503</v>
      </c>
      <c r="AA40" s="1">
        <f>AVERAGE(S40,W40)</f>
        <v>4.0130624169245355</v>
      </c>
      <c r="AC40" s="1">
        <f>STDEVA(Q40,U40)</f>
        <v>0</v>
      </c>
      <c r="AD40" s="1">
        <f>STDEVA(R40,V40)</f>
        <v>1.8613944691815071E-2</v>
      </c>
      <c r="AE40" s="1">
        <f>STDEVA(S40,W40)</f>
        <v>0.59354186768878237</v>
      </c>
      <c r="AF40" s="15"/>
      <c r="AG40" s="14">
        <v>37</v>
      </c>
      <c r="AH40" s="1">
        <v>0.92584268866537467</v>
      </c>
      <c r="AI40" s="1">
        <v>2.9304719680412386</v>
      </c>
      <c r="AK40" s="14">
        <v>37</v>
      </c>
      <c r="AL40" s="1">
        <v>0.92654583998424977</v>
      </c>
      <c r="AM40" s="1">
        <v>3.3176848420903</v>
      </c>
      <c r="AO40" s="1">
        <f>AVERAGE(AG40,AK40)</f>
        <v>37</v>
      </c>
      <c r="AP40" s="1">
        <f>AVERAGE(AH40,AL40)</f>
        <v>0.92619426432481222</v>
      </c>
      <c r="AQ40" s="1">
        <f>AVERAGE(AI40,AM40)</f>
        <v>3.1240784050657693</v>
      </c>
      <c r="AS40" s="1">
        <f>STDEVA(AG40,AK40)</f>
        <v>0</v>
      </c>
      <c r="AT40" s="1">
        <f>STDEVA(AH40,AL40)</f>
        <v>4.9720306577685184E-4</v>
      </c>
      <c r="AU40" s="1">
        <f>STDEVA(AI40,AM40)</f>
        <v>0.27380084900282387</v>
      </c>
      <c r="AV40" s="15"/>
      <c r="AW40" s="14">
        <v>37</v>
      </c>
      <c r="AX40" s="1">
        <v>0.98112483606939871</v>
      </c>
      <c r="AY40" s="1">
        <v>3.7229226454244531</v>
      </c>
      <c r="BA40" s="14">
        <v>37</v>
      </c>
      <c r="BB40" s="1">
        <v>0.9697398045007567</v>
      </c>
      <c r="BC40" s="1">
        <v>2.4571289459801267</v>
      </c>
      <c r="BE40" s="1">
        <f>AVERAGE(AW40,BA40)</f>
        <v>37</v>
      </c>
      <c r="BF40" s="1">
        <f>AVERAGE(AX40,BB40)</f>
        <v>0.97543232028507765</v>
      </c>
      <c r="BG40" s="1">
        <f>AVERAGE(AY40,BC40)</f>
        <v>3.0900257957022896</v>
      </c>
      <c r="BI40" s="1">
        <f>STDEVA(AW40,BA40)</f>
        <v>0</v>
      </c>
      <c r="BJ40" s="1">
        <f>STDEVA(AX40,BB40)</f>
        <v>8.0504330262096829E-3</v>
      </c>
      <c r="BK40" s="1">
        <f>STDEVA(AY40,BC40)</f>
        <v>0.89505130846029168</v>
      </c>
      <c r="BL40" s="15"/>
      <c r="BM40" s="14">
        <v>37</v>
      </c>
      <c r="BN40" s="1">
        <v>1.0105139878036964</v>
      </c>
      <c r="BO40" s="1">
        <v>2.9425980589434846</v>
      </c>
      <c r="BQ40" s="14">
        <v>37</v>
      </c>
      <c r="BR40" s="1">
        <v>1.00217693508422</v>
      </c>
      <c r="BS40" s="1">
        <v>2.4333022410494207</v>
      </c>
      <c r="BU40" s="1">
        <f t="shared" si="4"/>
        <v>37</v>
      </c>
      <c r="BV40" s="1">
        <f t="shared" si="4"/>
        <v>1.0063454614439582</v>
      </c>
      <c r="BW40" s="1">
        <f t="shared" si="0"/>
        <v>2.6879501499964524</v>
      </c>
      <c r="BY40" s="1">
        <f t="shared" si="5"/>
        <v>0</v>
      </c>
      <c r="BZ40" s="1">
        <f t="shared" si="1"/>
        <v>5.8951865130514947E-3</v>
      </c>
      <c r="CA40" s="1">
        <f t="shared" si="1"/>
        <v>0.36012652646284155</v>
      </c>
      <c r="CB40" s="15"/>
      <c r="CC40" s="14">
        <v>37</v>
      </c>
      <c r="CD40" s="1">
        <v>1.0468366119956671</v>
      </c>
      <c r="CE40" s="1">
        <v>3.269128560806501</v>
      </c>
      <c r="CG40" s="14">
        <v>37</v>
      </c>
      <c r="CH40" s="1">
        <v>1.0362683503381609</v>
      </c>
      <c r="CI40" s="1">
        <v>2.3514784384748308</v>
      </c>
      <c r="CK40" s="1">
        <f t="shared" si="6"/>
        <v>37</v>
      </c>
      <c r="CL40" s="1">
        <f t="shared" si="6"/>
        <v>1.0415524811669141</v>
      </c>
      <c r="CM40" s="1">
        <f t="shared" si="2"/>
        <v>2.8103034996406659</v>
      </c>
      <c r="CO40" s="1">
        <f t="shared" si="7"/>
        <v>0</v>
      </c>
      <c r="CP40" s="1">
        <f t="shared" si="3"/>
        <v>7.4728894833764447E-3</v>
      </c>
      <c r="CQ40" s="1">
        <f t="shared" si="3"/>
        <v>0.64887662425738712</v>
      </c>
      <c r="CR40" s="15"/>
    </row>
    <row r="41" spans="1:96" x14ac:dyDescent="0.25">
      <c r="A41" s="14">
        <v>190</v>
      </c>
      <c r="B41" s="1">
        <v>0.91334705615047318</v>
      </c>
      <c r="C41" s="1">
        <v>3.2538343921009774</v>
      </c>
      <c r="E41" s="14">
        <v>190</v>
      </c>
      <c r="F41" s="1">
        <v>0.91611088865097046</v>
      </c>
      <c r="G41" s="1">
        <v>4.9514871184145175</v>
      </c>
      <c r="I41" s="14">
        <f>AVERAGE(A41,E41)</f>
        <v>190</v>
      </c>
      <c r="J41" s="1">
        <f>AVERAGE(B41,F41)</f>
        <v>0.91472897240072182</v>
      </c>
      <c r="K41" s="1">
        <f>AVERAGE(C41,G41)</f>
        <v>4.1026607552577472</v>
      </c>
      <c r="M41" s="1">
        <f>STDEVA(A41,E41)</f>
        <v>0</v>
      </c>
      <c r="N41" s="1">
        <f>STDEVA(B41,F41)</f>
        <v>1.954324703165396E-3</v>
      </c>
      <c r="O41" s="1">
        <f>STDEVA(C41,G41)</f>
        <v>1.2004217548761364</v>
      </c>
      <c r="Q41" s="14">
        <v>190</v>
      </c>
      <c r="R41" s="1">
        <v>0.98018587400951163</v>
      </c>
      <c r="S41" s="1">
        <v>2.7822641903471905</v>
      </c>
      <c r="U41" s="14">
        <v>190</v>
      </c>
      <c r="V41" s="1">
        <v>0.95413210664789194</v>
      </c>
      <c r="W41" s="1">
        <v>3.3009914122763613</v>
      </c>
      <c r="Y41" s="14">
        <f>AVERAGE(Q41,U41)</f>
        <v>190</v>
      </c>
      <c r="Z41" s="1">
        <f>AVERAGE(R41,V41)</f>
        <v>0.96715899032870178</v>
      </c>
      <c r="AA41" s="1">
        <f>AVERAGE(S41,W41)</f>
        <v>3.0416278013117761</v>
      </c>
      <c r="AC41" s="1">
        <f>STDEVA(Q41,U41)</f>
        <v>0</v>
      </c>
      <c r="AD41" s="1">
        <f>STDEVA(R41,V41)</f>
        <v>1.8422795576858022E-2</v>
      </c>
      <c r="AE41" s="1">
        <f>STDEVA(S41,W41)</f>
        <v>0.36679553621217581</v>
      </c>
      <c r="AF41" s="15"/>
      <c r="AG41" s="14">
        <v>38</v>
      </c>
      <c r="AH41" s="1">
        <v>0.92664131998851884</v>
      </c>
      <c r="AI41" s="1">
        <v>3.2336242405972415</v>
      </c>
      <c r="AK41" s="14">
        <v>38</v>
      </c>
      <c r="AL41" s="1">
        <v>0.92879784240333974</v>
      </c>
      <c r="AM41" s="1">
        <v>3.1956189341984</v>
      </c>
      <c r="AO41" s="1">
        <f>AVERAGE(AG41,AK41)</f>
        <v>38</v>
      </c>
      <c r="AP41" s="1">
        <f>AVERAGE(AH41,AL41)</f>
        <v>0.92771958119592934</v>
      </c>
      <c r="AQ41" s="1">
        <f>AVERAGE(AI41,AM41)</f>
        <v>3.2146215873978208</v>
      </c>
      <c r="AS41" s="1">
        <f>STDEVA(AG41,AK41)</f>
        <v>0</v>
      </c>
      <c r="AT41" s="1">
        <f>STDEVA(AH41,AL41)</f>
        <v>1.5248916233006429E-3</v>
      </c>
      <c r="AU41" s="1">
        <f>STDEVA(AI41,AM41)</f>
        <v>2.6873809875693294E-2</v>
      </c>
      <c r="AV41" s="15"/>
      <c r="AW41" s="14">
        <v>38</v>
      </c>
      <c r="AX41" s="1">
        <v>0.98329949195873401</v>
      </c>
      <c r="AY41" s="1">
        <v>2.903879663431078</v>
      </c>
      <c r="BA41" s="14">
        <v>38</v>
      </c>
      <c r="BB41" s="1">
        <v>0.97167398647506042</v>
      </c>
      <c r="BC41" s="1">
        <v>2.6060458517971274</v>
      </c>
      <c r="BE41" s="1">
        <f>AVERAGE(AW41,BA41)</f>
        <v>38</v>
      </c>
      <c r="BF41" s="1">
        <f>AVERAGE(AX41,BB41)</f>
        <v>0.97748673921689722</v>
      </c>
      <c r="BG41" s="1">
        <f>AVERAGE(AY41,BC41)</f>
        <v>2.7549627576141029</v>
      </c>
      <c r="BI41" s="1">
        <f>STDEVA(AW41,BA41)</f>
        <v>0</v>
      </c>
      <c r="BJ41" s="1">
        <f>STDEVA(AX41,BB41)</f>
        <v>8.2204737622269836E-3</v>
      </c>
      <c r="BK41" s="1">
        <f>STDEVA(AY41,BC41)</f>
        <v>0.21060030787300324</v>
      </c>
      <c r="BL41" s="15"/>
      <c r="BM41" s="14">
        <v>38</v>
      </c>
      <c r="BN41" s="1">
        <v>1.0142698611016079</v>
      </c>
      <c r="BO41" s="1">
        <v>3.5650707252584701</v>
      </c>
      <c r="BQ41" s="14">
        <v>38</v>
      </c>
      <c r="BR41" s="1">
        <v>1.0057242902209285</v>
      </c>
      <c r="BS41" s="1">
        <v>3.423599664732329</v>
      </c>
      <c r="BU41" s="1">
        <f t="shared" si="4"/>
        <v>38</v>
      </c>
      <c r="BV41" s="1">
        <f t="shared" si="4"/>
        <v>1.0099970756612682</v>
      </c>
      <c r="BW41" s="1">
        <f t="shared" si="0"/>
        <v>3.4943351949953998</v>
      </c>
      <c r="BY41" s="1">
        <f t="shared" si="5"/>
        <v>0</v>
      </c>
      <c r="BZ41" s="1">
        <f t="shared" si="1"/>
        <v>6.0426311188387155E-3</v>
      </c>
      <c r="CA41" s="1">
        <f t="shared" si="1"/>
        <v>0.10003514623968689</v>
      </c>
      <c r="CB41" s="15"/>
      <c r="CC41" s="14">
        <v>38</v>
      </c>
      <c r="CD41" s="1">
        <v>1.0511169254910258</v>
      </c>
      <c r="CE41" s="1">
        <v>2.5426555472939407</v>
      </c>
      <c r="CG41" s="14">
        <v>38</v>
      </c>
      <c r="CH41" s="1">
        <v>1.0407600552823129</v>
      </c>
      <c r="CI41" s="1">
        <v>2.7338326561130506</v>
      </c>
      <c r="CK41" s="1">
        <f t="shared" si="6"/>
        <v>38</v>
      </c>
      <c r="CL41" s="1">
        <f t="shared" si="6"/>
        <v>1.0459384903866693</v>
      </c>
      <c r="CM41" s="1">
        <f t="shared" si="2"/>
        <v>2.6382441017034957</v>
      </c>
      <c r="CO41" s="1">
        <f t="shared" si="7"/>
        <v>0</v>
      </c>
      <c r="CP41" s="1">
        <f t="shared" si="3"/>
        <v>7.3234131564498244E-3</v>
      </c>
      <c r="CQ41" s="1">
        <f t="shared" si="3"/>
        <v>0.13518263005363113</v>
      </c>
      <c r="CR41" s="15"/>
    </row>
    <row r="42" spans="1:96" x14ac:dyDescent="0.25">
      <c r="A42" s="14">
        <v>195</v>
      </c>
      <c r="B42" s="1">
        <v>0.91366278918361166</v>
      </c>
      <c r="C42" s="1">
        <v>1.8391237868396906</v>
      </c>
      <c r="E42" s="14">
        <v>195</v>
      </c>
      <c r="F42" s="1">
        <v>0.9165507136531339</v>
      </c>
      <c r="G42" s="1">
        <v>2.5464790894703215</v>
      </c>
      <c r="I42" s="14">
        <f>AVERAGE(A42,E42)</f>
        <v>195</v>
      </c>
      <c r="J42" s="1">
        <f>AVERAGE(B42,F42)</f>
        <v>0.91510675141837283</v>
      </c>
      <c r="K42" s="1">
        <f>AVERAGE(C42,G42)</f>
        <v>2.1928014381550058</v>
      </c>
      <c r="M42" s="1">
        <f>STDEVA(A42,E42)</f>
        <v>0</v>
      </c>
      <c r="N42" s="1">
        <f>STDEVA(B42,F42)</f>
        <v>2.0420709759537393E-3</v>
      </c>
      <c r="O42" s="1">
        <f>STDEVA(C42,G42)</f>
        <v>0.50017573119838388</v>
      </c>
      <c r="Q42" s="14">
        <v>195</v>
      </c>
      <c r="R42" s="1">
        <v>0.98238324010540834</v>
      </c>
      <c r="S42" s="1">
        <v>3.7254045938547318</v>
      </c>
      <c r="U42" s="14">
        <v>195</v>
      </c>
      <c r="V42" s="1">
        <v>0.95637255558851741</v>
      </c>
      <c r="W42" s="1">
        <v>3.9140326745562328</v>
      </c>
      <c r="Y42" s="14">
        <f>AVERAGE(Q42,U42)</f>
        <v>195</v>
      </c>
      <c r="Z42" s="1">
        <f>AVERAGE(R42,V42)</f>
        <v>0.96937789784696293</v>
      </c>
      <c r="AA42" s="1">
        <f>AVERAGE(S42,W42)</f>
        <v>3.8197186342054823</v>
      </c>
      <c r="AC42" s="1">
        <f>STDEVA(Q42,U42)</f>
        <v>0</v>
      </c>
      <c r="AD42" s="1">
        <f>STDEVA(R42,V42)</f>
        <v>1.8392331405197509E-2</v>
      </c>
      <c r="AE42" s="1">
        <f>STDEVA(S42,W42)</f>
        <v>0.13338019498623474</v>
      </c>
      <c r="AF42" s="15"/>
      <c r="AG42" s="14">
        <v>39</v>
      </c>
      <c r="AH42" s="1">
        <v>0.92761651672660062</v>
      </c>
      <c r="AI42" s="1">
        <v>3.9409795432278725</v>
      </c>
      <c r="AK42" s="14">
        <v>39</v>
      </c>
      <c r="AL42" s="1">
        <v>0.9297741410150504</v>
      </c>
      <c r="AM42" s="1">
        <v>4.0420303007465517</v>
      </c>
      <c r="AO42" s="1">
        <f>AVERAGE(AG42,AK42)</f>
        <v>39</v>
      </c>
      <c r="AP42" s="1">
        <f>AVERAGE(AH42,AL42)</f>
        <v>0.92869532887082551</v>
      </c>
      <c r="AQ42" s="1">
        <f>AVERAGE(AI42,AM42)</f>
        <v>3.9915049219872119</v>
      </c>
      <c r="AS42" s="1">
        <f>STDEVA(AG42,AK42)</f>
        <v>0</v>
      </c>
      <c r="AT42" s="1">
        <f>STDEVA(AH42,AL42)</f>
        <v>1.5256707656156449E-3</v>
      </c>
      <c r="AU42" s="1">
        <f>STDEVA(AI42,AM42)</f>
        <v>7.145367588549556E-2</v>
      </c>
      <c r="AV42" s="15"/>
      <c r="AW42" s="14">
        <v>39</v>
      </c>
      <c r="AX42" s="1">
        <v>0.98565690973215903</v>
      </c>
      <c r="AY42" s="1">
        <v>3.1272550221565272</v>
      </c>
      <c r="BA42" s="14">
        <v>39</v>
      </c>
      <c r="BB42" s="1">
        <v>0.97379347983258246</v>
      </c>
      <c r="BC42" s="1">
        <v>2.8666504369768142</v>
      </c>
      <c r="BE42" s="1">
        <f>AVERAGE(AW42,BA42)</f>
        <v>39</v>
      </c>
      <c r="BF42" s="1">
        <f>AVERAGE(AX42,BB42)</f>
        <v>0.97972519478237075</v>
      </c>
      <c r="BG42" s="1">
        <f>AVERAGE(AY42,BC42)</f>
        <v>2.9969527295666705</v>
      </c>
      <c r="BI42" s="1">
        <f>STDEVA(AW42,BA42)</f>
        <v>0</v>
      </c>
      <c r="BJ42" s="1">
        <f>STDEVA(AX42,BB42)</f>
        <v>8.3887117301218294E-3</v>
      </c>
      <c r="BK42" s="1">
        <f>STDEVA(AY42,BC42)</f>
        <v>0.18427526938888228</v>
      </c>
      <c r="BL42" s="15"/>
      <c r="BM42" s="14">
        <v>39</v>
      </c>
      <c r="BN42" s="1">
        <v>1.0176921710793914</v>
      </c>
      <c r="BO42" s="1">
        <v>3.2255401799957273</v>
      </c>
      <c r="BQ42" s="14">
        <v>39</v>
      </c>
      <c r="BR42" s="1">
        <v>1.0087637864114261</v>
      </c>
      <c r="BS42" s="1">
        <v>2.9143038468382647</v>
      </c>
      <c r="BU42" s="1">
        <f t="shared" si="4"/>
        <v>39</v>
      </c>
      <c r="BV42" s="1">
        <f t="shared" si="4"/>
        <v>1.0132279787454088</v>
      </c>
      <c r="BW42" s="1">
        <f t="shared" si="0"/>
        <v>3.069922013416996</v>
      </c>
      <c r="BY42" s="1">
        <f t="shared" si="5"/>
        <v>0</v>
      </c>
      <c r="BZ42" s="1">
        <f t="shared" si="1"/>
        <v>6.3133213437602687E-3</v>
      </c>
      <c r="CA42" s="1">
        <f t="shared" si="1"/>
        <v>0.22007732172727729</v>
      </c>
      <c r="CB42" s="15"/>
      <c r="CC42" s="14">
        <v>39</v>
      </c>
      <c r="CD42" s="1">
        <v>1.0566577205004508</v>
      </c>
      <c r="CE42" s="1">
        <v>3.269128560806501</v>
      </c>
      <c r="CG42" s="14">
        <v>39</v>
      </c>
      <c r="CH42" s="1">
        <v>1.0451811755270777</v>
      </c>
      <c r="CI42" s="1">
        <v>2.6764795234672931</v>
      </c>
      <c r="CK42" s="1">
        <f t="shared" si="6"/>
        <v>39</v>
      </c>
      <c r="CL42" s="1">
        <f t="shared" si="6"/>
        <v>1.0509194480137642</v>
      </c>
      <c r="CM42" s="1">
        <f t="shared" si="2"/>
        <v>2.9728040421368971</v>
      </c>
      <c r="CO42" s="1">
        <f t="shared" si="7"/>
        <v>0</v>
      </c>
      <c r="CP42" s="1">
        <f t="shared" si="3"/>
        <v>8.1151427752645302E-3</v>
      </c>
      <c r="CQ42" s="1">
        <f t="shared" si="3"/>
        <v>0.41906615316623336</v>
      </c>
      <c r="CR42" s="15"/>
    </row>
    <row r="43" spans="1:96" x14ac:dyDescent="0.25">
      <c r="A43" s="14">
        <v>200</v>
      </c>
      <c r="B43" s="1">
        <v>0.914489585469619</v>
      </c>
      <c r="C43" s="1">
        <v>4.810016057888391</v>
      </c>
      <c r="E43" s="14">
        <v>200</v>
      </c>
      <c r="F43" s="1">
        <v>0.91706437688717679</v>
      </c>
      <c r="G43" s="1">
        <v>2.9708922710487253</v>
      </c>
      <c r="I43" s="14">
        <f>AVERAGE(A43,E43)</f>
        <v>200</v>
      </c>
      <c r="J43" s="1">
        <f>AVERAGE(B43,F43)</f>
        <v>0.9157769811783979</v>
      </c>
      <c r="K43" s="1">
        <f>AVERAGE(C43,G43)</f>
        <v>3.890454164468558</v>
      </c>
      <c r="M43" s="1">
        <f>STDEVA(A43,E43)</f>
        <v>0</v>
      </c>
      <c r="N43" s="1">
        <f>STDEVA(B43,F43)</f>
        <v>1.8206524714960346E-3</v>
      </c>
      <c r="O43" s="1">
        <f>STDEVA(C43,G43)</f>
        <v>1.300456901115812</v>
      </c>
      <c r="Q43" s="14">
        <v>200</v>
      </c>
      <c r="R43" s="1">
        <v>0.98444080096274433</v>
      </c>
      <c r="S43" s="1">
        <v>3.4896194929778628</v>
      </c>
      <c r="U43" s="14">
        <v>200</v>
      </c>
      <c r="V43" s="1">
        <v>0.95780210795417065</v>
      </c>
      <c r="W43" s="1">
        <v>2.5464790894703215</v>
      </c>
      <c r="Y43" s="14">
        <f>AVERAGE(Q43,U43)</f>
        <v>200</v>
      </c>
      <c r="Z43" s="1">
        <f>AVERAGE(R43,V43)</f>
        <v>0.97112145445845743</v>
      </c>
      <c r="AA43" s="1">
        <f>AVERAGE(S43,W43)</f>
        <v>3.0180492912240924</v>
      </c>
      <c r="AC43" s="1">
        <f>STDEVA(Q43,U43)</f>
        <v>0</v>
      </c>
      <c r="AD43" s="1">
        <f>STDEVA(R43,V43)</f>
        <v>1.8836400468309127E-2</v>
      </c>
      <c r="AE43" s="1">
        <f>STDEVA(S43,W43)</f>
        <v>0.66690097493119649</v>
      </c>
      <c r="AF43" s="15"/>
      <c r="AG43" s="14">
        <v>40</v>
      </c>
      <c r="AH43" s="1">
        <v>0.92834299467028603</v>
      </c>
      <c r="AI43" s="1">
        <v>2.9304719680412568</v>
      </c>
      <c r="AK43" s="14">
        <v>40</v>
      </c>
      <c r="AL43" s="1">
        <v>0.92701712173917994</v>
      </c>
      <c r="AM43" s="1">
        <v>3.9134818120157</v>
      </c>
      <c r="AO43" s="1">
        <f>AVERAGE(AG43,AK43)</f>
        <v>40</v>
      </c>
      <c r="AP43" s="1">
        <f>AVERAGE(AH43,AL43)</f>
        <v>0.92768005820473298</v>
      </c>
      <c r="AQ43" s="1">
        <f>AVERAGE(AI43,AM43)</f>
        <v>3.4219768900284784</v>
      </c>
      <c r="AS43" s="1">
        <f>STDEVA(AG43,AK43)</f>
        <v>0</v>
      </c>
      <c r="AT43" s="1">
        <f>STDEVA(AH43,AL43)</f>
        <v>9.3753374057679818E-4</v>
      </c>
      <c r="AU43" s="1">
        <f>STDEVA(AI43,AM43)</f>
        <v>0.69509292664745992</v>
      </c>
      <c r="AV43" s="15"/>
      <c r="AW43" s="14">
        <v>40</v>
      </c>
      <c r="AX43" s="1">
        <v>0.98811013821285487</v>
      </c>
      <c r="AY43" s="1">
        <v>3.2389427015192913</v>
      </c>
      <c r="BA43" s="14">
        <v>40</v>
      </c>
      <c r="BB43" s="1">
        <v>0.97560305567853323</v>
      </c>
      <c r="BC43" s="1">
        <v>2.4198997195259158</v>
      </c>
      <c r="BE43" s="1">
        <f>AVERAGE(AW43,BA43)</f>
        <v>40</v>
      </c>
      <c r="BF43" s="1">
        <f>AVERAGE(AX43,BB43)</f>
        <v>0.98185659694569405</v>
      </c>
      <c r="BG43" s="1">
        <f>AVERAGE(AY43,BC43)</f>
        <v>2.8294212105226038</v>
      </c>
      <c r="BI43" s="1">
        <f>STDEVA(AW43,BA43)</f>
        <v>0</v>
      </c>
      <c r="BJ43" s="1">
        <f>STDEVA(AX43,BB43)</f>
        <v>8.8438428728786662E-3</v>
      </c>
      <c r="BK43" s="1">
        <f>STDEVA(AY43,BC43)</f>
        <v>0.57915084665076577</v>
      </c>
      <c r="BL43" s="15"/>
      <c r="BM43" s="14">
        <v>40</v>
      </c>
      <c r="BN43" s="1">
        <v>1.0224737378024988</v>
      </c>
      <c r="BO43" s="1">
        <v>4.4704855126256984</v>
      </c>
      <c r="BQ43" s="14">
        <v>40</v>
      </c>
      <c r="BR43" s="1">
        <v>1.0123281994213653</v>
      </c>
      <c r="BS43" s="1">
        <v>3.3953054526270887</v>
      </c>
      <c r="BU43" s="1">
        <f t="shared" si="4"/>
        <v>40</v>
      </c>
      <c r="BV43" s="1">
        <f t="shared" si="4"/>
        <v>1.0174009686119321</v>
      </c>
      <c r="BW43" s="1">
        <f t="shared" si="0"/>
        <v>3.9328954826263933</v>
      </c>
      <c r="BY43" s="1">
        <f t="shared" si="5"/>
        <v>0</v>
      </c>
      <c r="BZ43" s="1">
        <f t="shared" si="1"/>
        <v>7.1739789880879016E-3</v>
      </c>
      <c r="CA43" s="1">
        <f t="shared" si="1"/>
        <v>0.76026711142157655</v>
      </c>
      <c r="CB43" s="15"/>
      <c r="CC43" s="14">
        <v>40</v>
      </c>
      <c r="CD43" s="1">
        <v>1.0604495517361436</v>
      </c>
      <c r="CE43" s="1">
        <v>2.2176544623014784</v>
      </c>
      <c r="CG43" s="14">
        <v>40</v>
      </c>
      <c r="CH43" s="1">
        <v>1.0492249090588543</v>
      </c>
      <c r="CI43" s="1">
        <v>2.4088315711205879</v>
      </c>
      <c r="CK43" s="1">
        <f t="shared" si="6"/>
        <v>40</v>
      </c>
      <c r="CL43" s="1">
        <f t="shared" si="6"/>
        <v>1.0548372303974989</v>
      </c>
      <c r="CM43" s="1">
        <f t="shared" si="2"/>
        <v>2.3132430167110334</v>
      </c>
      <c r="CO43" s="1">
        <f t="shared" si="7"/>
        <v>0</v>
      </c>
      <c r="CP43" s="1">
        <f t="shared" si="3"/>
        <v>7.937020953507179E-3</v>
      </c>
      <c r="CQ43" s="1">
        <f t="shared" si="3"/>
        <v>0.13518263005363079</v>
      </c>
      <c r="CR43" s="15"/>
    </row>
    <row r="44" spans="1:96" x14ac:dyDescent="0.25">
      <c r="A44" s="14">
        <v>205</v>
      </c>
      <c r="B44" s="1">
        <v>0.91519597745447312</v>
      </c>
      <c r="C44" s="1">
        <v>4.1026607552577348</v>
      </c>
      <c r="E44" s="14">
        <v>205</v>
      </c>
      <c r="F44" s="1">
        <v>0.91794628320863114</v>
      </c>
      <c r="G44" s="1">
        <v>5.0929581789406431</v>
      </c>
      <c r="I44" s="14">
        <f>AVERAGE(A44,E44)</f>
        <v>205</v>
      </c>
      <c r="J44" s="1">
        <f>AVERAGE(B44,F44)</f>
        <v>0.91657113033155213</v>
      </c>
      <c r="K44" s="1">
        <f>AVERAGE(C44,G44)</f>
        <v>4.5978094670991894</v>
      </c>
      <c r="M44" s="1">
        <f>STDEVA(A44,E44)</f>
        <v>0</v>
      </c>
      <c r="N44" s="1">
        <f>STDEVA(B44,F44)</f>
        <v>1.9447598491015192E-3</v>
      </c>
      <c r="O44" s="1">
        <f>STDEVA(C44,G44)</f>
        <v>0.7002460236777468</v>
      </c>
      <c r="Q44" s="14">
        <v>205</v>
      </c>
      <c r="R44" s="1">
        <v>0.98651766324613255</v>
      </c>
      <c r="S44" s="1">
        <v>3.4896194929778628</v>
      </c>
      <c r="U44" s="14">
        <v>205</v>
      </c>
      <c r="V44" s="1">
        <v>0.95948599077320429</v>
      </c>
      <c r="W44" s="1">
        <v>2.9708922710487249</v>
      </c>
      <c r="Y44" s="14">
        <f>AVERAGE(Q44,U44)</f>
        <v>205</v>
      </c>
      <c r="Z44" s="1">
        <f>AVERAGE(R44,V44)</f>
        <v>0.97300182700966842</v>
      </c>
      <c r="AA44" s="1">
        <f>AVERAGE(S44,W44)</f>
        <v>3.2302558820132941</v>
      </c>
      <c r="AC44" s="1">
        <f>STDEVA(Q44,U44)</f>
        <v>0</v>
      </c>
      <c r="AD44" s="1">
        <f>STDEVA(R44,V44)</f>
        <v>1.9114278912421304E-2</v>
      </c>
      <c r="AE44" s="1">
        <f>STDEVA(S44,W44)</f>
        <v>0.36679553621215255</v>
      </c>
      <c r="AF44" s="15"/>
      <c r="AG44" s="14">
        <v>41</v>
      </c>
      <c r="AH44" s="1">
        <v>0.92927153403590357</v>
      </c>
      <c r="AI44" s="1">
        <v>3.7388780281905492</v>
      </c>
      <c r="AK44" s="14">
        <v>41</v>
      </c>
      <c r="AL44" s="1">
        <v>0.93016516292823692</v>
      </c>
      <c r="AM44" s="1">
        <v>2.8334462048703002</v>
      </c>
      <c r="AO44" s="1">
        <f>AVERAGE(AG44,AK44)</f>
        <v>41</v>
      </c>
      <c r="AP44" s="1">
        <f>AVERAGE(AH44,AL44)</f>
        <v>0.92971834848207024</v>
      </c>
      <c r="AQ44" s="1">
        <f>AVERAGE(AI44,AM44)</f>
        <v>3.2861621165304244</v>
      </c>
      <c r="AS44" s="1">
        <f>STDEVA(AG44,AK44)</f>
        <v>0</v>
      </c>
      <c r="AT44" s="1">
        <f>STDEVA(AH44,AL44)</f>
        <v>6.3189104963313743E-4</v>
      </c>
      <c r="AU44" s="1">
        <f>STDEVA(AI44,AM44)</f>
        <v>0.64023698217184966</v>
      </c>
      <c r="AV44" s="15"/>
      <c r="AW44" s="14">
        <v>41</v>
      </c>
      <c r="AX44" s="1">
        <v>0.98994884226862523</v>
      </c>
      <c r="AY44" s="1">
        <v>2.4571289459801267</v>
      </c>
      <c r="BA44" s="14">
        <v>41</v>
      </c>
      <c r="BB44" s="1">
        <v>0.97769734350216242</v>
      </c>
      <c r="BC44" s="1">
        <v>2.79219198406834</v>
      </c>
      <c r="BE44" s="1">
        <f>AVERAGE(AW44,BA44)</f>
        <v>41</v>
      </c>
      <c r="BF44" s="1">
        <f>AVERAGE(AX44,BB44)</f>
        <v>0.98382309288539382</v>
      </c>
      <c r="BG44" s="1">
        <f>AVERAGE(AY44,BC44)</f>
        <v>2.6246604650242333</v>
      </c>
      <c r="BI44" s="1">
        <f>STDEVA(AW44,BA44)</f>
        <v>0</v>
      </c>
      <c r="BJ44" s="1">
        <f>STDEVA(AX44,BB44)</f>
        <v>8.6631178574644741E-3</v>
      </c>
      <c r="BK44" s="1">
        <f>STDEVA(AY44,BC44)</f>
        <v>0.23692534635714213</v>
      </c>
      <c r="BL44" s="15"/>
      <c r="BM44" s="14">
        <v>41</v>
      </c>
      <c r="BN44" s="1">
        <v>1.0260129576001134</v>
      </c>
      <c r="BO44" s="1">
        <v>3.2821286042061875</v>
      </c>
      <c r="BQ44" s="14">
        <v>41</v>
      </c>
      <c r="BR44" s="1">
        <v>1.0160980440501994</v>
      </c>
      <c r="BS44" s="1">
        <v>3.5650707252584506</v>
      </c>
      <c r="BU44" s="1">
        <f t="shared" si="4"/>
        <v>41</v>
      </c>
      <c r="BV44" s="1">
        <f t="shared" si="4"/>
        <v>1.0210555008251565</v>
      </c>
      <c r="BW44" s="1">
        <f t="shared" si="0"/>
        <v>3.4235996647323192</v>
      </c>
      <c r="BY44" s="1">
        <f t="shared" si="5"/>
        <v>0</v>
      </c>
      <c r="BZ44" s="1">
        <f t="shared" si="1"/>
        <v>7.0109026060225154E-3</v>
      </c>
      <c r="CA44" s="1">
        <f t="shared" si="1"/>
        <v>0.20007029247936026</v>
      </c>
      <c r="CB44" s="15"/>
      <c r="CC44" s="14">
        <v>41</v>
      </c>
      <c r="CD44" s="1">
        <v>1.0657441381145012</v>
      </c>
      <c r="CE44" s="1">
        <v>3.0779514519874049</v>
      </c>
      <c r="CG44" s="14">
        <v>41</v>
      </c>
      <c r="CH44" s="1">
        <v>1.0528007116010163</v>
      </c>
      <c r="CI44" s="1">
        <v>2.1220659078919373</v>
      </c>
      <c r="CK44" s="1">
        <f t="shared" si="6"/>
        <v>41</v>
      </c>
      <c r="CL44" s="1">
        <f t="shared" si="6"/>
        <v>1.0592724248577587</v>
      </c>
      <c r="CM44" s="1">
        <f t="shared" si="2"/>
        <v>2.6000086799396711</v>
      </c>
      <c r="CO44" s="1">
        <f t="shared" si="7"/>
        <v>0</v>
      </c>
      <c r="CP44" s="1">
        <f t="shared" si="3"/>
        <v>9.1523846594749256E-3</v>
      </c>
      <c r="CQ44" s="1">
        <f t="shared" si="3"/>
        <v>0.67591315026809795</v>
      </c>
      <c r="CR44" s="15"/>
    </row>
    <row r="45" spans="1:96" x14ac:dyDescent="0.25">
      <c r="A45" s="14">
        <v>210</v>
      </c>
      <c r="B45" s="1">
        <v>0.91600113144730833</v>
      </c>
      <c r="C45" s="1">
        <v>4.6685449973622646</v>
      </c>
      <c r="E45" s="14">
        <v>210</v>
      </c>
      <c r="F45" s="1">
        <v>0.91868250188480494</v>
      </c>
      <c r="G45" s="1">
        <v>4.2441318157838612</v>
      </c>
      <c r="I45" s="14">
        <f>AVERAGE(A45,E45)</f>
        <v>210</v>
      </c>
      <c r="J45" s="1">
        <f>AVERAGE(B45,F45)</f>
        <v>0.91734181666605663</v>
      </c>
      <c r="K45" s="1">
        <f>AVERAGE(C45,G45)</f>
        <v>4.4563384065730629</v>
      </c>
      <c r="M45" s="1">
        <f>STDEVA(A45,E45)</f>
        <v>0</v>
      </c>
      <c r="N45" s="1">
        <f>STDEVA(B45,F45)</f>
        <v>1.8960152192269931E-3</v>
      </c>
      <c r="O45" s="1">
        <f>STDEVA(C45,G45)</f>
        <v>0.30010543871904655</v>
      </c>
      <c r="Q45" s="14">
        <v>210</v>
      </c>
      <c r="R45" s="1">
        <v>0.98848105425649124</v>
      </c>
      <c r="S45" s="1">
        <v>3.300991412276328</v>
      </c>
      <c r="U45" s="14">
        <v>210</v>
      </c>
      <c r="V45" s="1">
        <v>0.96146932074011593</v>
      </c>
      <c r="W45" s="1">
        <v>3.4896194929778463</v>
      </c>
      <c r="Y45" s="14">
        <f>AVERAGE(Q45,U45)</f>
        <v>210</v>
      </c>
      <c r="Z45" s="1">
        <f>AVERAGE(R45,V45)</f>
        <v>0.97497518749830359</v>
      </c>
      <c r="AA45" s="1">
        <f>AVERAGE(S45,W45)</f>
        <v>3.3953054526270874</v>
      </c>
      <c r="AC45" s="1">
        <f>STDEVA(Q45,U45)</f>
        <v>0</v>
      </c>
      <c r="AD45" s="1">
        <f>STDEVA(R45,V45)</f>
        <v>1.9100179941032931E-2</v>
      </c>
      <c r="AE45" s="1">
        <f>STDEVA(S45,W45)</f>
        <v>0.13338019498624698</v>
      </c>
      <c r="AF45" s="15"/>
      <c r="AG45" s="14">
        <v>42</v>
      </c>
      <c r="AH45" s="1">
        <v>0.93027745212483848</v>
      </c>
      <c r="AI45" s="1">
        <v>4.0420303007465517</v>
      </c>
      <c r="AK45" s="14">
        <v>42</v>
      </c>
      <c r="AL45" s="1">
        <v>0.93080284801685864</v>
      </c>
      <c r="AM45" s="1">
        <v>2.7283704530039157</v>
      </c>
      <c r="AO45" s="1">
        <f>AVERAGE(AG45,AK45)</f>
        <v>42</v>
      </c>
      <c r="AP45" s="1">
        <f>AVERAGE(AH45,AL45)</f>
        <v>0.93054015007084856</v>
      </c>
      <c r="AQ45" s="1">
        <f>AVERAGE(AI45,AM45)</f>
        <v>3.3852003768752335</v>
      </c>
      <c r="AS45" s="1">
        <f>STDEVA(AG45,AK45)</f>
        <v>0</v>
      </c>
      <c r="AT45" s="1">
        <f>STDEVA(AH45,AL45)</f>
        <v>3.7151099805501306E-4</v>
      </c>
      <c r="AU45" s="1">
        <f>STDEVA(AI45,AM45)</f>
        <v>0.92889778651130828</v>
      </c>
      <c r="AV45" s="15"/>
      <c r="AW45" s="14">
        <v>42</v>
      </c>
      <c r="AX45" s="1">
        <v>0.9924067260725814</v>
      </c>
      <c r="AY45" s="1">
        <v>3.2017134750650276</v>
      </c>
      <c r="BA45" s="14">
        <v>42</v>
      </c>
      <c r="BB45" s="1">
        <v>0.9801413064331852</v>
      </c>
      <c r="BC45" s="1">
        <v>3.2389427015192647</v>
      </c>
      <c r="BE45" s="1">
        <f>AVERAGE(AW45,BA45)</f>
        <v>42</v>
      </c>
      <c r="BF45" s="1">
        <f>AVERAGE(AX45,BB45)</f>
        <v>0.98627401625288336</v>
      </c>
      <c r="BG45" s="1">
        <f>AVERAGE(AY45,BC45)</f>
        <v>3.2203280882921463</v>
      </c>
      <c r="BI45" s="1">
        <f>STDEVA(AW45,BA45)</f>
        <v>0</v>
      </c>
      <c r="BJ45" s="1">
        <f>STDEVA(AX45,BB45)</f>
        <v>8.6729614011157117E-3</v>
      </c>
      <c r="BK45" s="1">
        <f>STDEVA(AY45,BC45)</f>
        <v>2.6325038484120659E-2</v>
      </c>
      <c r="BL45" s="15"/>
      <c r="BM45" s="14">
        <v>42</v>
      </c>
      <c r="BN45" s="1">
        <v>1.030718708927264</v>
      </c>
      <c r="BO45" s="1">
        <v>4.3290144520995568</v>
      </c>
      <c r="BQ45" s="14">
        <v>42</v>
      </c>
      <c r="BR45" s="1">
        <v>1.0194420167980123</v>
      </c>
      <c r="BS45" s="1">
        <v>2.9708922710487253</v>
      </c>
      <c r="BU45" s="1">
        <f t="shared" si="4"/>
        <v>42</v>
      </c>
      <c r="BV45" s="1">
        <f t="shared" si="4"/>
        <v>1.0250803628626382</v>
      </c>
      <c r="BW45" s="1">
        <f t="shared" si="0"/>
        <v>3.6499533615741413</v>
      </c>
      <c r="BY45" s="1">
        <f t="shared" si="5"/>
        <v>0</v>
      </c>
      <c r="BZ45" s="1">
        <f t="shared" si="1"/>
        <v>7.9738254739468821E-3</v>
      </c>
      <c r="CA45" s="1">
        <f t="shared" si="1"/>
        <v>0.96033740390090594</v>
      </c>
      <c r="CB45" s="15"/>
      <c r="CC45" s="14">
        <v>42</v>
      </c>
      <c r="CD45" s="1">
        <v>1.0694756763764854</v>
      </c>
      <c r="CE45" s="1">
        <v>2.141183618773856</v>
      </c>
      <c r="CG45" s="14">
        <v>42</v>
      </c>
      <c r="CH45" s="1">
        <v>1.0569559733921032</v>
      </c>
      <c r="CI45" s="1">
        <v>2.4470669928843995</v>
      </c>
      <c r="CK45" s="1">
        <f t="shared" si="6"/>
        <v>42</v>
      </c>
      <c r="CL45" s="1">
        <f t="shared" si="6"/>
        <v>1.0632158248842942</v>
      </c>
      <c r="CM45" s="1">
        <f t="shared" si="2"/>
        <v>2.2941253058291275</v>
      </c>
      <c r="CO45" s="1">
        <f t="shared" si="7"/>
        <v>0</v>
      </c>
      <c r="CP45" s="1">
        <f t="shared" si="3"/>
        <v>8.8527668786981158E-3</v>
      </c>
      <c r="CQ45" s="1">
        <f t="shared" si="3"/>
        <v>0.21629220808578697</v>
      </c>
      <c r="CR45" s="15"/>
    </row>
    <row r="46" spans="1:96" x14ac:dyDescent="0.25">
      <c r="A46" s="14">
        <v>215</v>
      </c>
      <c r="B46" s="1">
        <v>0.91678324093171848</v>
      </c>
      <c r="C46" s="1">
        <v>4.527073936836139</v>
      </c>
      <c r="E46" s="14">
        <v>215</v>
      </c>
      <c r="F46" s="1">
        <v>0.91956752463355029</v>
      </c>
      <c r="G46" s="1">
        <v>5.0929581789406679</v>
      </c>
      <c r="I46" s="14">
        <f>AVERAGE(A46,E46)</f>
        <v>215</v>
      </c>
      <c r="J46" s="1">
        <f>AVERAGE(B46,F46)</f>
        <v>0.91817538278263444</v>
      </c>
      <c r="K46" s="1">
        <f>AVERAGE(C46,G46)</f>
        <v>4.8100160578884035</v>
      </c>
      <c r="M46" s="1">
        <f>STDEVA(A46,E46)</f>
        <v>0</v>
      </c>
      <c r="N46" s="1">
        <f>STDEVA(B46,F46)</f>
        <v>1.9687858863124586E-3</v>
      </c>
      <c r="O46" s="1">
        <f>STDEVA(C46,G46)</f>
        <v>0.4001405849587224</v>
      </c>
      <c r="Q46" s="14">
        <v>215</v>
      </c>
      <c r="R46" s="1">
        <v>0.99074823652241439</v>
      </c>
      <c r="S46" s="1">
        <v>3.7254045938547651</v>
      </c>
      <c r="U46" s="14">
        <v>215</v>
      </c>
      <c r="V46" s="1">
        <v>0.96573697456073182</v>
      </c>
      <c r="W46" s="1">
        <v>3.45080918770946</v>
      </c>
      <c r="Y46" s="14">
        <f>AVERAGE(Q46,U46)</f>
        <v>215</v>
      </c>
      <c r="Z46" s="1">
        <f>AVERAGE(R46,V46)</f>
        <v>0.97824260554157316</v>
      </c>
      <c r="AA46" s="1">
        <f>AVERAGE(S46,W46)</f>
        <v>3.5881068907821128</v>
      </c>
      <c r="AC46" s="1">
        <f>STDEVA(Q46,U46)</f>
        <v>0</v>
      </c>
      <c r="AD46" s="1">
        <f>STDEVA(R46,V46)</f>
        <v>1.7685632939138898E-2</v>
      </c>
      <c r="AE46" s="1">
        <f>STDEVA(S46,W46)</f>
        <v>0.1941682737680194</v>
      </c>
      <c r="AF46" s="15"/>
      <c r="AG46" s="14">
        <v>43</v>
      </c>
      <c r="AH46" s="1">
        <v>0.93100810559752833</v>
      </c>
      <c r="AI46" s="1">
        <v>2.9304719680412386</v>
      </c>
      <c r="AK46" s="14">
        <v>43</v>
      </c>
      <c r="AL46" s="1">
        <v>0.93088932563581983</v>
      </c>
      <c r="AM46" s="1">
        <v>2.5052537875933201</v>
      </c>
      <c r="AO46" s="1">
        <f>AVERAGE(AG46,AK46)</f>
        <v>43</v>
      </c>
      <c r="AP46" s="1">
        <f>AVERAGE(AH46,AL46)</f>
        <v>0.93094871561667403</v>
      </c>
      <c r="AQ46" s="1">
        <f>AVERAGE(AI46,AM46)</f>
        <v>2.7178628778172795</v>
      </c>
      <c r="AS46" s="1">
        <f>STDEVA(AG46,AK46)</f>
        <v>0</v>
      </c>
      <c r="AT46" s="1">
        <f>STDEVA(AH46,AL46)</f>
        <v>8.3990116393161562E-5</v>
      </c>
      <c r="AU46" s="1">
        <f>STDEVA(AI46,AM46)</f>
        <v>0.30067465887852818</v>
      </c>
      <c r="AV46" s="15"/>
      <c r="AW46" s="14">
        <v>43</v>
      </c>
      <c r="AX46" s="1">
        <v>0.99523604723409775</v>
      </c>
      <c r="AY46" s="1">
        <v>3.6484641925159784</v>
      </c>
      <c r="BA46" s="14">
        <v>43</v>
      </c>
      <c r="BB46" s="1">
        <v>0.98175136623309056</v>
      </c>
      <c r="BC46" s="1">
        <v>2.1220659078919395</v>
      </c>
      <c r="BE46" s="1">
        <f>AVERAGE(AW46,BA46)</f>
        <v>43</v>
      </c>
      <c r="BF46" s="1">
        <f>AVERAGE(AX46,BB46)</f>
        <v>0.98849370673359416</v>
      </c>
      <c r="BG46" s="1">
        <f>AVERAGE(AY46,BC46)</f>
        <v>2.8852650502039587</v>
      </c>
      <c r="BI46" s="1">
        <f>STDEVA(AW46,BA46)</f>
        <v>0</v>
      </c>
      <c r="BJ46" s="1">
        <f>STDEVA(AX46,BB46)</f>
        <v>9.5351093779495882E-3</v>
      </c>
      <c r="BK46" s="1">
        <f>STDEVA(AY46,BC46)</f>
        <v>1.0793265778491727</v>
      </c>
      <c r="BL46" s="15"/>
      <c r="BM46" s="14">
        <v>43</v>
      </c>
      <c r="BN46" s="1">
        <v>1.0333517145536406</v>
      </c>
      <c r="BO46" s="1">
        <v>2.4050080289442004</v>
      </c>
      <c r="BQ46" s="14">
        <v>43</v>
      </c>
      <c r="BR46" s="1">
        <v>1.0221086368130379</v>
      </c>
      <c r="BS46" s="1">
        <v>2.4898906652598609</v>
      </c>
      <c r="BU46" s="1">
        <f t="shared" si="4"/>
        <v>43</v>
      </c>
      <c r="BV46" s="1">
        <f t="shared" si="4"/>
        <v>1.0277301756833392</v>
      </c>
      <c r="BW46" s="1">
        <f t="shared" si="0"/>
        <v>2.4474493471020304</v>
      </c>
      <c r="BY46" s="1">
        <f t="shared" si="5"/>
        <v>0</v>
      </c>
      <c r="BZ46" s="1">
        <f t="shared" si="1"/>
        <v>7.9500565117877221E-3</v>
      </c>
      <c r="CA46" s="1">
        <f t="shared" si="1"/>
        <v>6.0021087743795047E-2</v>
      </c>
      <c r="CB46" s="15"/>
      <c r="CC46" s="14">
        <v>43</v>
      </c>
      <c r="CD46" s="1">
        <v>1.0736065532806758</v>
      </c>
      <c r="CE46" s="1">
        <v>2.3705961493567771</v>
      </c>
      <c r="CG46" s="14">
        <v>43</v>
      </c>
      <c r="CH46" s="1">
        <v>1.0613693790006833</v>
      </c>
      <c r="CI46" s="1">
        <v>2.5617732581758599</v>
      </c>
      <c r="CK46" s="1">
        <f t="shared" si="6"/>
        <v>43</v>
      </c>
      <c r="CL46" s="1">
        <f t="shared" si="6"/>
        <v>1.0674879661406795</v>
      </c>
      <c r="CM46" s="1">
        <f t="shared" si="2"/>
        <v>2.4661847037663183</v>
      </c>
      <c r="CO46" s="1">
        <f t="shared" si="7"/>
        <v>0</v>
      </c>
      <c r="CP46" s="1">
        <f t="shared" si="3"/>
        <v>8.6529889159442982E-3</v>
      </c>
      <c r="CQ46" s="1">
        <f t="shared" si="3"/>
        <v>0.13518263005361195</v>
      </c>
      <c r="CR46" s="15"/>
    </row>
    <row r="47" spans="1:96" x14ac:dyDescent="0.25">
      <c r="A47" s="14">
        <v>220</v>
      </c>
      <c r="B47" s="1">
        <v>0.9171503146935186</v>
      </c>
      <c r="C47" s="1">
        <v>2.122065907891943</v>
      </c>
      <c r="E47" s="14">
        <v>220</v>
      </c>
      <c r="F47" s="1">
        <v>0.92038029477482275</v>
      </c>
      <c r="G47" s="1">
        <v>4.6685449973622646</v>
      </c>
      <c r="I47" s="14">
        <f>AVERAGE(A47,E47)</f>
        <v>220</v>
      </c>
      <c r="J47" s="1">
        <f>AVERAGE(B47,F47)</f>
        <v>0.91876530473417062</v>
      </c>
      <c r="K47" s="1">
        <f>AVERAGE(C47,G47)</f>
        <v>3.3953054526271038</v>
      </c>
      <c r="M47" s="1">
        <f>STDEVA(A47,E47)</f>
        <v>0</v>
      </c>
      <c r="N47" s="1">
        <f>STDEVA(B47,F47)</f>
        <v>2.2839408185876416E-3</v>
      </c>
      <c r="O47" s="1">
        <f>STDEVA(C47,G47)</f>
        <v>1.8006326323142092</v>
      </c>
      <c r="Q47" s="14">
        <v>220</v>
      </c>
      <c r="R47" s="1">
        <v>0.99278162328093755</v>
      </c>
      <c r="S47" s="1">
        <v>3.348148432451695</v>
      </c>
      <c r="U47" s="14">
        <v>220</v>
      </c>
      <c r="V47" s="1">
        <v>0.96741317412429562</v>
      </c>
      <c r="W47" s="1">
        <v>2.9237352508733414</v>
      </c>
      <c r="Y47" s="14">
        <f>AVERAGE(Q47,U47)</f>
        <v>220</v>
      </c>
      <c r="Z47" s="1">
        <f>AVERAGE(R47,V47)</f>
        <v>0.98009739870261658</v>
      </c>
      <c r="AA47" s="1">
        <f>AVERAGE(S47,W47)</f>
        <v>3.1359418416625182</v>
      </c>
      <c r="AC47" s="1">
        <f>STDEVA(Q47,U47)</f>
        <v>0</v>
      </c>
      <c r="AD47" s="1">
        <f>STDEVA(R47,V47)</f>
        <v>1.7938202426847665E-2</v>
      </c>
      <c r="AE47" s="1">
        <f>STDEVA(S47,W47)</f>
        <v>0.30010543871901135</v>
      </c>
      <c r="AF47" s="15"/>
      <c r="AG47" s="14">
        <v>44</v>
      </c>
      <c r="AH47" s="1">
        <v>0.93184093621974884</v>
      </c>
      <c r="AI47" s="1">
        <v>3.3346749981158852</v>
      </c>
      <c r="AK47" s="14">
        <v>44</v>
      </c>
      <c r="AL47" s="1">
        <v>0.932585464931593</v>
      </c>
      <c r="AM47" s="1">
        <v>4.8714515112691297</v>
      </c>
      <c r="AO47" s="1">
        <f>AVERAGE(AG47,AK47)</f>
        <v>44</v>
      </c>
      <c r="AP47" s="1">
        <f>AVERAGE(AH47,AL47)</f>
        <v>0.93221320057567092</v>
      </c>
      <c r="AQ47" s="1">
        <f>AVERAGE(AI47,AM47)</f>
        <v>4.1030632546925077</v>
      </c>
      <c r="AS47" s="1">
        <f>STDEVA(AG47,AK47)</f>
        <v>0</v>
      </c>
      <c r="AT47" s="1">
        <f>STDEVA(AH47,AL47)</f>
        <v>5.2646130093309147E-4</v>
      </c>
      <c r="AU47" s="1">
        <f>STDEVA(AI47,AM47)</f>
        <v>1.0866650936188773</v>
      </c>
      <c r="AV47" s="15"/>
      <c r="AW47" s="14">
        <v>44</v>
      </c>
      <c r="AX47" s="1">
        <v>0.9975334575044783</v>
      </c>
      <c r="AY47" s="1">
        <v>2.9411088898853146</v>
      </c>
      <c r="BA47" s="14">
        <v>44</v>
      </c>
      <c r="BB47" s="1">
        <v>0.9838265738175922</v>
      </c>
      <c r="BC47" s="1">
        <v>2.7549627576140763</v>
      </c>
      <c r="BE47" s="1">
        <f>AVERAGE(AW47,BA47)</f>
        <v>44</v>
      </c>
      <c r="BF47" s="1">
        <f>AVERAGE(AX47,BB47)</f>
        <v>0.99068001566103525</v>
      </c>
      <c r="BG47" s="1">
        <f>AVERAGE(AY47,BC47)</f>
        <v>2.8480358237496954</v>
      </c>
      <c r="BI47" s="1">
        <f>STDEVA(AW47,BA47)</f>
        <v>0</v>
      </c>
      <c r="BJ47" s="1">
        <f>STDEVA(AX47,BB47)</f>
        <v>9.6922304039324322E-3</v>
      </c>
      <c r="BK47" s="1">
        <f>STDEVA(AY47,BC47)</f>
        <v>0.13162519242064066</v>
      </c>
      <c r="BL47" s="15"/>
      <c r="BM47" s="14">
        <v>44</v>
      </c>
      <c r="BN47" s="1">
        <v>1.0372483111934814</v>
      </c>
      <c r="BO47" s="1">
        <v>3.5367765131532303</v>
      </c>
      <c r="BQ47" s="14">
        <v>44</v>
      </c>
      <c r="BR47" s="1">
        <v>1.0257674995223134</v>
      </c>
      <c r="BS47" s="1">
        <v>3.3953054526271091</v>
      </c>
      <c r="BU47" s="1">
        <f t="shared" si="4"/>
        <v>44</v>
      </c>
      <c r="BV47" s="1">
        <f t="shared" si="4"/>
        <v>1.0315079053578975</v>
      </c>
      <c r="BW47" s="1">
        <f t="shared" si="0"/>
        <v>3.4660409828901697</v>
      </c>
      <c r="BY47" s="1">
        <f t="shared" si="5"/>
        <v>0</v>
      </c>
      <c r="BZ47" s="1">
        <f t="shared" si="1"/>
        <v>8.1181597862085442E-3</v>
      </c>
      <c r="CA47" s="1">
        <f t="shared" si="1"/>
        <v>0.10003514623967275</v>
      </c>
      <c r="CB47" s="15"/>
      <c r="CC47" s="14">
        <v>44</v>
      </c>
      <c r="CD47" s="1">
        <v>1.0765632831134875</v>
      </c>
      <c r="CE47" s="1">
        <v>1.6823585576080144</v>
      </c>
      <c r="CG47" s="14">
        <v>44</v>
      </c>
      <c r="CH47" s="1">
        <v>1.0659523324089142</v>
      </c>
      <c r="CI47" s="1">
        <v>2.6382441017034819</v>
      </c>
      <c r="CK47" s="1">
        <f t="shared" si="6"/>
        <v>44</v>
      </c>
      <c r="CL47" s="1">
        <f t="shared" si="6"/>
        <v>1.0712578077612007</v>
      </c>
      <c r="CM47" s="1">
        <f t="shared" si="2"/>
        <v>2.1603013296557481</v>
      </c>
      <c r="CO47" s="1">
        <f t="shared" si="7"/>
        <v>0</v>
      </c>
      <c r="CP47" s="1">
        <f t="shared" si="3"/>
        <v>7.5030751980399522E-3</v>
      </c>
      <c r="CQ47" s="1">
        <f t="shared" si="3"/>
        <v>0.67591315026809917</v>
      </c>
      <c r="CR47" s="15"/>
    </row>
    <row r="48" spans="1:96" x14ac:dyDescent="0.25">
      <c r="A48" s="14">
        <v>225</v>
      </c>
      <c r="B48" s="1">
        <v>0.91788534476684847</v>
      </c>
      <c r="C48" s="1">
        <v>4.2441318157838861</v>
      </c>
      <c r="E48" s="14">
        <v>225</v>
      </c>
      <c r="F48" s="1">
        <v>0.92099698688666187</v>
      </c>
      <c r="G48" s="1">
        <v>3.5367765131532303</v>
      </c>
      <c r="I48" s="14">
        <f>AVERAGE(A48,E48)</f>
        <v>225</v>
      </c>
      <c r="J48" s="1">
        <f>AVERAGE(B48,F48)</f>
        <v>0.91944116582675517</v>
      </c>
      <c r="K48" s="1">
        <f>AVERAGE(C48,G48)</f>
        <v>3.890454164468558</v>
      </c>
      <c r="M48" s="1">
        <f>STDEVA(A48,E48)</f>
        <v>0</v>
      </c>
      <c r="N48" s="1">
        <f>STDEVA(B48,F48)</f>
        <v>2.2002632435457435E-3</v>
      </c>
      <c r="O48" s="1">
        <f>STDEVA(C48,G48)</f>
        <v>0.50017573119839931</v>
      </c>
      <c r="Q48" s="14">
        <v>225</v>
      </c>
      <c r="R48" s="1">
        <v>0.99469592907680293</v>
      </c>
      <c r="S48" s="1">
        <v>3.1123633315748598</v>
      </c>
      <c r="U48" s="14">
        <v>225</v>
      </c>
      <c r="V48" s="1">
        <v>0.9696262685950422</v>
      </c>
      <c r="W48" s="1">
        <v>3.8197186342054827</v>
      </c>
      <c r="Y48" s="14">
        <f>AVERAGE(Q48,U48)</f>
        <v>225</v>
      </c>
      <c r="Z48" s="1">
        <f>AVERAGE(R48,V48)</f>
        <v>0.98216109883592262</v>
      </c>
      <c r="AA48" s="1">
        <f>AVERAGE(S48,W48)</f>
        <v>3.4660409828901715</v>
      </c>
      <c r="AC48" s="1">
        <f>STDEVA(Q48,U48)</f>
        <v>0</v>
      </c>
      <c r="AD48" s="1">
        <f>STDEVA(R48,V48)</f>
        <v>1.7726926928697428E-2</v>
      </c>
      <c r="AE48" s="1">
        <f>STDEVA(S48,W48)</f>
        <v>0.50017573119837322</v>
      </c>
      <c r="AF48" s="15"/>
      <c r="AG48" s="14">
        <v>45</v>
      </c>
      <c r="AH48" s="1">
        <v>0.93269573286088636</v>
      </c>
      <c r="AI48" s="1">
        <v>3.6378272706719237</v>
      </c>
      <c r="AK48" s="14">
        <v>45</v>
      </c>
      <c r="AL48" s="1">
        <v>0.93236866173538135</v>
      </c>
      <c r="AM48" s="1">
        <v>3.8084060601493199</v>
      </c>
      <c r="AO48" s="1">
        <f>AVERAGE(AG48,AK48)</f>
        <v>45</v>
      </c>
      <c r="AP48" s="1">
        <f>AVERAGE(AH48,AL48)</f>
        <v>0.93253219729813386</v>
      </c>
      <c r="AQ48" s="1">
        <f>AVERAGE(AI48,AM48)</f>
        <v>3.7231166654106218</v>
      </c>
      <c r="AS48" s="1">
        <f>STDEVA(AG48,AK48)</f>
        <v>0</v>
      </c>
      <c r="AT48" s="1">
        <f>STDEVA(AH48,AL48)</f>
        <v>2.3127421077490709E-4</v>
      </c>
      <c r="AU48" s="1">
        <f>STDEVA(AI48,AM48)</f>
        <v>0.12061741876605939</v>
      </c>
      <c r="AV48" s="15"/>
      <c r="AW48" s="14">
        <v>45</v>
      </c>
      <c r="AX48" s="1">
        <v>0.99998264416678717</v>
      </c>
      <c r="AY48" s="1">
        <v>3.1272550221565272</v>
      </c>
      <c r="BA48" s="14">
        <v>45</v>
      </c>
      <c r="BB48" s="1">
        <v>0.98606539655374614</v>
      </c>
      <c r="BC48" s="1">
        <v>2.9411088898853412</v>
      </c>
      <c r="BE48" s="1">
        <f>AVERAGE(AW48,BA48)</f>
        <v>45</v>
      </c>
      <c r="BF48" s="1">
        <f>AVERAGE(AX48,BB48)</f>
        <v>0.99302402036026671</v>
      </c>
      <c r="BG48" s="1">
        <f>AVERAGE(AY48,BC48)</f>
        <v>3.0341819560209342</v>
      </c>
      <c r="BI48" s="1">
        <f>STDEVA(AW48,BA48)</f>
        <v>0</v>
      </c>
      <c r="BJ48" s="1">
        <f>STDEVA(AX48,BB48)</f>
        <v>9.8409801626336037E-3</v>
      </c>
      <c r="BK48" s="1">
        <f>STDEVA(AY48,BC48)</f>
        <v>0.13162519242060361</v>
      </c>
      <c r="BL48" s="15"/>
      <c r="BM48" s="14">
        <v>45</v>
      </c>
      <c r="BN48" s="1">
        <v>1.0407332059306789</v>
      </c>
      <c r="BO48" s="1">
        <v>3.1406575436800668</v>
      </c>
      <c r="BQ48" s="14">
        <v>45</v>
      </c>
      <c r="BR48" s="1">
        <v>1.0284981198470857</v>
      </c>
      <c r="BS48" s="1">
        <v>2.5181848773651017</v>
      </c>
      <c r="BU48" s="1">
        <f t="shared" si="4"/>
        <v>45</v>
      </c>
      <c r="BV48" s="1">
        <f t="shared" si="4"/>
        <v>1.0346156628888823</v>
      </c>
      <c r="BW48" s="1">
        <f t="shared" si="0"/>
        <v>2.8294212105225842</v>
      </c>
      <c r="BY48" s="1">
        <f t="shared" si="5"/>
        <v>0</v>
      </c>
      <c r="BZ48" s="1">
        <f t="shared" si="1"/>
        <v>8.6515123381098666E-3</v>
      </c>
      <c r="CA48" s="1">
        <f t="shared" si="1"/>
        <v>0.44015464345458355</v>
      </c>
      <c r="CB48" s="15"/>
      <c r="CC48" s="14">
        <v>45</v>
      </c>
      <c r="CD48" s="1">
        <v>1.080119906302172</v>
      </c>
      <c r="CE48" s="1">
        <v>2.0264773534823686</v>
      </c>
      <c r="CG48" s="14">
        <v>45</v>
      </c>
      <c r="CH48" s="1">
        <v>1.0697120836272276</v>
      </c>
      <c r="CI48" s="1">
        <v>2.1603013296557481</v>
      </c>
      <c r="CK48" s="1">
        <f t="shared" si="6"/>
        <v>45</v>
      </c>
      <c r="CL48" s="1">
        <f t="shared" si="6"/>
        <v>1.0749159949646998</v>
      </c>
      <c r="CM48" s="1">
        <f t="shared" si="2"/>
        <v>2.0933893415690585</v>
      </c>
      <c r="CO48" s="1">
        <f t="shared" si="7"/>
        <v>0</v>
      </c>
      <c r="CP48" s="1">
        <f t="shared" si="3"/>
        <v>7.3594419908403295E-3</v>
      </c>
      <c r="CQ48" s="1">
        <f t="shared" si="3"/>
        <v>9.4627841037543597E-2</v>
      </c>
      <c r="CR48" s="15"/>
    </row>
    <row r="49" spans="1:96" x14ac:dyDescent="0.25">
      <c r="A49" s="14">
        <v>230</v>
      </c>
      <c r="B49" s="1">
        <v>0.91849877040325245</v>
      </c>
      <c r="C49" s="1">
        <v>3.5367765131532303</v>
      </c>
      <c r="E49" s="14">
        <v>230</v>
      </c>
      <c r="F49" s="1">
        <v>0.92139210372817171</v>
      </c>
      <c r="G49" s="1">
        <v>2.2635369684180695</v>
      </c>
      <c r="I49" s="14">
        <f>AVERAGE(A49,E49)</f>
        <v>230</v>
      </c>
      <c r="J49" s="1">
        <f>AVERAGE(B49,F49)</f>
        <v>0.91994543706571208</v>
      </c>
      <c r="K49" s="1">
        <f>AVERAGE(C49,G49)</f>
        <v>2.9001567407856497</v>
      </c>
      <c r="M49" s="1">
        <f>STDEVA(A49,E49)</f>
        <v>0</v>
      </c>
      <c r="N49" s="1">
        <f>STDEVA(B49,F49)</f>
        <v>2.0458956142834265E-3</v>
      </c>
      <c r="O49" s="1">
        <f>STDEVA(C49,G49)</f>
        <v>0.90031631615710606</v>
      </c>
      <c r="Q49" s="14">
        <v>230</v>
      </c>
      <c r="R49" s="1">
        <v>0.99665917827800743</v>
      </c>
      <c r="S49" s="1">
        <v>3.2066773719255939</v>
      </c>
      <c r="U49" s="14">
        <v>230</v>
      </c>
      <c r="V49" s="1">
        <v>0.97429896185584186</v>
      </c>
      <c r="W49" s="1">
        <v>4.0638504499893804</v>
      </c>
      <c r="Y49" s="14">
        <f>AVERAGE(Q49,U49)</f>
        <v>230</v>
      </c>
      <c r="Z49" s="1">
        <f>AVERAGE(R49,V49)</f>
        <v>0.9854790700669247</v>
      </c>
      <c r="AA49" s="1">
        <f>AVERAGE(S49,W49)</f>
        <v>3.6352639109574874</v>
      </c>
      <c r="AC49" s="1">
        <f>STDEVA(Q49,U49)</f>
        <v>0</v>
      </c>
      <c r="AD49" s="1">
        <f>STDEVA(R49,V49)</f>
        <v>1.5811060660912077E-2</v>
      </c>
      <c r="AE49" s="1">
        <f>STDEVA(S49,W49)</f>
        <v>0.60611289614944641</v>
      </c>
      <c r="AF49" s="15"/>
      <c r="AG49" s="14">
        <v>46</v>
      </c>
      <c r="AH49" s="1">
        <v>0.93360770218824196</v>
      </c>
      <c r="AI49" s="1">
        <v>3.6378272706718877</v>
      </c>
      <c r="AK49" s="14">
        <v>46</v>
      </c>
      <c r="AL49" s="1">
        <v>0.93430902818089379</v>
      </c>
      <c r="AM49" s="1">
        <v>3.7809083289371399</v>
      </c>
      <c r="AO49" s="1">
        <f>AVERAGE(AG49,AK49)</f>
        <v>46</v>
      </c>
      <c r="AP49" s="1">
        <f>AVERAGE(AH49,AL49)</f>
        <v>0.93395836518456787</v>
      </c>
      <c r="AQ49" s="1">
        <f>AVERAGE(AI49,AM49)</f>
        <v>3.7093677998045136</v>
      </c>
      <c r="AS49" s="1">
        <f>STDEVA(AG49,AK49)</f>
        <v>0</v>
      </c>
      <c r="AT49" s="1">
        <f>STDEVA(AH49,AL49)</f>
        <v>4.9591236522649189E-4</v>
      </c>
      <c r="AU49" s="1">
        <f>STDEVA(AI49,AM49)</f>
        <v>0.10117358655870734</v>
      </c>
      <c r="AV49" s="15"/>
      <c r="AW49" s="14">
        <v>46</v>
      </c>
      <c r="AX49" s="1">
        <v>1.0022048783518789</v>
      </c>
      <c r="AY49" s="1">
        <v>2.8294212105226033</v>
      </c>
      <c r="BA49" s="14">
        <v>46</v>
      </c>
      <c r="BB49" s="1">
        <v>0.9881919523095869</v>
      </c>
      <c r="BC49" s="1">
        <v>2.7549627576140763</v>
      </c>
      <c r="BE49" s="1">
        <f>AVERAGE(AW49,BA49)</f>
        <v>46</v>
      </c>
      <c r="BF49" s="1">
        <f>AVERAGE(AX49,BB49)</f>
        <v>0.99519841533073294</v>
      </c>
      <c r="BG49" s="1">
        <f>AVERAGE(AY49,BC49)</f>
        <v>2.7921919840683396</v>
      </c>
      <c r="BI49" s="1">
        <f>STDEVA(AW49,BA49)</f>
        <v>0</v>
      </c>
      <c r="BJ49" s="1">
        <f>STDEVA(AX49,BB49)</f>
        <v>9.9086350287702317E-3</v>
      </c>
      <c r="BK49" s="1">
        <f>STDEVA(AY49,BC49)</f>
        <v>5.2650076968278683E-2</v>
      </c>
      <c r="BL49" s="15"/>
      <c r="BM49" s="14">
        <v>46</v>
      </c>
      <c r="BN49" s="1">
        <v>1.043576033742581</v>
      </c>
      <c r="BO49" s="1">
        <v>2.5464790894703215</v>
      </c>
      <c r="BQ49" s="14">
        <v>46</v>
      </c>
      <c r="BR49" s="1">
        <v>1.031986105344882</v>
      </c>
      <c r="BS49" s="1">
        <v>3.197245967890527</v>
      </c>
      <c r="BU49" s="1">
        <f t="shared" si="4"/>
        <v>46</v>
      </c>
      <c r="BV49" s="1">
        <f t="shared" si="4"/>
        <v>1.0377810695437315</v>
      </c>
      <c r="BW49" s="1">
        <f t="shared" si="0"/>
        <v>2.871862528680424</v>
      </c>
      <c r="BY49" s="1">
        <f t="shared" si="5"/>
        <v>0</v>
      </c>
      <c r="BZ49" s="1">
        <f t="shared" si="1"/>
        <v>8.1953169634795091E-3</v>
      </c>
      <c r="CA49" s="1">
        <f t="shared" si="1"/>
        <v>0.46016167270253217</v>
      </c>
      <c r="CB49" s="15"/>
      <c r="CC49" s="14">
        <v>46</v>
      </c>
      <c r="CD49" s="1">
        <v>1.0843238489069742</v>
      </c>
      <c r="CE49" s="1">
        <v>2.3705961493567771</v>
      </c>
      <c r="CG49" s="14">
        <v>46</v>
      </c>
      <c r="CH49" s="1">
        <v>1.0736524899591808</v>
      </c>
      <c r="CI49" s="1">
        <v>2.2750075949472359</v>
      </c>
      <c r="CK49" s="1">
        <f t="shared" si="6"/>
        <v>46</v>
      </c>
      <c r="CL49" s="1">
        <f t="shared" si="6"/>
        <v>1.0789881694330776</v>
      </c>
      <c r="CM49" s="1">
        <f t="shared" si="2"/>
        <v>2.3228018721520067</v>
      </c>
      <c r="CO49" s="1">
        <f t="shared" si="7"/>
        <v>0</v>
      </c>
      <c r="CP49" s="1">
        <f t="shared" si="3"/>
        <v>7.5457902764604276E-3</v>
      </c>
      <c r="CQ49" s="1">
        <f t="shared" si="3"/>
        <v>6.759131502680582E-2</v>
      </c>
      <c r="CR49" s="15"/>
    </row>
    <row r="50" spans="1:96" x14ac:dyDescent="0.25">
      <c r="A50" s="14">
        <v>235</v>
      </c>
      <c r="B50" s="1">
        <v>0.91889179328266613</v>
      </c>
      <c r="C50" s="1">
        <v>2.2635369684180442</v>
      </c>
      <c r="E50" s="14">
        <v>235</v>
      </c>
      <c r="F50" s="1">
        <v>0.92201015294660571</v>
      </c>
      <c r="G50" s="1">
        <v>3.5367765131532303</v>
      </c>
      <c r="I50" s="14">
        <f>AVERAGE(A50,E50)</f>
        <v>235</v>
      </c>
      <c r="J50" s="1">
        <f>AVERAGE(B50,F50)</f>
        <v>0.92045097311463597</v>
      </c>
      <c r="K50" s="1">
        <f>AVERAGE(C50,G50)</f>
        <v>2.9001567407856372</v>
      </c>
      <c r="M50" s="1">
        <f>STDEVA(A50,E50)</f>
        <v>0</v>
      </c>
      <c r="N50" s="1">
        <f>STDEVA(B50,F50)</f>
        <v>2.205013264550284E-3</v>
      </c>
      <c r="O50" s="1">
        <f>STDEVA(C50,G50)</f>
        <v>0.90031631615712382</v>
      </c>
      <c r="Q50" s="14">
        <v>235</v>
      </c>
      <c r="R50" s="1">
        <v>0.99934609696201637</v>
      </c>
      <c r="S50" s="1">
        <v>4.3384458561346362</v>
      </c>
      <c r="U50" s="14">
        <v>235</v>
      </c>
      <c r="V50" s="1">
        <v>0.97615334079272009</v>
      </c>
      <c r="W50" s="1">
        <v>3.0180492912240586</v>
      </c>
      <c r="Y50" s="14">
        <f>AVERAGE(Q50,U50)</f>
        <v>235</v>
      </c>
      <c r="Z50" s="1">
        <f>AVERAGE(R50,V50)</f>
        <v>0.98774971887736829</v>
      </c>
      <c r="AA50" s="1">
        <f>AVERAGE(S50,W50)</f>
        <v>3.6782475736793474</v>
      </c>
      <c r="AC50" s="1">
        <f>STDEVA(Q50,U50)</f>
        <v>0</v>
      </c>
      <c r="AD50" s="1">
        <f>STDEVA(R50,V50)</f>
        <v>1.6399755161715535E-2</v>
      </c>
      <c r="AE50" s="1">
        <f>STDEVA(S50,W50)</f>
        <v>0.93366136490369311</v>
      </c>
      <c r="AF50" s="15"/>
      <c r="AG50" s="14">
        <v>47</v>
      </c>
      <c r="AH50" s="1">
        <v>0.93454686427005118</v>
      </c>
      <c r="AI50" s="1">
        <v>3.7388780281905669</v>
      </c>
      <c r="AK50" s="14">
        <v>47</v>
      </c>
      <c r="AL50" s="1">
        <v>0.93473074316395066</v>
      </c>
      <c r="AM50" s="1">
        <v>1.7178628778172642</v>
      </c>
      <c r="AO50" s="1">
        <f>AVERAGE(AG50,AK50)</f>
        <v>47</v>
      </c>
      <c r="AP50" s="1">
        <f>AVERAGE(AH50,AL50)</f>
        <v>0.93463880371700092</v>
      </c>
      <c r="AQ50" s="1">
        <f>AVERAGE(AI50,AM50)</f>
        <v>2.7283704530039157</v>
      </c>
      <c r="AS50" s="1">
        <f>STDEVA(AG50,AK50)</f>
        <v>0</v>
      </c>
      <c r="AT50" s="1">
        <f>STDEVA(AH50,AL50)</f>
        <v>1.3002201279340445E-4</v>
      </c>
      <c r="AU50" s="1">
        <f>STDEVA(AI50,AM50)</f>
        <v>1.4290735177097127</v>
      </c>
      <c r="AV50" s="15"/>
      <c r="AW50" s="14">
        <v>47</v>
      </c>
      <c r="AX50" s="1">
        <v>1.0044397515245695</v>
      </c>
      <c r="AY50" s="1">
        <v>2.8294212105225767</v>
      </c>
      <c r="BA50" s="14">
        <v>47</v>
      </c>
      <c r="BB50" s="1">
        <v>0.98995274573458769</v>
      </c>
      <c r="BC50" s="1">
        <v>2.2709828137089141</v>
      </c>
      <c r="BE50" s="1">
        <f>AVERAGE(AW50,BA50)</f>
        <v>47</v>
      </c>
      <c r="BF50" s="1">
        <f>AVERAGE(AX50,BB50)</f>
        <v>0.99719624862957867</v>
      </c>
      <c r="BG50" s="1">
        <f>AVERAGE(AY50,BC50)</f>
        <v>2.5502020121157454</v>
      </c>
      <c r="BI50" s="1">
        <f>STDEVA(AW50,BA50)</f>
        <v>0</v>
      </c>
      <c r="BJ50" s="1">
        <f>STDEVA(AX50,BB50)</f>
        <v>1.0243860033184947E-2</v>
      </c>
      <c r="BK50" s="1">
        <f>STDEVA(AY50,BC50)</f>
        <v>0.39487557726188593</v>
      </c>
      <c r="BL50" s="15"/>
      <c r="BM50" s="14">
        <v>47</v>
      </c>
      <c r="BN50" s="1">
        <v>1.0469442351248079</v>
      </c>
      <c r="BO50" s="1">
        <v>2.9991864831539456</v>
      </c>
      <c r="BQ50" s="14">
        <v>47</v>
      </c>
      <c r="BR50" s="1">
        <v>1.0354952613337887</v>
      </c>
      <c r="BS50" s="1">
        <v>3.0840691194696062</v>
      </c>
      <c r="BU50" s="1">
        <f t="shared" si="4"/>
        <v>47</v>
      </c>
      <c r="BV50" s="1">
        <f t="shared" si="4"/>
        <v>1.0412197482292984</v>
      </c>
      <c r="BW50" s="1">
        <f t="shared" si="0"/>
        <v>3.0416278013117761</v>
      </c>
      <c r="BY50" s="1">
        <f t="shared" si="5"/>
        <v>0</v>
      </c>
      <c r="BZ50" s="1">
        <f t="shared" si="1"/>
        <v>8.0956470052567855E-3</v>
      </c>
      <c r="CA50" s="1">
        <f t="shared" si="1"/>
        <v>6.0021087743795047E-2</v>
      </c>
      <c r="CB50" s="15"/>
      <c r="CC50" s="14">
        <v>47</v>
      </c>
      <c r="CD50" s="1">
        <v>1.0904093928455891</v>
      </c>
      <c r="CE50" s="1">
        <v>3.3838348260979476</v>
      </c>
      <c r="CG50" s="14">
        <v>47</v>
      </c>
      <c r="CH50" s="1">
        <v>1.0791593860782682</v>
      </c>
      <c r="CI50" s="1">
        <v>3.1353045846331349</v>
      </c>
      <c r="CK50" s="1">
        <f t="shared" si="6"/>
        <v>47</v>
      </c>
      <c r="CL50" s="1">
        <f t="shared" si="6"/>
        <v>1.0847843894619287</v>
      </c>
      <c r="CM50" s="1">
        <f t="shared" si="2"/>
        <v>3.259569705365541</v>
      </c>
      <c r="CO50" s="1">
        <f t="shared" si="7"/>
        <v>0</v>
      </c>
      <c r="CP50" s="1">
        <f t="shared" si="3"/>
        <v>7.9549560735671637E-3</v>
      </c>
      <c r="CQ50" s="1">
        <f t="shared" si="3"/>
        <v>0.17573741906969917</v>
      </c>
      <c r="CR50" s="15"/>
    </row>
    <row r="51" spans="1:96" x14ac:dyDescent="0.25">
      <c r="A51" s="14">
        <v>240</v>
      </c>
      <c r="B51" s="1">
        <v>0.91977732571384008</v>
      </c>
      <c r="C51" s="1">
        <v>5.0929581789406679</v>
      </c>
      <c r="E51" s="14">
        <v>240</v>
      </c>
      <c r="F51" s="1">
        <v>0.92287681612904027</v>
      </c>
      <c r="G51" s="1">
        <v>4.9514871184145175</v>
      </c>
      <c r="I51" s="14">
        <f>AVERAGE(A51,E51)</f>
        <v>240</v>
      </c>
      <c r="J51" s="1">
        <f>AVERAGE(B51,F51)</f>
        <v>0.92132707092144017</v>
      </c>
      <c r="K51" s="1">
        <f>AVERAGE(C51,G51)</f>
        <v>5.0222226486775927</v>
      </c>
      <c r="M51" s="1">
        <f>STDEVA(A51,E51)</f>
        <v>0</v>
      </c>
      <c r="N51" s="1">
        <f>STDEVA(B51,F51)</f>
        <v>2.1916706908107621E-3</v>
      </c>
      <c r="O51" s="1">
        <f>STDEVA(C51,G51)</f>
        <v>0.10003514623969348</v>
      </c>
      <c r="Q51" s="14">
        <v>240</v>
      </c>
      <c r="R51" s="1">
        <v>1.0025685527132036</v>
      </c>
      <c r="S51" s="1">
        <v>5.2344292394667775</v>
      </c>
      <c r="U51" s="14">
        <v>240</v>
      </c>
      <c r="V51" s="1">
        <v>0.97816348983827206</v>
      </c>
      <c r="W51" s="1">
        <v>3.3953054526271291</v>
      </c>
      <c r="Y51" s="14">
        <f>AVERAGE(Q51,U51)</f>
        <v>240</v>
      </c>
      <c r="Z51" s="1">
        <f>AVERAGE(R51,V51)</f>
        <v>0.99036602127573781</v>
      </c>
      <c r="AA51" s="1">
        <f>AVERAGE(S51,W51)</f>
        <v>4.3148673460469533</v>
      </c>
      <c r="AC51" s="1">
        <f>STDEVA(Q51,U51)</f>
        <v>0</v>
      </c>
      <c r="AD51" s="1">
        <f>STDEVA(R51,V51)</f>
        <v>1.7256985454148117E-2</v>
      </c>
      <c r="AE51" s="1">
        <f>STDEVA(S51,W51)</f>
        <v>1.3004569011157998</v>
      </c>
      <c r="AF51" s="15"/>
      <c r="AG51" s="14">
        <v>48</v>
      </c>
      <c r="AH51" s="1">
        <v>0.93538609088292668</v>
      </c>
      <c r="AI51" s="1">
        <v>3.3346749981158852</v>
      </c>
      <c r="AK51" s="14">
        <v>48</v>
      </c>
      <c r="AL51" s="1">
        <v>0.93559109005571417</v>
      </c>
      <c r="AM51" s="1">
        <v>3.4357257556345644</v>
      </c>
      <c r="AO51" s="1">
        <f>AVERAGE(AG51,AK51)</f>
        <v>48</v>
      </c>
      <c r="AP51" s="1">
        <f>AVERAGE(AH51,AL51)</f>
        <v>0.93548859046932042</v>
      </c>
      <c r="AQ51" s="1">
        <f>AVERAGE(AI51,AM51)</f>
        <v>3.3852003768752246</v>
      </c>
      <c r="AS51" s="1">
        <f>STDEVA(AG51,AK51)</f>
        <v>0</v>
      </c>
      <c r="AT51" s="1">
        <f>STDEVA(AH51,AL51)</f>
        <v>1.4495630521566696E-4</v>
      </c>
      <c r="AU51" s="1">
        <f>STDEVA(AI51,AM51)</f>
        <v>7.145367588549556E-2</v>
      </c>
      <c r="AV51" s="15"/>
      <c r="AW51" s="14">
        <v>48</v>
      </c>
      <c r="AX51" s="1">
        <v>1.0067829833036841</v>
      </c>
      <c r="AY51" s="1">
        <v>3.0155673427938154</v>
      </c>
      <c r="BA51" s="14">
        <v>48</v>
      </c>
      <c r="BB51" s="1">
        <v>0.99193095269613007</v>
      </c>
      <c r="BC51" s="1">
        <v>2.5688166253428908</v>
      </c>
      <c r="BE51" s="1">
        <f>AVERAGE(AW51,BA51)</f>
        <v>48</v>
      </c>
      <c r="BF51" s="1">
        <f>AVERAGE(AX51,BB51)</f>
        <v>0.99935696799990703</v>
      </c>
      <c r="BG51" s="1">
        <f>AVERAGE(AY51,BC51)</f>
        <v>2.7921919840683529</v>
      </c>
      <c r="BI51" s="1">
        <f>STDEVA(AW51,BA51)</f>
        <v>0</v>
      </c>
      <c r="BJ51" s="1">
        <f>STDEVA(AX51,BB51)</f>
        <v>1.0501971556991608E-2</v>
      </c>
      <c r="BK51" s="1">
        <f>STDEVA(AY51,BC51)</f>
        <v>0.3159004618095041</v>
      </c>
      <c r="BL51" s="15"/>
      <c r="BM51" s="14">
        <v>48</v>
      </c>
      <c r="BN51" s="1">
        <v>1.0505588908012</v>
      </c>
      <c r="BO51" s="1">
        <v>3.197245967890507</v>
      </c>
      <c r="BQ51" s="14">
        <v>48</v>
      </c>
      <c r="BR51" s="1">
        <v>1.0383717087014208</v>
      </c>
      <c r="BS51" s="1">
        <v>2.6030675136807822</v>
      </c>
      <c r="BU51" s="1">
        <f t="shared" si="4"/>
        <v>48</v>
      </c>
      <c r="BV51" s="1">
        <f t="shared" si="4"/>
        <v>1.0444652997513104</v>
      </c>
      <c r="BW51" s="1">
        <f t="shared" si="0"/>
        <v>2.9001567407856443</v>
      </c>
      <c r="BY51" s="1">
        <f t="shared" si="5"/>
        <v>0</v>
      </c>
      <c r="BZ51" s="1">
        <f t="shared" si="1"/>
        <v>8.6176391063091818E-3</v>
      </c>
      <c r="CA51" s="1">
        <f t="shared" si="1"/>
        <v>0.42014761420664221</v>
      </c>
      <c r="CB51" s="15"/>
      <c r="CC51" s="14">
        <v>48</v>
      </c>
      <c r="CD51" s="1">
        <v>1.0952232927730485</v>
      </c>
      <c r="CE51" s="1">
        <v>2.6573618125854011</v>
      </c>
      <c r="CG51" s="14">
        <v>48</v>
      </c>
      <c r="CH51" s="1">
        <v>1.0825484012515716</v>
      </c>
      <c r="CI51" s="1">
        <v>1.9308887990728274</v>
      </c>
      <c r="CK51" s="1">
        <f t="shared" si="6"/>
        <v>48</v>
      </c>
      <c r="CL51" s="1">
        <f t="shared" si="6"/>
        <v>1.0888858470123099</v>
      </c>
      <c r="CM51" s="1">
        <f t="shared" si="2"/>
        <v>2.2941253058291142</v>
      </c>
      <c r="CO51" s="1">
        <f t="shared" si="7"/>
        <v>0</v>
      </c>
      <c r="CP51" s="1">
        <f t="shared" si="3"/>
        <v>8.9625017456402192E-3</v>
      </c>
      <c r="CQ51" s="1">
        <f t="shared" si="3"/>
        <v>0.51369399420376682</v>
      </c>
      <c r="CR51" s="15"/>
    </row>
    <row r="52" spans="1:96" x14ac:dyDescent="0.25">
      <c r="A52" s="14">
        <v>245</v>
      </c>
      <c r="B52" s="1">
        <v>0.92027002606312891</v>
      </c>
      <c r="C52" s="1">
        <v>2.8294212105225736</v>
      </c>
      <c r="E52" s="14">
        <v>245</v>
      </c>
      <c r="F52" s="1">
        <v>0.92376994253006395</v>
      </c>
      <c r="G52" s="1">
        <v>5.0929581789406431</v>
      </c>
      <c r="I52" s="14">
        <f>AVERAGE(A52,E52)</f>
        <v>245</v>
      </c>
      <c r="J52" s="1">
        <f>AVERAGE(B52,F52)</f>
        <v>0.92201998429659637</v>
      </c>
      <c r="K52" s="1">
        <f>AVERAGE(C52,G52)</f>
        <v>3.9611896947316083</v>
      </c>
      <c r="M52" s="1">
        <f>STDEVA(A52,E52)</f>
        <v>0</v>
      </c>
      <c r="N52" s="1">
        <f>STDEVA(B52,F52)</f>
        <v>2.4748146673562285E-3</v>
      </c>
      <c r="O52" s="1">
        <f>STDEVA(C52,G52)</f>
        <v>1.6005623398348579</v>
      </c>
      <c r="Q52" s="14">
        <v>245</v>
      </c>
      <c r="R52" s="1">
        <v>1.0061274508331675</v>
      </c>
      <c r="S52" s="1">
        <v>4.6588424210451498</v>
      </c>
      <c r="U52" s="14">
        <v>245</v>
      </c>
      <c r="V52" s="1">
        <v>0.98280250204932273</v>
      </c>
      <c r="W52" s="1">
        <v>3.87522236928783</v>
      </c>
      <c r="Y52" s="14">
        <f>AVERAGE(Q52,U52)</f>
        <v>245</v>
      </c>
      <c r="Z52" s="1">
        <f>AVERAGE(R52,V52)</f>
        <v>0.9944649764412451</v>
      </c>
      <c r="AA52" s="1">
        <f>AVERAGE(S52,W52)</f>
        <v>4.2670323951664901</v>
      </c>
      <c r="AC52" s="1">
        <f>STDEVA(Q52,U52)</f>
        <v>0</v>
      </c>
      <c r="AD52" s="1">
        <f>STDEVA(R52,V52)</f>
        <v>1.6493229455885518E-2</v>
      </c>
      <c r="AE52" s="1">
        <f>STDEVA(S52,W52)</f>
        <v>0.55410305247135416</v>
      </c>
      <c r="AF52" s="15"/>
      <c r="AG52" s="14">
        <v>49</v>
      </c>
      <c r="AH52" s="1">
        <v>0.93625232652626966</v>
      </c>
      <c r="AI52" s="1">
        <v>3.4357257556345644</v>
      </c>
      <c r="AK52" s="14">
        <v>49</v>
      </c>
      <c r="AL52" s="1">
        <v>0.93754024230502531</v>
      </c>
      <c r="AM52" s="1">
        <v>2.7809083289371399</v>
      </c>
      <c r="AO52" s="1">
        <f>AVERAGE(AG52,AK52)</f>
        <v>49</v>
      </c>
      <c r="AP52" s="1">
        <f>AVERAGE(AH52,AL52)</f>
        <v>0.93689628441564743</v>
      </c>
      <c r="AQ52" s="1">
        <f>AVERAGE(AI52,AM52)</f>
        <v>3.1083170422858521</v>
      </c>
      <c r="AS52" s="1">
        <f>STDEVA(AG52,AK52)</f>
        <v>0</v>
      </c>
      <c r="AT52" s="1">
        <f>STDEVA(AH52,AL52)</f>
        <v>9.1069398075526906E-4</v>
      </c>
      <c r="AU52" s="1">
        <f>STDEVA(AI52,AM52)</f>
        <v>0.46302584285687548</v>
      </c>
      <c r="AV52" s="15"/>
      <c r="AW52" s="14">
        <v>49</v>
      </c>
      <c r="AX52" s="1">
        <v>1.0087366566101439</v>
      </c>
      <c r="AY52" s="1">
        <v>2.531587398888627</v>
      </c>
      <c r="BA52" s="14">
        <v>49</v>
      </c>
      <c r="BB52" s="1">
        <v>0.99342630570355583</v>
      </c>
      <c r="BC52" s="1">
        <v>1.9731490020749645</v>
      </c>
      <c r="BE52" s="1">
        <f>AVERAGE(AW52,BA52)</f>
        <v>49</v>
      </c>
      <c r="BF52" s="1">
        <f>AVERAGE(AX52,BB52)</f>
        <v>1.0010814811568498</v>
      </c>
      <c r="BG52" s="1">
        <f>AVERAGE(AY52,BC52)</f>
        <v>2.2523682004817958</v>
      </c>
      <c r="BI52" s="1">
        <f>STDEVA(AW52,BA52)</f>
        <v>0</v>
      </c>
      <c r="BJ52" s="1">
        <f>STDEVA(AX52,BB52)</f>
        <v>1.0826052948394019E-2</v>
      </c>
      <c r="BK52" s="1">
        <f>STDEVA(AY52,BC52)</f>
        <v>0.39487557726188593</v>
      </c>
      <c r="BL52" s="15"/>
      <c r="BM52" s="14">
        <v>49</v>
      </c>
      <c r="BN52" s="1">
        <v>1.0537462880450561</v>
      </c>
      <c r="BO52" s="1">
        <v>2.8011269984173635</v>
      </c>
      <c r="BQ52" s="14">
        <v>49</v>
      </c>
      <c r="BR52" s="1">
        <v>1.0423372208077453</v>
      </c>
      <c r="BS52" s="1">
        <v>3.5650707252584506</v>
      </c>
      <c r="BU52" s="1">
        <f t="shared" si="4"/>
        <v>49</v>
      </c>
      <c r="BV52" s="1">
        <f t="shared" si="4"/>
        <v>1.0480417544264007</v>
      </c>
      <c r="BW52" s="1">
        <f t="shared" si="0"/>
        <v>3.183098861837907</v>
      </c>
      <c r="BY52" s="1">
        <f t="shared" si="5"/>
        <v>0</v>
      </c>
      <c r="BZ52" s="1">
        <f t="shared" si="1"/>
        <v>8.0674288105157584E-3</v>
      </c>
      <c r="CA52" s="1">
        <f t="shared" si="1"/>
        <v>0.54018978969425513</v>
      </c>
      <c r="CB52" s="15"/>
      <c r="CC52" s="14">
        <v>49</v>
      </c>
      <c r="CD52" s="1">
        <v>1.0981075112554488</v>
      </c>
      <c r="CE52" s="1">
        <v>1.5867700031984731</v>
      </c>
      <c r="CG52" s="14">
        <v>49</v>
      </c>
      <c r="CH52" s="1">
        <v>1.0874730320585868</v>
      </c>
      <c r="CI52" s="1">
        <v>2.7720680778768618</v>
      </c>
      <c r="CK52" s="1">
        <f t="shared" si="6"/>
        <v>49</v>
      </c>
      <c r="CL52" s="1">
        <f t="shared" si="6"/>
        <v>1.0927902716570177</v>
      </c>
      <c r="CM52" s="1">
        <f t="shared" si="2"/>
        <v>2.1794190405376677</v>
      </c>
      <c r="CO52" s="1">
        <f t="shared" si="7"/>
        <v>0</v>
      </c>
      <c r="CP52" s="1">
        <f t="shared" si="3"/>
        <v>7.5197123544883905E-3</v>
      </c>
      <c r="CQ52" s="1">
        <f t="shared" si="3"/>
        <v>0.83813230633244684</v>
      </c>
      <c r="CR52" s="15"/>
    </row>
    <row r="53" spans="1:96" x14ac:dyDescent="0.25">
      <c r="A53" s="14">
        <v>250</v>
      </c>
      <c r="B53" s="1">
        <v>0.92088664429046074</v>
      </c>
      <c r="C53" s="1">
        <v>3.5367765131532303</v>
      </c>
      <c r="E53" s="14">
        <v>250</v>
      </c>
      <c r="F53" s="1">
        <v>0.92463991873427376</v>
      </c>
      <c r="G53" s="1">
        <v>4.9514871184145175</v>
      </c>
      <c r="I53" s="14">
        <f>AVERAGE(A53,E53)</f>
        <v>250</v>
      </c>
      <c r="J53" s="1">
        <f>AVERAGE(B53,F53)</f>
        <v>0.92276328151236719</v>
      </c>
      <c r="K53" s="1">
        <f>AVERAGE(C53,G53)</f>
        <v>4.2441318157838737</v>
      </c>
      <c r="M53" s="1">
        <f>STDEVA(A53,E53)</f>
        <v>0</v>
      </c>
      <c r="N53" s="1">
        <f>STDEVA(B53,F53)</f>
        <v>2.6539658108743506E-3</v>
      </c>
      <c r="O53" s="1">
        <f>STDEVA(C53,G53)</f>
        <v>1.000351462396782</v>
      </c>
      <c r="Q53" s="14">
        <v>250</v>
      </c>
      <c r="R53" s="1">
        <v>1.0081300853804125</v>
      </c>
      <c r="S53" s="1">
        <v>3.2538343921009942</v>
      </c>
      <c r="U53" s="14">
        <v>250</v>
      </c>
      <c r="V53" s="1">
        <v>0.98475503253064556</v>
      </c>
      <c r="W53" s="1">
        <v>3.2066773719255939</v>
      </c>
      <c r="Y53" s="14">
        <f>AVERAGE(Q53,U53)</f>
        <v>250</v>
      </c>
      <c r="Z53" s="1">
        <f>AVERAGE(R53,V53)</f>
        <v>0.99644255895552902</v>
      </c>
      <c r="AA53" s="1">
        <f>AVERAGE(S53,W53)</f>
        <v>3.2302558820132941</v>
      </c>
      <c r="AC53" s="1">
        <f>STDEVA(Q53,U53)</f>
        <v>0</v>
      </c>
      <c r="AD53" s="1">
        <f>STDEVA(R53,V53)</f>
        <v>1.652865838066413E-2</v>
      </c>
      <c r="AE53" s="1">
        <f>STDEVA(S53,W53)</f>
        <v>3.3345048746576428E-2</v>
      </c>
      <c r="AF53" s="15"/>
      <c r="AG53" s="14">
        <v>50</v>
      </c>
      <c r="AH53" s="1">
        <v>0.93704352908823296</v>
      </c>
      <c r="AI53" s="1">
        <v>3.1325734830785978</v>
      </c>
      <c r="AK53" s="14">
        <v>50</v>
      </c>
      <c r="AL53" s="1">
        <v>0.93914852285354378</v>
      </c>
      <c r="AM53" s="1">
        <v>3.3661977236757701</v>
      </c>
      <c r="AO53" s="1">
        <f>AVERAGE(AG53,AK53)</f>
        <v>50</v>
      </c>
      <c r="AP53" s="1">
        <f>AVERAGE(AH53,AL53)</f>
        <v>0.93809602597088837</v>
      </c>
      <c r="AQ53" s="1">
        <f>AVERAGE(AI53,AM53)</f>
        <v>3.249385603377184</v>
      </c>
      <c r="AS53" s="1">
        <f>STDEVA(AG53,AK53)</f>
        <v>0</v>
      </c>
      <c r="AT53" s="1">
        <f>STDEVA(AH53,AL53)</f>
        <v>1.4884553658066806E-3</v>
      </c>
      <c r="AU53" s="1">
        <f>STDEVA(AI53,AM53)</f>
        <v>0.16519728477581799</v>
      </c>
      <c r="AV53" s="15"/>
      <c r="AW53" s="14">
        <v>50</v>
      </c>
      <c r="AX53" s="1">
        <v>1.0106875468336183</v>
      </c>
      <c r="AY53" s="1">
        <v>2.531587398888627</v>
      </c>
      <c r="BA53" s="14">
        <v>50</v>
      </c>
      <c r="BB53" s="1">
        <v>0.99541781096411674</v>
      </c>
      <c r="BC53" s="1">
        <v>2.6060458517971012</v>
      </c>
      <c r="BE53" s="1">
        <f>AVERAGE(AW53,BA53)</f>
        <v>50</v>
      </c>
      <c r="BF53" s="1">
        <f>AVERAGE(AX53,BB53)</f>
        <v>1.0030526788988676</v>
      </c>
      <c r="BG53" s="1">
        <f>AVERAGE(AY53,BC53)</f>
        <v>2.5688166253428641</v>
      </c>
      <c r="BI53" s="1">
        <f>STDEVA(AW53,BA53)</f>
        <v>0</v>
      </c>
      <c r="BJ53" s="1">
        <f>STDEVA(AX53,BB53)</f>
        <v>1.0797333780251996E-2</v>
      </c>
      <c r="BK53" s="1">
        <f>STDEVA(AY53,BC53)</f>
        <v>5.2650076968241317E-2</v>
      </c>
      <c r="BL53" s="15"/>
      <c r="BM53" s="14">
        <v>50</v>
      </c>
      <c r="BN53" s="1">
        <v>1.0581240379244117</v>
      </c>
      <c r="BO53" s="1">
        <v>3.8197186342054921</v>
      </c>
      <c r="BQ53" s="14">
        <v>50</v>
      </c>
      <c r="BR53" s="1">
        <v>1.0454107304210145</v>
      </c>
      <c r="BS53" s="1">
        <v>2.7445385742069033</v>
      </c>
      <c r="BU53" s="1">
        <f t="shared" si="4"/>
        <v>50</v>
      </c>
      <c r="BV53" s="1">
        <f t="shared" si="4"/>
        <v>1.0517673841727131</v>
      </c>
      <c r="BW53" s="1">
        <f t="shared" si="0"/>
        <v>3.2821286042061977</v>
      </c>
      <c r="BY53" s="1">
        <f t="shared" si="5"/>
        <v>0</v>
      </c>
      <c r="BZ53" s="1">
        <f t="shared" si="1"/>
        <v>8.9896659469619507E-3</v>
      </c>
      <c r="CA53" s="1">
        <f t="shared" si="1"/>
        <v>0.76026711142156023</v>
      </c>
      <c r="CB53" s="15"/>
      <c r="CC53" s="14">
        <v>50</v>
      </c>
      <c r="CD53" s="1">
        <v>1.1023659806250248</v>
      </c>
      <c r="CE53" s="1">
        <v>2.3323607275929388</v>
      </c>
      <c r="CG53" s="14">
        <v>50</v>
      </c>
      <c r="CH53" s="1">
        <v>1.0923814933154812</v>
      </c>
      <c r="CI53" s="1">
        <v>2.7147149452311314</v>
      </c>
      <c r="CK53" s="1">
        <f t="shared" si="6"/>
        <v>50</v>
      </c>
      <c r="CL53" s="1">
        <f t="shared" si="6"/>
        <v>1.097373736970253</v>
      </c>
      <c r="CM53" s="1">
        <f t="shared" si="2"/>
        <v>2.5235378364120349</v>
      </c>
      <c r="CO53" s="1">
        <f t="shared" si="7"/>
        <v>0</v>
      </c>
      <c r="CP53" s="1">
        <f t="shared" si="3"/>
        <v>7.060098683249306E-3</v>
      </c>
      <c r="CQ53" s="1">
        <f t="shared" si="3"/>
        <v>0.27036526010724304</v>
      </c>
      <c r="CR53" s="15"/>
    </row>
    <row r="54" spans="1:96" x14ac:dyDescent="0.25">
      <c r="A54" s="14">
        <v>255</v>
      </c>
      <c r="B54" s="1">
        <v>0.9215288044167177</v>
      </c>
      <c r="C54" s="1">
        <v>3.6782475736793812</v>
      </c>
      <c r="E54" s="14">
        <v>255</v>
      </c>
      <c r="F54" s="1">
        <v>0.92528724827646369</v>
      </c>
      <c r="G54" s="1">
        <v>3.6782475736793812</v>
      </c>
      <c r="I54" s="14">
        <f>AVERAGE(A54,E54)</f>
        <v>255</v>
      </c>
      <c r="J54" s="1">
        <f>AVERAGE(B54,F54)</f>
        <v>0.92340802634659069</v>
      </c>
      <c r="K54" s="1">
        <f>AVERAGE(C54,G54)</f>
        <v>3.6782475736793812</v>
      </c>
      <c r="M54" s="1">
        <f>STDEVA(A54,E54)</f>
        <v>0</v>
      </c>
      <c r="N54" s="1">
        <f>STDEVA(B54,F54)</f>
        <v>2.6576211399353357E-3</v>
      </c>
      <c r="O54" s="1">
        <f>STDEVA(C54,G54)</f>
        <v>0</v>
      </c>
      <c r="Q54" s="14">
        <v>255</v>
      </c>
      <c r="R54" s="1">
        <v>1.0102761103056521</v>
      </c>
      <c r="S54" s="1">
        <v>3.3953054526270954</v>
      </c>
      <c r="U54" s="14">
        <v>255</v>
      </c>
      <c r="V54" s="1">
        <v>0.98686061388826996</v>
      </c>
      <c r="W54" s="1">
        <v>3.4896194929778628</v>
      </c>
      <c r="Y54" s="14">
        <f>AVERAGE(Q54,U54)</f>
        <v>255</v>
      </c>
      <c r="Z54" s="1">
        <f>AVERAGE(R54,V54)</f>
        <v>0.99856836209696098</v>
      </c>
      <c r="AA54" s="1">
        <f>AVERAGE(S54,W54)</f>
        <v>3.4424624728024789</v>
      </c>
      <c r="AC54" s="1">
        <f>STDEVA(Q54,U54)</f>
        <v>0</v>
      </c>
      <c r="AD54" s="1">
        <f>STDEVA(R54,V54)</f>
        <v>1.6557256301580236E-2</v>
      </c>
      <c r="AE54" s="1">
        <f>STDEVA(S54,W54)</f>
        <v>6.6690097493129305E-2</v>
      </c>
      <c r="AF54" s="15"/>
      <c r="AG54" s="14">
        <v>51</v>
      </c>
      <c r="AH54" s="1">
        <v>0.93788724774368681</v>
      </c>
      <c r="AI54" s="1">
        <v>3.3346749981158852</v>
      </c>
      <c r="AK54" s="14">
        <v>51</v>
      </c>
      <c r="AL54" s="1">
        <v>0.94234228712225288</v>
      </c>
      <c r="AM54" s="1">
        <v>4.5302939323142999</v>
      </c>
      <c r="AO54" s="1">
        <f>AVERAGE(AG54,AK54)</f>
        <v>51</v>
      </c>
      <c r="AP54" s="1">
        <f>AVERAGE(AH54,AL54)</f>
        <v>0.94011476743296984</v>
      </c>
      <c r="AQ54" s="1">
        <f>AVERAGE(AI54,AM54)</f>
        <v>3.9324844652150928</v>
      </c>
      <c r="AS54" s="1">
        <f>STDEVA(AG54,AK54)</f>
        <v>0</v>
      </c>
      <c r="AT54" s="1">
        <f>STDEVA(AH54,AL54)</f>
        <v>3.1501885550371646E-3</v>
      </c>
      <c r="AU54" s="1">
        <f>STDEVA(AI54,AM54)</f>
        <v>0.8454302560867285</v>
      </c>
      <c r="AV54" s="15"/>
      <c r="AW54" s="14">
        <v>51</v>
      </c>
      <c r="AX54" s="1">
        <v>1.0127222523851125</v>
      </c>
      <c r="AY54" s="1">
        <v>2.5688166253428641</v>
      </c>
      <c r="BA54" s="14">
        <v>51</v>
      </c>
      <c r="BB54" s="1">
        <v>0.99703261814275346</v>
      </c>
      <c r="BC54" s="1">
        <v>2.0476074549834649</v>
      </c>
      <c r="BE54" s="1">
        <f>AVERAGE(AW54,BA54)</f>
        <v>51</v>
      </c>
      <c r="BF54" s="1">
        <f>AVERAGE(AX54,BB54)</f>
        <v>1.0048774352639329</v>
      </c>
      <c r="BG54" s="1">
        <f>AVERAGE(AY54,BC54)</f>
        <v>2.3082120401631645</v>
      </c>
      <c r="BI54" s="1">
        <f>STDEVA(AW54,BA54)</f>
        <v>0</v>
      </c>
      <c r="BJ54" s="1">
        <f>STDEVA(AX54,BB54)</f>
        <v>1.1094246767108729E-2</v>
      </c>
      <c r="BK54" s="1">
        <f>STDEVA(AY54,BC54)</f>
        <v>0.36855053877774363</v>
      </c>
      <c r="BL54" s="15"/>
      <c r="BM54" s="14">
        <v>51</v>
      </c>
      <c r="BN54" s="1">
        <v>1.0617508639231175</v>
      </c>
      <c r="BO54" s="1">
        <v>3.1406575436800668</v>
      </c>
      <c r="BQ54" s="14">
        <v>51</v>
      </c>
      <c r="BR54" s="1">
        <v>1.0501032265492172</v>
      </c>
      <c r="BS54" s="1">
        <v>4.1592491794681949</v>
      </c>
      <c r="BU54" s="1">
        <f t="shared" si="4"/>
        <v>51</v>
      </c>
      <c r="BV54" s="1">
        <f t="shared" si="4"/>
        <v>1.0559270452361673</v>
      </c>
      <c r="BW54" s="1">
        <f t="shared" si="0"/>
        <v>3.6499533615741306</v>
      </c>
      <c r="BY54" s="1">
        <f t="shared" si="5"/>
        <v>0</v>
      </c>
      <c r="BZ54" s="1">
        <f t="shared" si="1"/>
        <v>8.2361233718867641E-3</v>
      </c>
      <c r="CA54" s="1">
        <f t="shared" si="1"/>
        <v>0.72025305292568631</v>
      </c>
      <c r="CB54" s="15"/>
      <c r="CC54" s="14">
        <v>51</v>
      </c>
      <c r="CD54" s="1">
        <v>1.1093619859474311</v>
      </c>
      <c r="CE54" s="1">
        <v>3.7661890437361398</v>
      </c>
      <c r="CG54" s="14">
        <v>51</v>
      </c>
      <c r="CH54" s="1">
        <v>1.0963054275811481</v>
      </c>
      <c r="CI54" s="1">
        <v>2.141183618773856</v>
      </c>
      <c r="CK54" s="1">
        <f t="shared" si="6"/>
        <v>51</v>
      </c>
      <c r="CL54" s="1">
        <f t="shared" si="6"/>
        <v>1.1028337067642897</v>
      </c>
      <c r="CM54" s="1">
        <f t="shared" si="2"/>
        <v>2.9536863312549979</v>
      </c>
      <c r="CO54" s="1">
        <f t="shared" si="7"/>
        <v>0</v>
      </c>
      <c r="CP54" s="1">
        <f t="shared" si="3"/>
        <v>9.2323809597566198E-3</v>
      </c>
      <c r="CQ54" s="1">
        <f t="shared" si="3"/>
        <v>1.1490523554557595</v>
      </c>
      <c r="CR54" s="15"/>
    </row>
    <row r="55" spans="1:96" x14ac:dyDescent="0.25">
      <c r="A55" s="14">
        <v>260</v>
      </c>
      <c r="B55" s="1">
        <v>0.92232038584997622</v>
      </c>
      <c r="C55" s="1">
        <v>4.5270739368360884</v>
      </c>
      <c r="E55" s="14">
        <v>260</v>
      </c>
      <c r="F55" s="1">
        <v>0.9259853868026211</v>
      </c>
      <c r="G55" s="1">
        <v>3.9611896947316088</v>
      </c>
      <c r="I55" s="14">
        <f>AVERAGE(A55,E55)</f>
        <v>260</v>
      </c>
      <c r="J55" s="1">
        <f>AVERAGE(B55,F55)</f>
        <v>0.92415288632629866</v>
      </c>
      <c r="K55" s="1">
        <f>AVERAGE(C55,G55)</f>
        <v>4.2441318157838488</v>
      </c>
      <c r="M55" s="1">
        <f>STDEVA(A55,E55)</f>
        <v>0</v>
      </c>
      <c r="N55" s="1">
        <f>STDEVA(B55,F55)</f>
        <v>2.5915470266703522E-3</v>
      </c>
      <c r="O55" s="1">
        <f>STDEVA(C55,G55)</f>
        <v>0.4001405849586876</v>
      </c>
      <c r="Q55" s="14">
        <v>260</v>
      </c>
      <c r="R55" s="1">
        <v>1.0122766399956284</v>
      </c>
      <c r="S55" s="1">
        <v>3.1595203517502273</v>
      </c>
      <c r="U55" s="14">
        <v>260</v>
      </c>
      <c r="V55" s="1">
        <v>0.99168375373753448</v>
      </c>
      <c r="W55" s="1">
        <v>3.9695364096386001</v>
      </c>
      <c r="Y55" s="14">
        <f>AVERAGE(Q55,U55)</f>
        <v>260</v>
      </c>
      <c r="Z55" s="1">
        <f>AVERAGE(R55,V55)</f>
        <v>1.0019801968665814</v>
      </c>
      <c r="AA55" s="1">
        <f>AVERAGE(S55,W55)</f>
        <v>3.5645283806944139</v>
      </c>
      <c r="AC55" s="1">
        <f>STDEVA(Q55,U55)</f>
        <v>0</v>
      </c>
      <c r="AD55" s="1">
        <f>STDEVA(R55,V55)</f>
        <v>1.4561369517301513E-2</v>
      </c>
      <c r="AE55" s="1">
        <f>STDEVA(S55,W55)</f>
        <v>0.5727678474028608</v>
      </c>
      <c r="AF55" s="15"/>
      <c r="AG55" s="14">
        <v>52</v>
      </c>
      <c r="AH55" s="1">
        <v>0.93868121714901631</v>
      </c>
      <c r="AI55" s="1">
        <v>3.1325734830785614</v>
      </c>
      <c r="AK55" s="14">
        <v>52</v>
      </c>
      <c r="AL55" s="1">
        <v>0.94467472026374355</v>
      </c>
      <c r="AM55" s="1">
        <v>3.09456817667972</v>
      </c>
      <c r="AO55" s="1">
        <f>AVERAGE(AG55,AK55)</f>
        <v>52</v>
      </c>
      <c r="AP55" s="1">
        <f>AVERAGE(AH55,AL55)</f>
        <v>0.94167796870637988</v>
      </c>
      <c r="AQ55" s="1">
        <f>AVERAGE(AI55,AM55)</f>
        <v>3.1135708298791407</v>
      </c>
      <c r="AS55" s="1">
        <f>STDEVA(AG55,AK55)</f>
        <v>0</v>
      </c>
      <c r="AT55" s="1">
        <f>STDEVA(AH55,AL55)</f>
        <v>4.2380466954863253E-3</v>
      </c>
      <c r="AU55" s="1">
        <f>STDEVA(AI55,AM55)</f>
        <v>2.6873809875693294E-2</v>
      </c>
      <c r="AV55" s="15"/>
      <c r="AW55" s="14">
        <v>52</v>
      </c>
      <c r="AX55" s="1">
        <v>1.0150521038945424</v>
      </c>
      <c r="AY55" s="1">
        <v>2.903879663431078</v>
      </c>
      <c r="BA55" s="14">
        <v>52</v>
      </c>
      <c r="BB55" s="1">
        <v>0.99933314840038956</v>
      </c>
      <c r="BC55" s="1">
        <v>2.9411088898853146</v>
      </c>
      <c r="BE55" s="1">
        <f>AVERAGE(AW55,BA55)</f>
        <v>52</v>
      </c>
      <c r="BF55" s="1">
        <f>AVERAGE(AX55,BB55)</f>
        <v>1.007192626147466</v>
      </c>
      <c r="BG55" s="1">
        <f>AVERAGE(AY55,BC55)</f>
        <v>2.9224942766581963</v>
      </c>
      <c r="BI55" s="1">
        <f>STDEVA(AW55,BA55)</f>
        <v>0</v>
      </c>
      <c r="BJ55" s="1">
        <f>STDEVA(AX55,BB55)</f>
        <v>1.1114980023084989E-2</v>
      </c>
      <c r="BK55" s="1">
        <f>STDEVA(AY55,BC55)</f>
        <v>2.6325038484120343E-2</v>
      </c>
      <c r="BL55" s="15"/>
      <c r="BM55" s="14">
        <v>52</v>
      </c>
      <c r="BN55" s="1">
        <v>1.0660632878234144</v>
      </c>
      <c r="BO55" s="1">
        <v>3.7065417857845917</v>
      </c>
      <c r="BQ55" s="14">
        <v>52</v>
      </c>
      <c r="BR55" s="1">
        <v>1.0542184597917652</v>
      </c>
      <c r="BS55" s="1">
        <v>3.5084823010480095</v>
      </c>
      <c r="BU55" s="1">
        <f t="shared" si="4"/>
        <v>52</v>
      </c>
      <c r="BV55" s="1">
        <f t="shared" si="4"/>
        <v>1.0601408738075899</v>
      </c>
      <c r="BW55" s="1">
        <f t="shared" si="0"/>
        <v>3.6075120434163006</v>
      </c>
      <c r="BY55" s="1">
        <f t="shared" si="5"/>
        <v>0</v>
      </c>
      <c r="BZ55" s="1">
        <f t="shared" si="1"/>
        <v>8.3755582231676631E-3</v>
      </c>
      <c r="CA55" s="1">
        <f t="shared" si="1"/>
        <v>0.14004920473555077</v>
      </c>
      <c r="CB55" s="15"/>
      <c r="CC55" s="14">
        <v>52</v>
      </c>
      <c r="CD55" s="1">
        <v>1.1135149728396203</v>
      </c>
      <c r="CE55" s="1">
        <v>2.2367721731833976</v>
      </c>
      <c r="CG55" s="14">
        <v>52</v>
      </c>
      <c r="CH55" s="1">
        <v>1.1000304179389016</v>
      </c>
      <c r="CI55" s="1">
        <v>2.0264773534823686</v>
      </c>
      <c r="CK55" s="1">
        <f t="shared" si="6"/>
        <v>52</v>
      </c>
      <c r="CL55" s="1">
        <f t="shared" si="6"/>
        <v>1.1067726953892609</v>
      </c>
      <c r="CM55" s="1">
        <f t="shared" si="2"/>
        <v>2.1316247633328831</v>
      </c>
      <c r="CO55" s="1">
        <f t="shared" si="7"/>
        <v>0</v>
      </c>
      <c r="CP55" s="1">
        <f t="shared" si="3"/>
        <v>9.5350202115805274E-3</v>
      </c>
      <c r="CQ55" s="1">
        <f t="shared" si="3"/>
        <v>0.148700893059</v>
      </c>
      <c r="CR55" s="15"/>
    </row>
    <row r="56" spans="1:96" x14ac:dyDescent="0.25">
      <c r="A56" s="14">
        <v>265</v>
      </c>
      <c r="B56" s="1">
        <v>0.92281581519936828</v>
      </c>
      <c r="C56" s="1">
        <v>2.8294212105226242</v>
      </c>
      <c r="E56" s="14">
        <v>265</v>
      </c>
      <c r="F56" s="1">
        <v>0.92685954285038619</v>
      </c>
      <c r="G56" s="1">
        <v>4.9514871184145175</v>
      </c>
      <c r="I56" s="14">
        <f>AVERAGE(A56,E56)</f>
        <v>265</v>
      </c>
      <c r="J56" s="1">
        <f>AVERAGE(B56,F56)</f>
        <v>0.92483767902487724</v>
      </c>
      <c r="K56" s="1">
        <f>AVERAGE(C56,G56)</f>
        <v>3.8904541644685708</v>
      </c>
      <c r="M56" s="1">
        <f>STDEVA(A56,E56)</f>
        <v>0</v>
      </c>
      <c r="N56" s="1">
        <f>STDEVA(B56,F56)</f>
        <v>2.8593472433063082E-3</v>
      </c>
      <c r="O56" s="1">
        <f>STDEVA(C56,G56)</f>
        <v>1.5005271935951467</v>
      </c>
      <c r="Q56" s="14">
        <v>265</v>
      </c>
      <c r="R56" s="1">
        <v>1.0143644476799629</v>
      </c>
      <c r="S56" s="1">
        <v>3.300991412276328</v>
      </c>
      <c r="U56" s="14">
        <v>265</v>
      </c>
      <c r="V56" s="1">
        <v>0.99366048490007441</v>
      </c>
      <c r="W56" s="1">
        <v>3.3481484324517288</v>
      </c>
      <c r="Y56" s="14">
        <f>AVERAGE(Q56,U56)</f>
        <v>265</v>
      </c>
      <c r="Z56" s="1">
        <f>AVERAGE(R56,V56)</f>
        <v>1.0040124662900187</v>
      </c>
      <c r="AA56" s="1">
        <f>AVERAGE(S56,W56)</f>
        <v>3.3245699223640282</v>
      </c>
      <c r="AC56" s="1">
        <f>STDEVA(Q56,U56)</f>
        <v>0</v>
      </c>
      <c r="AD56" s="1">
        <f>STDEVA(R56,V56)</f>
        <v>1.4639912479093048E-2</v>
      </c>
      <c r="AE56" s="1">
        <f>STDEVA(S56,W56)</f>
        <v>3.334504874657674E-2</v>
      </c>
      <c r="AF56" s="15"/>
      <c r="AG56" s="14">
        <v>53</v>
      </c>
      <c r="AH56" s="1">
        <v>0.93952788887894845</v>
      </c>
      <c r="AI56" s="1">
        <v>3.3346749981159207</v>
      </c>
      <c r="AK56" s="14">
        <v>53</v>
      </c>
      <c r="AL56" s="1">
        <v>0.94530361452815959</v>
      </c>
      <c r="AM56" s="1">
        <v>2.4252181804479491</v>
      </c>
      <c r="AO56" s="1">
        <f>AVERAGE(AG56,AK56)</f>
        <v>53</v>
      </c>
      <c r="AP56" s="1">
        <f>AVERAGE(AH56,AL56)</f>
        <v>0.94241575170355407</v>
      </c>
      <c r="AQ56" s="1">
        <f>AVERAGE(AI56,AM56)</f>
        <v>2.8799465892819347</v>
      </c>
      <c r="AS56" s="1">
        <f>STDEVA(AG56,AK56)</f>
        <v>0</v>
      </c>
      <c r="AT56" s="1">
        <f>STDEVA(AH56,AL56)</f>
        <v>4.0840547728302704E-3</v>
      </c>
      <c r="AU56" s="1">
        <f>STDEVA(AI56,AM56)</f>
        <v>0.64308308296936267</v>
      </c>
      <c r="AV56" s="15"/>
      <c r="AW56" s="14">
        <v>53</v>
      </c>
      <c r="AX56" s="1">
        <v>1.0173659193804374</v>
      </c>
      <c r="AY56" s="1">
        <v>2.8666504369768142</v>
      </c>
      <c r="BA56" s="14">
        <v>53</v>
      </c>
      <c r="BB56" s="1">
        <v>1.000868046255236</v>
      </c>
      <c r="BC56" s="1">
        <v>1.9731490020749645</v>
      </c>
      <c r="BE56" s="1">
        <f>AVERAGE(AW56,BA56)</f>
        <v>53</v>
      </c>
      <c r="BF56" s="1">
        <f>AVERAGE(AX56,BB56)</f>
        <v>1.0091169828178366</v>
      </c>
      <c r="BG56" s="1">
        <f>AVERAGE(AY56,BC56)</f>
        <v>2.4198997195258896</v>
      </c>
      <c r="BI56" s="1">
        <f>STDEVA(AW56,BA56)</f>
        <v>0</v>
      </c>
      <c r="BJ56" s="1">
        <f>STDEVA(AX56,BB56)</f>
        <v>1.1665757961985251E-2</v>
      </c>
      <c r="BK56" s="1">
        <f>STDEVA(AY56,BC56)</f>
        <v>0.63180092361900819</v>
      </c>
      <c r="BL56" s="15"/>
      <c r="BM56" s="14">
        <v>53</v>
      </c>
      <c r="BN56" s="1">
        <v>1.0697115572082962</v>
      </c>
      <c r="BO56" s="1">
        <v>3.112363331574826</v>
      </c>
      <c r="BQ56" s="14">
        <v>53</v>
      </c>
      <c r="BR56" s="1">
        <v>1.0575572432838043</v>
      </c>
      <c r="BS56" s="1">
        <v>2.9143038468382647</v>
      </c>
      <c r="BU56" s="1">
        <f t="shared" si="4"/>
        <v>53</v>
      </c>
      <c r="BV56" s="1">
        <f t="shared" si="4"/>
        <v>1.0636344002460503</v>
      </c>
      <c r="BW56" s="1">
        <f t="shared" si="0"/>
        <v>3.0133335892065451</v>
      </c>
      <c r="BY56" s="1">
        <f t="shared" si="5"/>
        <v>0</v>
      </c>
      <c r="BZ56" s="1">
        <f t="shared" si="1"/>
        <v>8.5943977966783398E-3</v>
      </c>
      <c r="CA56" s="1">
        <f t="shared" si="1"/>
        <v>0.140049204735536</v>
      </c>
      <c r="CB56" s="15"/>
      <c r="CC56" s="14">
        <v>53</v>
      </c>
      <c r="CD56" s="1">
        <v>1.1184569501629853</v>
      </c>
      <c r="CE56" s="1">
        <v>2.6000086799396711</v>
      </c>
      <c r="CG56" s="14">
        <v>53</v>
      </c>
      <c r="CH56" s="1">
        <v>1.1054268914568559</v>
      </c>
      <c r="CI56" s="1">
        <v>2.9058920540502138</v>
      </c>
      <c r="CK56" s="1">
        <f t="shared" si="6"/>
        <v>53</v>
      </c>
      <c r="CL56" s="1">
        <f t="shared" si="6"/>
        <v>1.1119419208099206</v>
      </c>
      <c r="CM56" s="1">
        <f t="shared" si="2"/>
        <v>2.7529503669949422</v>
      </c>
      <c r="CO56" s="1">
        <f t="shared" si="7"/>
        <v>0</v>
      </c>
      <c r="CP56" s="1">
        <f t="shared" si="3"/>
        <v>9.2136428703629009E-3</v>
      </c>
      <c r="CQ56" s="1">
        <f t="shared" si="3"/>
        <v>0.21629220808578634</v>
      </c>
      <c r="CR56" s="15"/>
    </row>
    <row r="57" spans="1:96" x14ac:dyDescent="0.25">
      <c r="A57" s="14">
        <v>270</v>
      </c>
      <c r="B57" s="1">
        <v>0.92351031113317761</v>
      </c>
      <c r="C57" s="1">
        <v>3.9611896947315834</v>
      </c>
      <c r="E57" s="14">
        <v>270</v>
      </c>
      <c r="F57" s="1">
        <v>0.92758509485860441</v>
      </c>
      <c r="G57" s="1">
        <v>4.1026607552577596</v>
      </c>
      <c r="I57" s="14">
        <f>AVERAGE(A57,E57)</f>
        <v>270</v>
      </c>
      <c r="J57" s="1">
        <f>AVERAGE(B57,F57)</f>
        <v>0.92554770299589095</v>
      </c>
      <c r="K57" s="1">
        <f>AVERAGE(C57,G57)</f>
        <v>4.0319252249946711</v>
      </c>
      <c r="M57" s="1">
        <f>STDEVA(A57,E57)</f>
        <v>0</v>
      </c>
      <c r="N57" s="1">
        <f>STDEVA(B57,F57)</f>
        <v>2.8813072041178737E-3</v>
      </c>
      <c r="O57" s="1">
        <f>STDEVA(C57,G57)</f>
        <v>0.10003514623971169</v>
      </c>
      <c r="Q57" s="14">
        <v>270</v>
      </c>
      <c r="R57" s="1">
        <v>1.0157391093534964</v>
      </c>
      <c r="S57" s="1">
        <v>2.1692229280673181</v>
      </c>
      <c r="U57" s="14">
        <v>270</v>
      </c>
      <c r="V57" s="1">
        <v>0.99568491639260681</v>
      </c>
      <c r="W57" s="1">
        <v>3.2538343921009942</v>
      </c>
      <c r="Y57" s="14">
        <f>AVERAGE(Q57,U57)</f>
        <v>270</v>
      </c>
      <c r="Z57" s="1">
        <f>AVERAGE(R57,V57)</f>
        <v>1.0057120128730517</v>
      </c>
      <c r="AA57" s="1">
        <f>AVERAGE(S57,W57)</f>
        <v>2.7115286600841562</v>
      </c>
      <c r="AC57" s="1">
        <f>STDEVA(Q57,U57)</f>
        <v>0</v>
      </c>
      <c r="AD57" s="1">
        <f>STDEVA(R57,V57)</f>
        <v>1.4180455833868576E-2</v>
      </c>
      <c r="AE57" s="1">
        <f>STDEVA(S57,W57)</f>
        <v>0.76693612117088139</v>
      </c>
      <c r="AF57" s="15"/>
      <c r="AG57" s="14">
        <v>54</v>
      </c>
      <c r="AH57" s="1">
        <v>0.94037608934979067</v>
      </c>
      <c r="AI57" s="1">
        <v>3.3346749981158852</v>
      </c>
      <c r="AK57" s="14">
        <v>54</v>
      </c>
      <c r="AL57" s="1">
        <v>0.94575450082802071</v>
      </c>
      <c r="AM57" s="1">
        <v>1.7178628778173</v>
      </c>
      <c r="AO57" s="1">
        <f>AVERAGE(AG57,AK57)</f>
        <v>54</v>
      </c>
      <c r="AP57" s="1">
        <f>AVERAGE(AH57,AL57)</f>
        <v>0.94306529508890569</v>
      </c>
      <c r="AQ57" s="1">
        <f>AVERAGE(AI57,AM57)</f>
        <v>2.5262689379665924</v>
      </c>
      <c r="AS57" s="1">
        <f>STDEVA(AG57,AK57)</f>
        <v>0</v>
      </c>
      <c r="AT57" s="1">
        <f>STDEVA(AH57,AL57)</f>
        <v>3.8031112282680235E-3</v>
      </c>
      <c r="AU57" s="1">
        <f>STDEVA(AI57,AM57)</f>
        <v>1.1432588141677302</v>
      </c>
      <c r="AV57" s="15"/>
      <c r="AW57" s="14">
        <v>54</v>
      </c>
      <c r="AX57" s="1">
        <v>1.0198084018786311</v>
      </c>
      <c r="AY57" s="1">
        <v>3.0155673427938154</v>
      </c>
      <c r="BA57" s="14">
        <v>54</v>
      </c>
      <c r="BB57" s="1">
        <v>1.0033809083706047</v>
      </c>
      <c r="BC57" s="1">
        <v>3.2017134750650276</v>
      </c>
      <c r="BE57" s="1">
        <f>AVERAGE(AW57,BA57)</f>
        <v>54</v>
      </c>
      <c r="BF57" s="1">
        <f>AVERAGE(AX57,BB57)</f>
        <v>1.0115946551246178</v>
      </c>
      <c r="BG57" s="1">
        <f>AVERAGE(AY57,BC57)</f>
        <v>3.1086404089294213</v>
      </c>
      <c r="BI57" s="1">
        <f>STDEVA(AW57,BA57)</f>
        <v>0</v>
      </c>
      <c r="BJ57" s="1">
        <f>STDEVA(AX57,BB57)</f>
        <v>1.1615992057423464E-2</v>
      </c>
      <c r="BK57" s="1">
        <f>STDEVA(AY57,BC57)</f>
        <v>0.13162519242062212</v>
      </c>
      <c r="BL57" s="15"/>
      <c r="BM57" s="14">
        <v>54</v>
      </c>
      <c r="BN57" s="1">
        <v>1.0736194935070109</v>
      </c>
      <c r="BO57" s="1">
        <v>3.3104228163114282</v>
      </c>
      <c r="BQ57" s="14">
        <v>54</v>
      </c>
      <c r="BR57" s="1">
        <v>1.061670451470597</v>
      </c>
      <c r="BS57" s="1">
        <v>3.5650707252584506</v>
      </c>
      <c r="BU57" s="1">
        <f t="shared" si="4"/>
        <v>54</v>
      </c>
      <c r="BV57" s="1">
        <f t="shared" si="4"/>
        <v>1.067644972488804</v>
      </c>
      <c r="BW57" s="1">
        <f t="shared" si="0"/>
        <v>3.4377467707849396</v>
      </c>
      <c r="BY57" s="1">
        <f t="shared" si="5"/>
        <v>0</v>
      </c>
      <c r="BZ57" s="1">
        <f t="shared" si="1"/>
        <v>8.4492486526313772E-3</v>
      </c>
      <c r="CA57" s="1">
        <f t="shared" si="1"/>
        <v>0.18006326323141403</v>
      </c>
      <c r="CB57" s="15"/>
      <c r="CC57" s="14">
        <v>54</v>
      </c>
      <c r="CD57" s="1">
        <v>1.1217829289315215</v>
      </c>
      <c r="CE57" s="1">
        <v>1.7397116902537446</v>
      </c>
      <c r="CG57" s="14">
        <v>54</v>
      </c>
      <c r="CH57" s="1">
        <v>1.1102142918479065</v>
      </c>
      <c r="CI57" s="1">
        <v>2.5426555472939678</v>
      </c>
      <c r="CK57" s="1">
        <f t="shared" si="6"/>
        <v>54</v>
      </c>
      <c r="CL57" s="1">
        <f t="shared" si="6"/>
        <v>1.1159986103897142</v>
      </c>
      <c r="CM57" s="1">
        <f t="shared" si="2"/>
        <v>2.141183618773856</v>
      </c>
      <c r="CO57" s="1">
        <f t="shared" si="7"/>
        <v>0</v>
      </c>
      <c r="CP57" s="1">
        <f t="shared" si="3"/>
        <v>8.1802617309103282E-3</v>
      </c>
      <c r="CQ57" s="1">
        <f t="shared" si="3"/>
        <v>0.56776704622522567</v>
      </c>
      <c r="CR57" s="15"/>
    </row>
    <row r="58" spans="1:96" x14ac:dyDescent="0.25">
      <c r="A58" s="14">
        <v>275</v>
      </c>
      <c r="B58" s="1">
        <v>0.92395732507156969</v>
      </c>
      <c r="C58" s="1">
        <v>2.5464790894703468</v>
      </c>
      <c r="E58" s="14">
        <v>275</v>
      </c>
      <c r="F58" s="1">
        <v>0.92811120410556747</v>
      </c>
      <c r="G58" s="1">
        <v>2.9708922710487005</v>
      </c>
      <c r="I58" s="14">
        <f>AVERAGE(A58,E58)</f>
        <v>275</v>
      </c>
      <c r="J58" s="1">
        <f>AVERAGE(B58,F58)</f>
        <v>0.92603426458856863</v>
      </c>
      <c r="K58" s="1">
        <f>AVERAGE(C58,G58)</f>
        <v>2.7586856802595237</v>
      </c>
      <c r="M58" s="1">
        <f>STDEVA(A58,E58)</f>
        <v>0</v>
      </c>
      <c r="N58" s="1">
        <f>STDEVA(B58,F58)</f>
        <v>2.937236033168453E-3</v>
      </c>
      <c r="O58" s="1">
        <f>STDEVA(C58,G58)</f>
        <v>0.30010543871901135</v>
      </c>
      <c r="Q58" s="14">
        <v>275</v>
      </c>
      <c r="R58" s="1">
        <v>1.0171240548294933</v>
      </c>
      <c r="S58" s="1">
        <v>2.1220659078919515</v>
      </c>
      <c r="U58" s="14">
        <v>275</v>
      </c>
      <c r="V58" s="1">
        <v>1.0004500719361085</v>
      </c>
      <c r="W58" s="1">
        <v>2.7809083289370999</v>
      </c>
      <c r="Y58" s="14">
        <f>AVERAGE(Q58,U58)</f>
        <v>275</v>
      </c>
      <c r="Z58" s="1">
        <f>AVERAGE(R58,V58)</f>
        <v>1.0087870633828009</v>
      </c>
      <c r="AA58" s="1">
        <f>AVERAGE(S58,W58)</f>
        <v>2.4514871184145255</v>
      </c>
      <c r="AC58" s="1">
        <f>STDEVA(Q58,U58)</f>
        <v>0</v>
      </c>
      <c r="AD58" s="1">
        <f>STDEVA(R58,V58)</f>
        <v>1.1790286373300912E-2</v>
      </c>
      <c r="AE58" s="1">
        <f>STDEVA(S58,W58)</f>
        <v>0.46587194365438961</v>
      </c>
      <c r="AF58" s="15"/>
      <c r="AG58" s="14">
        <v>55</v>
      </c>
      <c r="AH58" s="1">
        <v>0.94154391890168176</v>
      </c>
      <c r="AI58" s="1">
        <v>4.1430810582652136</v>
      </c>
      <c r="AK58" s="14">
        <v>55</v>
      </c>
      <c r="AL58" s="1">
        <v>0.94672891754501121</v>
      </c>
      <c r="AM58" s="1">
        <v>3.8399287857091751</v>
      </c>
      <c r="AO58" s="1">
        <f>AVERAGE(AG58,AK58)</f>
        <v>55</v>
      </c>
      <c r="AP58" s="1">
        <f>AVERAGE(AH58,AL58)</f>
        <v>0.94413641822334649</v>
      </c>
      <c r="AQ58" s="1">
        <f>AVERAGE(AI58,AM58)</f>
        <v>3.9915049219871941</v>
      </c>
      <c r="AS58" s="1">
        <f>STDEVA(AG58,AK58)</f>
        <v>0</v>
      </c>
      <c r="AT58" s="1">
        <f>STDEVA(AH58,AL58)</f>
        <v>3.6663477011412973E-3</v>
      </c>
      <c r="AU58" s="1">
        <f>STDEVA(AI58,AM58)</f>
        <v>0.21436102765648732</v>
      </c>
      <c r="AV58" s="15"/>
      <c r="AW58" s="14">
        <v>55</v>
      </c>
      <c r="AX58" s="1">
        <v>1.0223337927562479</v>
      </c>
      <c r="AY58" s="1">
        <v>3.0900257957022896</v>
      </c>
      <c r="BA58" s="14">
        <v>55</v>
      </c>
      <c r="BB58" s="1">
        <v>1.0057754055025985</v>
      </c>
      <c r="BC58" s="1">
        <v>2.9783381163395517</v>
      </c>
      <c r="BE58" s="1">
        <f>AVERAGE(AW58,BA58)</f>
        <v>55</v>
      </c>
      <c r="BF58" s="1">
        <f>AVERAGE(AX58,BB58)</f>
        <v>1.0140545991294232</v>
      </c>
      <c r="BG58" s="1">
        <f>AVERAGE(AY58,BC58)</f>
        <v>3.0341819560209204</v>
      </c>
      <c r="BI58" s="1">
        <f>STDEVA(AW58,BA58)</f>
        <v>0</v>
      </c>
      <c r="BJ58" s="1">
        <f>STDEVA(AX58,BB58)</f>
        <v>1.1708547912568413E-2</v>
      </c>
      <c r="BK58" s="1">
        <f>STDEVA(AY58,BC58)</f>
        <v>7.8975115452380812E-2</v>
      </c>
      <c r="BL58" s="15"/>
      <c r="BM58" s="14">
        <v>55</v>
      </c>
      <c r="BN58" s="1">
        <v>1.0769823125420155</v>
      </c>
      <c r="BO58" s="1">
        <v>2.8294212105225842</v>
      </c>
      <c r="BQ58" s="14">
        <v>55</v>
      </c>
      <c r="BR58" s="1">
        <v>1.0640352534264921</v>
      </c>
      <c r="BS58" s="1">
        <v>2.0371832715762572</v>
      </c>
      <c r="BU58" s="1">
        <f t="shared" si="4"/>
        <v>55</v>
      </c>
      <c r="BV58" s="1">
        <f t="shared" si="4"/>
        <v>1.0705087829842537</v>
      </c>
      <c r="BW58" s="1">
        <f t="shared" si="0"/>
        <v>2.4333022410494207</v>
      </c>
      <c r="BY58" s="1">
        <f t="shared" si="5"/>
        <v>0</v>
      </c>
      <c r="BZ58" s="1">
        <f t="shared" si="1"/>
        <v>9.1549532970097054E-3</v>
      </c>
      <c r="CA58" s="1">
        <f t="shared" si="1"/>
        <v>0.56019681894220186</v>
      </c>
      <c r="CB58" s="15"/>
      <c r="CC58" s="14">
        <v>55</v>
      </c>
      <c r="CD58" s="1">
        <v>1.1266128947881564</v>
      </c>
      <c r="CE58" s="1">
        <v>2.5044201255301299</v>
      </c>
      <c r="CG58" s="14">
        <v>55</v>
      </c>
      <c r="CH58" s="1">
        <v>1.1142113358233003</v>
      </c>
      <c r="CI58" s="1">
        <v>2.1411836187738289</v>
      </c>
      <c r="CK58" s="1">
        <f t="shared" si="6"/>
        <v>55</v>
      </c>
      <c r="CL58" s="1">
        <f t="shared" si="6"/>
        <v>1.1204121153057285</v>
      </c>
      <c r="CM58" s="1">
        <f t="shared" si="2"/>
        <v>2.3228018721519792</v>
      </c>
      <c r="CO58" s="1">
        <f t="shared" si="7"/>
        <v>0</v>
      </c>
      <c r="CP58" s="1">
        <f t="shared" si="3"/>
        <v>8.7692264413345433E-3</v>
      </c>
      <c r="CQ58" s="1">
        <f t="shared" si="3"/>
        <v>0.25684699710189368</v>
      </c>
      <c r="CR58" s="15"/>
    </row>
    <row r="59" spans="1:96" x14ac:dyDescent="0.25">
      <c r="A59" s="14">
        <v>280</v>
      </c>
      <c r="B59" s="1">
        <v>0.92460377638494662</v>
      </c>
      <c r="C59" s="1">
        <v>3.6782475736793558</v>
      </c>
      <c r="E59" s="14">
        <v>280</v>
      </c>
      <c r="F59" s="1">
        <v>0.92886382484721208</v>
      </c>
      <c r="G59" s="1">
        <v>4.2441318157838861</v>
      </c>
      <c r="I59" s="14">
        <f>AVERAGE(A59,E59)</f>
        <v>280</v>
      </c>
      <c r="J59" s="1">
        <f>AVERAGE(B59,F59)</f>
        <v>0.92673380061607935</v>
      </c>
      <c r="K59" s="1">
        <f>AVERAGE(C59,G59)</f>
        <v>3.9611896947316207</v>
      </c>
      <c r="M59" s="1">
        <f>STDEVA(A59,E59)</f>
        <v>0</v>
      </c>
      <c r="N59" s="1">
        <f>STDEVA(B59,F59)</f>
        <v>3.0123091558512337E-3</v>
      </c>
      <c r="O59" s="1">
        <f>STDEVA(C59,G59)</f>
        <v>0.40014058495872334</v>
      </c>
      <c r="Q59" s="14">
        <v>280</v>
      </c>
      <c r="R59" s="1">
        <v>1.018540162729338</v>
      </c>
      <c r="S59" s="1">
        <v>2.2163799482426851</v>
      </c>
      <c r="U59" s="14">
        <v>280</v>
      </c>
      <c r="V59" s="1">
        <v>1.0021846510514321</v>
      </c>
      <c r="W59" s="1">
        <v>2.8294212105225909</v>
      </c>
      <c r="Y59" s="14">
        <f>AVERAGE(Q59,U59)</f>
        <v>280</v>
      </c>
      <c r="Z59" s="1">
        <f>AVERAGE(R59,V59)</f>
        <v>1.0103624068903851</v>
      </c>
      <c r="AA59" s="1">
        <f>AVERAGE(S59,W59)</f>
        <v>2.5229005793826378</v>
      </c>
      <c r="AC59" s="1">
        <f>STDEVA(Q59,U59)</f>
        <v>0</v>
      </c>
      <c r="AD59" s="1">
        <f>STDEVA(R59,V59)</f>
        <v>1.1565093217223059E-2</v>
      </c>
      <c r="AE59" s="1">
        <f>STDEVA(S59,W59)</f>
        <v>0.43348563370528481</v>
      </c>
      <c r="AF59" s="15"/>
      <c r="AG59" s="14">
        <v>56</v>
      </c>
      <c r="AH59" s="1">
        <v>0.94221486184986536</v>
      </c>
      <c r="AI59" s="1">
        <v>2.627319695485272</v>
      </c>
      <c r="AK59" s="14">
        <v>56</v>
      </c>
      <c r="AL59" s="1">
        <v>0.94670624204668175</v>
      </c>
      <c r="AM59" s="1">
        <v>2.2021015150372798</v>
      </c>
      <c r="AO59" s="1">
        <f>AVERAGE(AG59,AK59)</f>
        <v>56</v>
      </c>
      <c r="AP59" s="1">
        <f>AVERAGE(AH59,AL59)</f>
        <v>0.94446055194827361</v>
      </c>
      <c r="AQ59" s="1">
        <f>AVERAGE(AI59,AM59)</f>
        <v>2.4147106052612761</v>
      </c>
      <c r="AS59" s="1">
        <f>STDEVA(AG59,AK59)</f>
        <v>0</v>
      </c>
      <c r="AT59" s="1">
        <f>STDEVA(AH59,AL59)</f>
        <v>3.1758853940558368E-3</v>
      </c>
      <c r="AU59" s="1">
        <f>STDEVA(AI59,AM59)</f>
        <v>0.3006746588785803</v>
      </c>
      <c r="AV59" s="15"/>
      <c r="AW59" s="14">
        <v>56</v>
      </c>
      <c r="AX59" s="1">
        <v>1.0255568261087167</v>
      </c>
      <c r="AY59" s="1">
        <v>3.9462980041499289</v>
      </c>
      <c r="BA59" s="14">
        <v>56</v>
      </c>
      <c r="BB59" s="1">
        <v>1.0077612680285817</v>
      </c>
      <c r="BC59" s="1">
        <v>2.49435817243439</v>
      </c>
      <c r="BE59" s="1">
        <f>AVERAGE(AW59,BA59)</f>
        <v>56</v>
      </c>
      <c r="BF59" s="1">
        <f>AVERAGE(AX59,BB59)</f>
        <v>1.0166590470686492</v>
      </c>
      <c r="BG59" s="1">
        <f>AVERAGE(AY59,BC59)</f>
        <v>3.2203280882921597</v>
      </c>
      <c r="BI59" s="1">
        <f>STDEVA(AW59,BA59)</f>
        <v>0</v>
      </c>
      <c r="BJ59" s="1">
        <f>STDEVA(AX59,BB59)</f>
        <v>1.2583359793462517E-2</v>
      </c>
      <c r="BK59" s="1">
        <f>STDEVA(AY59,BC59)</f>
        <v>1.0266765008809109</v>
      </c>
      <c r="BL59" s="15"/>
      <c r="BM59" s="14">
        <v>56</v>
      </c>
      <c r="BN59" s="1">
        <v>1.0809776348913516</v>
      </c>
      <c r="BO59" s="1">
        <v>3.3387170284166685</v>
      </c>
      <c r="BQ59" s="14">
        <v>56</v>
      </c>
      <c r="BR59" s="1">
        <v>1.0681991056169824</v>
      </c>
      <c r="BS59" s="1">
        <v>3.5650707252584701</v>
      </c>
      <c r="BU59" s="1">
        <f t="shared" si="4"/>
        <v>56</v>
      </c>
      <c r="BV59" s="1">
        <f t="shared" si="4"/>
        <v>1.074588370254167</v>
      </c>
      <c r="BW59" s="1">
        <f t="shared" si="0"/>
        <v>3.4518938768375693</v>
      </c>
      <c r="BY59" s="1">
        <f t="shared" si="5"/>
        <v>0</v>
      </c>
      <c r="BZ59" s="1">
        <f t="shared" si="1"/>
        <v>9.0357847034972568E-3</v>
      </c>
      <c r="CA59" s="1">
        <f t="shared" si="1"/>
        <v>0.16005623398348193</v>
      </c>
      <c r="CB59" s="15"/>
      <c r="CC59" s="14">
        <v>56</v>
      </c>
      <c r="CD59" s="1">
        <v>1.1301267931929899</v>
      </c>
      <c r="CE59" s="1">
        <v>1.8161825337813939</v>
      </c>
      <c r="CG59" s="14">
        <v>56</v>
      </c>
      <c r="CH59" s="1">
        <v>1.1199367966559124</v>
      </c>
      <c r="CI59" s="1">
        <v>3.0588337411055129</v>
      </c>
      <c r="CK59" s="1">
        <f t="shared" si="6"/>
        <v>56</v>
      </c>
      <c r="CL59" s="1">
        <f t="shared" si="6"/>
        <v>1.125031794924451</v>
      </c>
      <c r="CM59" s="1">
        <f t="shared" si="2"/>
        <v>2.4375081374434533</v>
      </c>
      <c r="CO59" s="1">
        <f t="shared" si="7"/>
        <v>0</v>
      </c>
      <c r="CP59" s="1">
        <f t="shared" si="3"/>
        <v>7.2054156516349567E-3</v>
      </c>
      <c r="CQ59" s="1">
        <f t="shared" si="3"/>
        <v>0.8786870953485344</v>
      </c>
      <c r="CR59" s="15"/>
    </row>
    <row r="60" spans="1:96" x14ac:dyDescent="0.25">
      <c r="A60" s="14">
        <v>285</v>
      </c>
      <c r="B60" s="1">
        <v>0.92547542912277481</v>
      </c>
      <c r="C60" s="1">
        <v>4.9514871184145415</v>
      </c>
      <c r="E60" s="14">
        <v>285</v>
      </c>
      <c r="F60" s="1">
        <v>0.92976858253191297</v>
      </c>
      <c r="G60" s="1">
        <v>5.0929581789406431</v>
      </c>
      <c r="I60" s="14">
        <f>AVERAGE(A60,E60)</f>
        <v>285</v>
      </c>
      <c r="J60" s="1">
        <f>AVERAGE(B60,F60)</f>
        <v>0.92762200582734389</v>
      </c>
      <c r="K60" s="1">
        <f>AVERAGE(C60,G60)</f>
        <v>5.0222226486775927</v>
      </c>
      <c r="M60" s="1">
        <f>STDEVA(A60,E60)</f>
        <v>0</v>
      </c>
      <c r="N60" s="1">
        <f>STDEVA(B60,F60)</f>
        <v>3.0357178882757388E-3</v>
      </c>
      <c r="O60" s="1">
        <f>STDEVA(C60,G60)</f>
        <v>0.10003514623965894</v>
      </c>
      <c r="Q60" s="14">
        <v>285</v>
      </c>
      <c r="R60" s="1">
        <v>1.0198751624663884</v>
      </c>
      <c r="S60" s="1">
        <v>2.0749088877165511</v>
      </c>
      <c r="U60" s="14">
        <v>285</v>
      </c>
      <c r="V60" s="1">
        <v>1.0038665510640716</v>
      </c>
      <c r="W60" s="1">
        <v>2.735107170171823</v>
      </c>
      <c r="Y60" s="14">
        <f>AVERAGE(Q60,U60)</f>
        <v>285</v>
      </c>
      <c r="Z60" s="1">
        <f>AVERAGE(R60,V60)</f>
        <v>1.0118708567652299</v>
      </c>
      <c r="AA60" s="1">
        <f>AVERAGE(S60,W60)</f>
        <v>2.4050080289441871</v>
      </c>
      <c r="AC60" s="1">
        <f>STDEVA(Q60,U60)</f>
        <v>0</v>
      </c>
      <c r="AD60" s="1">
        <f>STDEVA(R60,V60)</f>
        <v>1.1319797679958492E-2</v>
      </c>
      <c r="AE60" s="1">
        <f>STDEVA(S60,W60)</f>
        <v>0.46683068245183418</v>
      </c>
      <c r="AF60" s="15"/>
      <c r="AG60" s="14">
        <v>57</v>
      </c>
      <c r="AH60" s="1">
        <v>0.94301608309307572</v>
      </c>
      <c r="AI60" s="1">
        <v>3.1325734830785614</v>
      </c>
      <c r="AK60" s="14">
        <v>57</v>
      </c>
      <c r="AL60" s="1">
        <v>0.94791800445979602</v>
      </c>
      <c r="AM60" s="1">
        <v>4.648334845858539</v>
      </c>
      <c r="AO60" s="1">
        <f>AVERAGE(AG60,AK60)</f>
        <v>57</v>
      </c>
      <c r="AP60" s="1">
        <f>AVERAGE(AH60,AL60)</f>
        <v>0.94546704377643587</v>
      </c>
      <c r="AQ60" s="1">
        <f>AVERAGE(AI60,AM60)</f>
        <v>3.89045416446855</v>
      </c>
      <c r="AS60" s="1">
        <f>STDEVA(AG60,AK60)</f>
        <v>0</v>
      </c>
      <c r="AT60" s="1">
        <f>STDEVA(AH60,AL60)</f>
        <v>3.4661818392511508E-3</v>
      </c>
      <c r="AU60" s="1">
        <f>STDEVA(AI60,AM60)</f>
        <v>1.0718051382822866</v>
      </c>
      <c r="AV60" s="15"/>
      <c r="AW60" s="14">
        <v>57</v>
      </c>
      <c r="AX60" s="1">
        <v>1.028719973321887</v>
      </c>
      <c r="AY60" s="1">
        <v>3.834610324787191</v>
      </c>
      <c r="BA60" s="14">
        <v>57</v>
      </c>
      <c r="BB60" s="1">
        <v>1.0097640574150324</v>
      </c>
      <c r="BC60" s="1">
        <v>2.49435817243439</v>
      </c>
      <c r="BE60" s="1">
        <f>AVERAGE(AW60,BA60)</f>
        <v>57</v>
      </c>
      <c r="BF60" s="1">
        <f>AVERAGE(AX60,BB60)</f>
        <v>1.0192420153684596</v>
      </c>
      <c r="BG60" s="1">
        <f>AVERAGE(AY60,BC60)</f>
        <v>3.1644842486107905</v>
      </c>
      <c r="BI60" s="1">
        <f>STDEVA(AW60,BA60)</f>
        <v>0</v>
      </c>
      <c r="BJ60" s="1">
        <f>STDEVA(AX60,BB60)</f>
        <v>1.3403856681338857E-2</v>
      </c>
      <c r="BK60" s="1">
        <f>STDEVA(AY60,BC60)</f>
        <v>0.94770138542853055</v>
      </c>
      <c r="BL60" s="15"/>
      <c r="BM60" s="14">
        <v>57</v>
      </c>
      <c r="BN60" s="1">
        <v>1.0846262254107302</v>
      </c>
      <c r="BO60" s="1">
        <v>3.027480695259146</v>
      </c>
      <c r="BQ60" s="14">
        <v>57</v>
      </c>
      <c r="BR60" s="1">
        <v>1.0726966913612443</v>
      </c>
      <c r="BS60" s="1">
        <v>3.8197186342055125</v>
      </c>
      <c r="BU60" s="1">
        <f t="shared" si="4"/>
        <v>57</v>
      </c>
      <c r="BV60" s="1">
        <f t="shared" si="4"/>
        <v>1.0786614583859873</v>
      </c>
      <c r="BW60" s="1">
        <f t="shared" si="0"/>
        <v>3.423599664732329</v>
      </c>
      <c r="BY60" s="1">
        <f t="shared" si="5"/>
        <v>0</v>
      </c>
      <c r="BZ60" s="1">
        <f t="shared" si="1"/>
        <v>8.4354544227872412E-3</v>
      </c>
      <c r="CA60" s="1">
        <f t="shared" si="1"/>
        <v>0.56019681894223361</v>
      </c>
      <c r="CB60" s="15"/>
      <c r="CC60" s="14">
        <v>57</v>
      </c>
      <c r="CD60" s="1">
        <v>1.134693325392893</v>
      </c>
      <c r="CE60" s="1">
        <v>2.37059614935675</v>
      </c>
      <c r="CG60" s="14">
        <v>57</v>
      </c>
      <c r="CH60" s="1">
        <v>1.1226572945501641</v>
      </c>
      <c r="CI60" s="1">
        <v>1.4911814487889319</v>
      </c>
      <c r="CK60" s="1">
        <f t="shared" si="6"/>
        <v>57</v>
      </c>
      <c r="CL60" s="1">
        <f t="shared" si="6"/>
        <v>1.1286753099715285</v>
      </c>
      <c r="CM60" s="1">
        <f t="shared" si="2"/>
        <v>1.9308887990728409</v>
      </c>
      <c r="CO60" s="1">
        <f t="shared" si="7"/>
        <v>0</v>
      </c>
      <c r="CP60" s="1">
        <f t="shared" si="3"/>
        <v>8.5107590274640932E-3</v>
      </c>
      <c r="CQ60" s="1">
        <f t="shared" si="3"/>
        <v>0.62184009824664188</v>
      </c>
      <c r="CR60" s="15"/>
    </row>
    <row r="61" spans="1:96" x14ac:dyDescent="0.25">
      <c r="A61" s="14">
        <v>290</v>
      </c>
      <c r="B61" s="1">
        <v>0.92627380821193983</v>
      </c>
      <c r="C61" s="1">
        <v>4.5270739368360884</v>
      </c>
      <c r="E61" s="14">
        <v>290</v>
      </c>
      <c r="F61" s="1">
        <v>0.93047350243328097</v>
      </c>
      <c r="G61" s="1">
        <v>3.9611896947316332</v>
      </c>
      <c r="I61" s="14">
        <f>AVERAGE(A61,E61)</f>
        <v>290</v>
      </c>
      <c r="J61" s="1">
        <f>AVERAGE(B61,F61)</f>
        <v>0.9283736553226104</v>
      </c>
      <c r="K61" s="1">
        <f>AVERAGE(C61,G61)</f>
        <v>4.2441318157838612</v>
      </c>
      <c r="M61" s="1">
        <f>STDEVA(A61,E61)</f>
        <v>0</v>
      </c>
      <c r="N61" s="1">
        <f>STDEVA(B61,F61)</f>
        <v>2.9696322628202801E-3</v>
      </c>
      <c r="O61" s="1">
        <f>STDEVA(C61,G61)</f>
        <v>0.40014058495867028</v>
      </c>
      <c r="Q61" s="14">
        <v>290</v>
      </c>
      <c r="R61" s="1">
        <v>1.021304600024235</v>
      </c>
      <c r="S61" s="1">
        <v>2.2163799482426851</v>
      </c>
      <c r="U61" s="14">
        <v>290</v>
      </c>
      <c r="V61" s="1">
        <v>1.0075564461153768</v>
      </c>
      <c r="W61" s="1">
        <v>3.8946275219220499</v>
      </c>
      <c r="Y61" s="14">
        <f>AVERAGE(Q61,U61)</f>
        <v>290</v>
      </c>
      <c r="Z61" s="1">
        <f>AVERAGE(R61,V61)</f>
        <v>1.0144305230698059</v>
      </c>
      <c r="AA61" s="1">
        <f>AVERAGE(S61,W61)</f>
        <v>3.0555037350823673</v>
      </c>
      <c r="AC61" s="1">
        <f>STDEVA(Q61,U61)</f>
        <v>0</v>
      </c>
      <c r="AD61" s="1">
        <f>STDEVA(R61,V61)</f>
        <v>9.7214128577499705E-3</v>
      </c>
      <c r="AE61" s="1">
        <f>STDEVA(S61,W61)</f>
        <v>1.1867002398585496</v>
      </c>
      <c r="AF61" s="15"/>
      <c r="AG61" s="14">
        <v>58</v>
      </c>
      <c r="AH61" s="1">
        <v>0.94394824530969645</v>
      </c>
      <c r="AI61" s="1">
        <v>3.6378272706718877</v>
      </c>
      <c r="AK61" s="14">
        <v>58</v>
      </c>
      <c r="AL61" s="1">
        <v>0.94785274454759461</v>
      </c>
      <c r="AM61" s="1">
        <v>2.3031522725559999</v>
      </c>
      <c r="AO61" s="1">
        <f>AVERAGE(AG61,AK61)</f>
        <v>58</v>
      </c>
      <c r="AP61" s="1">
        <f>AVERAGE(AH61,AL61)</f>
        <v>0.94590049492864559</v>
      </c>
      <c r="AQ61" s="1">
        <f>AVERAGE(AI61,AM61)</f>
        <v>2.970489771613944</v>
      </c>
      <c r="AS61" s="1">
        <f>STDEVA(AG61,AK61)</f>
        <v>0</v>
      </c>
      <c r="AT61" s="1">
        <f>STDEVA(AH61,AL61)</f>
        <v>2.7608978882554896E-3</v>
      </c>
      <c r="AU61" s="1">
        <f>STDEVA(AI61,AM61)</f>
        <v>0.94375774184788574</v>
      </c>
      <c r="AV61" s="15"/>
      <c r="AW61" s="14">
        <v>58</v>
      </c>
      <c r="AX61" s="1">
        <v>1.0308577428649435</v>
      </c>
      <c r="AY61" s="1">
        <v>2.5688166253428641</v>
      </c>
      <c r="BA61" s="14">
        <v>58</v>
      </c>
      <c r="BB61" s="1">
        <v>1.011337012260368</v>
      </c>
      <c r="BC61" s="1">
        <v>1.9359197756207009</v>
      </c>
      <c r="BE61" s="1">
        <f>AVERAGE(AW61,BA61)</f>
        <v>58</v>
      </c>
      <c r="BF61" s="1">
        <f>AVERAGE(AX61,BB61)</f>
        <v>1.0210973775626557</v>
      </c>
      <c r="BG61" s="1">
        <f>AVERAGE(AY61,BC61)</f>
        <v>2.2523682004817824</v>
      </c>
      <c r="BI61" s="1">
        <f>STDEVA(AW61,BA61)</f>
        <v>0</v>
      </c>
      <c r="BJ61" s="1">
        <f>STDEVA(AX61,BB61)</f>
        <v>1.3803240984211101E-2</v>
      </c>
      <c r="BK61" s="1">
        <f>STDEVA(AY61,BC61)</f>
        <v>0.4475256542301439</v>
      </c>
      <c r="BL61" s="15"/>
      <c r="BM61" s="14">
        <v>58</v>
      </c>
      <c r="BN61" s="1">
        <v>1.0866486194810259</v>
      </c>
      <c r="BO61" s="1">
        <v>1.6693585142083343</v>
      </c>
      <c r="BQ61" s="14">
        <v>58</v>
      </c>
      <c r="BR61" s="1">
        <v>1.0759517438887147</v>
      </c>
      <c r="BS61" s="1">
        <v>2.7445385742069033</v>
      </c>
      <c r="BU61" s="1">
        <f t="shared" si="4"/>
        <v>58</v>
      </c>
      <c r="BV61" s="1">
        <f t="shared" si="4"/>
        <v>1.0813001816848704</v>
      </c>
      <c r="BW61" s="1">
        <f t="shared" si="0"/>
        <v>2.2069485442076187</v>
      </c>
      <c r="BY61" s="1">
        <f t="shared" si="5"/>
        <v>0</v>
      </c>
      <c r="BZ61" s="1">
        <f t="shared" si="1"/>
        <v>7.5638332688320736E-3</v>
      </c>
      <c r="CA61" s="1">
        <f t="shared" si="1"/>
        <v>0.76026711142154735</v>
      </c>
      <c r="CB61" s="15"/>
      <c r="CC61" s="14">
        <v>58</v>
      </c>
      <c r="CD61" s="1">
        <v>1.1364009275992151</v>
      </c>
      <c r="CE61" s="1">
        <v>0.89853241144976459</v>
      </c>
      <c r="CG61" s="14">
        <v>58</v>
      </c>
      <c r="CH61" s="1">
        <v>1.1264598092939797</v>
      </c>
      <c r="CI61" s="1">
        <v>2.0455950643642877</v>
      </c>
      <c r="CK61" s="1">
        <f t="shared" si="6"/>
        <v>58</v>
      </c>
      <c r="CL61" s="1">
        <f t="shared" si="6"/>
        <v>1.1314303684465974</v>
      </c>
      <c r="CM61" s="1">
        <f t="shared" si="2"/>
        <v>1.472063737907026</v>
      </c>
      <c r="CO61" s="1">
        <f t="shared" si="7"/>
        <v>0</v>
      </c>
      <c r="CP61" s="1">
        <f t="shared" si="3"/>
        <v>7.0294321662096445E-3</v>
      </c>
      <c r="CQ61" s="1">
        <f t="shared" si="3"/>
        <v>0.81109578032169061</v>
      </c>
      <c r="CR61" s="15"/>
    </row>
    <row r="62" spans="1:96" x14ac:dyDescent="0.25">
      <c r="A62" s="14">
        <v>295</v>
      </c>
      <c r="B62" s="1">
        <v>0.92704855263075703</v>
      </c>
      <c r="C62" s="1">
        <v>4.3856028763100374</v>
      </c>
      <c r="E62" s="14">
        <v>295</v>
      </c>
      <c r="F62" s="1">
        <v>0.93133091493151587</v>
      </c>
      <c r="G62" s="1">
        <v>4.810016057888391</v>
      </c>
      <c r="I62" s="14">
        <f>AVERAGE(A62,E62)</f>
        <v>295</v>
      </c>
      <c r="J62" s="1">
        <f>AVERAGE(B62,F62)</f>
        <v>0.92918973378113645</v>
      </c>
      <c r="K62" s="1">
        <f>AVERAGE(C62,G62)</f>
        <v>4.5978094670992142</v>
      </c>
      <c r="M62" s="1">
        <f>STDEVA(A62,E62)</f>
        <v>0</v>
      </c>
      <c r="N62" s="1">
        <f>STDEVA(B62,F62)</f>
        <v>3.0280874223642057E-3</v>
      </c>
      <c r="O62" s="1">
        <f>STDEVA(C62,G62)</f>
        <v>0.30010543871901135</v>
      </c>
      <c r="Q62" s="14">
        <v>295</v>
      </c>
      <c r="R62" s="1">
        <v>1.0228100143296144</v>
      </c>
      <c r="S62" s="1">
        <v>2.3106939885934525</v>
      </c>
      <c r="U62" s="14">
        <v>295</v>
      </c>
      <c r="V62" s="1">
        <v>1.0102244532542382</v>
      </c>
      <c r="W62" s="1">
        <v>4.2912888359592367</v>
      </c>
      <c r="Y62" s="14">
        <f>AVERAGE(Q62,U62)</f>
        <v>295</v>
      </c>
      <c r="Z62" s="1">
        <f>AVERAGE(R62,V62)</f>
        <v>1.0165172337919262</v>
      </c>
      <c r="AA62" s="1">
        <f>AVERAGE(S62,W62)</f>
        <v>3.3009914122763444</v>
      </c>
      <c r="AC62" s="1">
        <f>STDEVA(Q62,U62)</f>
        <v>0</v>
      </c>
      <c r="AD62" s="1">
        <f>STDEVA(R62,V62)</f>
        <v>8.8993355814359892E-3</v>
      </c>
      <c r="AE62" s="1">
        <f>STDEVA(S62,W62)</f>
        <v>1.4004920473554809</v>
      </c>
      <c r="AF62" s="15"/>
      <c r="AG62" s="14">
        <v>59</v>
      </c>
      <c r="AH62" s="1">
        <v>0.94501212160223413</v>
      </c>
      <c r="AI62" s="1">
        <v>4.1430810582652136</v>
      </c>
      <c r="AK62" s="14">
        <v>59</v>
      </c>
      <c r="AL62" s="1">
        <v>0.95140126418442272</v>
      </c>
      <c r="AM62" s="1">
        <v>3.6418522650196001</v>
      </c>
      <c r="AO62" s="1">
        <f>AVERAGE(AG62,AK62)</f>
        <v>59</v>
      </c>
      <c r="AP62" s="1">
        <f>AVERAGE(AH62,AL62)</f>
        <v>0.94820669289332837</v>
      </c>
      <c r="AQ62" s="1">
        <f>AVERAGE(AI62,AM62)</f>
        <v>3.8924666616424068</v>
      </c>
      <c r="AS62" s="1">
        <f>STDEVA(AG62,AK62)</f>
        <v>0</v>
      </c>
      <c r="AT62" s="1">
        <f>STDEVA(AH62,AL62)</f>
        <v>4.51780604583328E-3</v>
      </c>
      <c r="AU62" s="1">
        <f>STDEVA(AI62,AM62)</f>
        <v>0.35442227862992326</v>
      </c>
      <c r="AV62" s="15"/>
      <c r="AW62" s="14">
        <v>59</v>
      </c>
      <c r="AX62" s="1">
        <v>1.0333821974960318</v>
      </c>
      <c r="AY62" s="1">
        <v>3.0527965692480525</v>
      </c>
      <c r="BA62" s="14">
        <v>59</v>
      </c>
      <c r="BB62" s="1">
        <v>1.0138379384587584</v>
      </c>
      <c r="BC62" s="1">
        <v>3.0900257957022896</v>
      </c>
      <c r="BE62" s="1">
        <f>AVERAGE(AW62,BA62)</f>
        <v>59</v>
      </c>
      <c r="BF62" s="1">
        <f>AVERAGE(AX62,BB62)</f>
        <v>1.023610067977395</v>
      </c>
      <c r="BG62" s="1">
        <f>AVERAGE(AY62,BC62)</f>
        <v>3.0714111824751713</v>
      </c>
      <c r="BI62" s="1">
        <f>STDEVA(AW62,BA62)</f>
        <v>0</v>
      </c>
      <c r="BJ62" s="1">
        <f>STDEVA(AX62,BB62)</f>
        <v>1.3819878098522496E-2</v>
      </c>
      <c r="BK62" s="1">
        <f>STDEVA(AY62,BC62)</f>
        <v>2.6325038484120659E-2</v>
      </c>
      <c r="BL62" s="15"/>
      <c r="BM62" s="14">
        <v>59</v>
      </c>
      <c r="BN62" s="1">
        <v>1.0916511014277501</v>
      </c>
      <c r="BO62" s="1">
        <v>4.1026607552577552</v>
      </c>
      <c r="BQ62" s="14">
        <v>59</v>
      </c>
      <c r="BR62" s="1">
        <v>1.0784144801026729</v>
      </c>
      <c r="BS62" s="1">
        <v>2.0654774836814576</v>
      </c>
      <c r="BU62" s="1">
        <f t="shared" si="4"/>
        <v>59</v>
      </c>
      <c r="BV62" s="1">
        <f t="shared" si="4"/>
        <v>1.0850327907652115</v>
      </c>
      <c r="BW62" s="1">
        <f t="shared" si="0"/>
        <v>3.0840691194696062</v>
      </c>
      <c r="BY62" s="1">
        <f t="shared" si="5"/>
        <v>0</v>
      </c>
      <c r="BZ62" s="1">
        <f t="shared" si="1"/>
        <v>9.3597046989605456E-3</v>
      </c>
      <c r="CA62" s="1">
        <f t="shared" si="1"/>
        <v>1.4405061058513973</v>
      </c>
      <c r="CB62" s="15"/>
      <c r="CC62" s="14">
        <v>59</v>
      </c>
      <c r="CD62" s="1">
        <v>1.1396257399690606</v>
      </c>
      <c r="CE62" s="1">
        <v>1.6823585576080144</v>
      </c>
      <c r="CG62" s="14">
        <v>59</v>
      </c>
      <c r="CH62" s="1">
        <v>1.129178889468291</v>
      </c>
      <c r="CI62" s="1">
        <v>1.4147106052612823</v>
      </c>
      <c r="CK62" s="1">
        <f t="shared" si="6"/>
        <v>59</v>
      </c>
      <c r="CL62" s="1">
        <f t="shared" si="6"/>
        <v>1.1344023147186757</v>
      </c>
      <c r="CM62" s="1">
        <f t="shared" si="2"/>
        <v>1.5485345814346485</v>
      </c>
      <c r="CO62" s="1">
        <f t="shared" si="7"/>
        <v>0</v>
      </c>
      <c r="CP62" s="1">
        <f t="shared" si="3"/>
        <v>7.3870388311362244E-3</v>
      </c>
      <c r="CQ62" s="1">
        <f t="shared" si="3"/>
        <v>0.18925568207506818</v>
      </c>
      <c r="CR62" s="15"/>
    </row>
    <row r="63" spans="1:96" x14ac:dyDescent="0.25">
      <c r="A63" s="14">
        <v>300</v>
      </c>
      <c r="B63" s="1">
        <v>0.92769933828872031</v>
      </c>
      <c r="C63" s="1">
        <v>3.6782475736793314</v>
      </c>
      <c r="E63" s="14">
        <v>300</v>
      </c>
      <c r="F63" s="1">
        <v>0.93206348703354358</v>
      </c>
      <c r="G63" s="1">
        <v>4.1026607552577348</v>
      </c>
      <c r="I63" s="14">
        <f>AVERAGE(A63,E63)</f>
        <v>300</v>
      </c>
      <c r="J63" s="1">
        <f>AVERAGE(B63,F63)</f>
        <v>0.92988141266113189</v>
      </c>
      <c r="K63" s="1">
        <f>AVERAGE(C63,G63)</f>
        <v>3.8904541644685331</v>
      </c>
      <c r="M63" s="1">
        <f>STDEVA(A63,E63)</f>
        <v>0</v>
      </c>
      <c r="N63" s="1">
        <f>STDEVA(B63,F63)</f>
        <v>3.0859191715712944E-3</v>
      </c>
      <c r="O63" s="1">
        <f>STDEVA(C63,G63)</f>
        <v>0.30010543871904655</v>
      </c>
      <c r="Q63" s="14">
        <v>300</v>
      </c>
      <c r="R63" s="1">
        <v>1.0241736610801866</v>
      </c>
      <c r="S63" s="1">
        <v>2.1220659078919515</v>
      </c>
      <c r="U63" s="14">
        <v>300</v>
      </c>
      <c r="V63" s="1">
        <v>1.0130338857126144</v>
      </c>
      <c r="W63" s="1">
        <v>4.432759896485404</v>
      </c>
      <c r="Y63" s="14">
        <f>AVERAGE(Q63,U63)</f>
        <v>300</v>
      </c>
      <c r="Z63" s="1">
        <f>AVERAGE(R63,V63)</f>
        <v>1.0186037733964004</v>
      </c>
      <c r="AA63" s="1">
        <f>AVERAGE(S63,W63)</f>
        <v>3.2774129021886775</v>
      </c>
      <c r="AC63" s="1">
        <f>STDEVA(Q63,U63)</f>
        <v>0</v>
      </c>
      <c r="AD63" s="1">
        <f>STDEVA(R63,V63)</f>
        <v>7.8770107033051366E-3</v>
      </c>
      <c r="AE63" s="1">
        <f>STDEVA(S63,W63)</f>
        <v>1.6339073885814221</v>
      </c>
      <c r="AF63" s="15"/>
      <c r="AG63" s="14">
        <v>60</v>
      </c>
      <c r="AH63" s="1">
        <v>0.94566200439715442</v>
      </c>
      <c r="AI63" s="1">
        <v>2.5262689379665928</v>
      </c>
      <c r="AK63" s="14">
        <v>60</v>
      </c>
      <c r="AL63" s="1">
        <v>0.94411903857771962</v>
      </c>
      <c r="AM63" s="1">
        <v>4.1931613477071998</v>
      </c>
      <c r="AO63" s="1">
        <f>AVERAGE(AG63,AK63)</f>
        <v>60</v>
      </c>
      <c r="AP63" s="1">
        <f>AVERAGE(AH63,AL63)</f>
        <v>0.94489052148743702</v>
      </c>
      <c r="AQ63" s="1">
        <f>AVERAGE(AI63,AM63)</f>
        <v>3.3597151428368965</v>
      </c>
      <c r="AS63" s="1">
        <f>STDEVA(AG63,AK63)</f>
        <v>0</v>
      </c>
      <c r="AT63" s="1">
        <f>STDEVA(AH63,AL63)</f>
        <v>1.0910415940614086E-3</v>
      </c>
      <c r="AU63" s="1">
        <f>STDEVA(AI63,AM63)</f>
        <v>1.1786709264359667</v>
      </c>
      <c r="AV63" s="15"/>
      <c r="AW63" s="14">
        <v>60</v>
      </c>
      <c r="AX63" s="1">
        <v>1.0362366990649305</v>
      </c>
      <c r="AY63" s="1">
        <v>3.425088833790503</v>
      </c>
      <c r="BA63" s="14">
        <v>60</v>
      </c>
      <c r="BB63" s="1">
        <v>1.0161307980634584</v>
      </c>
      <c r="BC63" s="1">
        <v>2.8294212105226033</v>
      </c>
      <c r="BE63" s="1">
        <f>AVERAGE(AW63,BA63)</f>
        <v>60</v>
      </c>
      <c r="BF63" s="1">
        <f>AVERAGE(AX63,BB63)</f>
        <v>1.0261837485641945</v>
      </c>
      <c r="BG63" s="1">
        <f>AVERAGE(AY63,BC63)</f>
        <v>3.1272550221565529</v>
      </c>
      <c r="BI63" s="1">
        <f>STDEVA(AW63,BA63)</f>
        <v>0</v>
      </c>
      <c r="BJ63" s="1">
        <f>STDEVA(AX63,BB63)</f>
        <v>1.4217018940006345E-2</v>
      </c>
      <c r="BK63" s="1">
        <f>STDEVA(AY63,BC63)</f>
        <v>0.42120061574600559</v>
      </c>
      <c r="BL63" s="15"/>
      <c r="BM63" s="14">
        <v>60</v>
      </c>
      <c r="BN63" s="1">
        <v>1.0948839057316471</v>
      </c>
      <c r="BO63" s="1">
        <v>2.631361725785982</v>
      </c>
      <c r="BQ63" s="14">
        <v>60</v>
      </c>
      <c r="BR63" s="1">
        <v>1.0827259415401824</v>
      </c>
      <c r="BS63" s="1">
        <v>3.5933649373637109</v>
      </c>
      <c r="BU63" s="1">
        <f t="shared" si="4"/>
        <v>60</v>
      </c>
      <c r="BV63" s="1">
        <f t="shared" si="4"/>
        <v>1.0888049236359147</v>
      </c>
      <c r="BW63" s="1">
        <f t="shared" si="0"/>
        <v>3.1123633315748465</v>
      </c>
      <c r="BY63" s="1">
        <f t="shared" si="5"/>
        <v>0</v>
      </c>
      <c r="BZ63" s="1">
        <f t="shared" si="1"/>
        <v>8.5969789252078703E-3</v>
      </c>
      <c r="CA63" s="1">
        <f t="shared" si="1"/>
        <v>0.68023899442985147</v>
      </c>
      <c r="CB63" s="15"/>
      <c r="CC63" s="14">
        <v>60</v>
      </c>
      <c r="CD63" s="1">
        <v>1.1420347273781923</v>
      </c>
      <c r="CE63" s="1">
        <v>1.2808866290879299</v>
      </c>
      <c r="CG63" s="14">
        <v>60</v>
      </c>
      <c r="CH63" s="1">
        <v>1.1306356374138045</v>
      </c>
      <c r="CI63" s="1">
        <v>0.76470843527638499</v>
      </c>
      <c r="CK63" s="1">
        <f t="shared" si="6"/>
        <v>60</v>
      </c>
      <c r="CL63" s="1">
        <f t="shared" si="6"/>
        <v>1.1363351823959984</v>
      </c>
      <c r="CM63" s="1">
        <f t="shared" si="2"/>
        <v>1.0227975321821574</v>
      </c>
      <c r="CO63" s="1">
        <f t="shared" si="7"/>
        <v>0</v>
      </c>
      <c r="CP63" s="1">
        <f t="shared" si="3"/>
        <v>8.0603738131741869E-3</v>
      </c>
      <c r="CQ63" s="1">
        <f t="shared" si="3"/>
        <v>0.36499310114476813</v>
      </c>
      <c r="CR63" s="15"/>
    </row>
    <row r="64" spans="1:96" x14ac:dyDescent="0.25">
      <c r="A64" s="14">
        <v>305</v>
      </c>
      <c r="B64" s="1">
        <v>0.92810027611339474</v>
      </c>
      <c r="C64" s="1">
        <v>2.2635369684180695</v>
      </c>
      <c r="E64" s="14">
        <v>305</v>
      </c>
      <c r="F64" s="1">
        <v>0.93287318107755912</v>
      </c>
      <c r="G64" s="1">
        <v>4.527073936836139</v>
      </c>
      <c r="I64" s="14">
        <f>AVERAGE(A64,E64)</f>
        <v>305</v>
      </c>
      <c r="J64" s="1">
        <f>AVERAGE(B64,F64)</f>
        <v>0.93048672859547699</v>
      </c>
      <c r="K64" s="1">
        <f>AVERAGE(C64,G64)</f>
        <v>3.3953054526271043</v>
      </c>
      <c r="M64" s="1">
        <f>STDEVA(A64,E64)</f>
        <v>0</v>
      </c>
      <c r="N64" s="1">
        <f>STDEVA(B64,F64)</f>
        <v>3.37495346611957E-3</v>
      </c>
      <c r="O64" s="1">
        <f>STDEVA(C64,G64)</f>
        <v>1.6005623398348567</v>
      </c>
      <c r="Q64" s="14">
        <v>305</v>
      </c>
      <c r="R64" s="1">
        <v>1.0260258766687056</v>
      </c>
      <c r="S64" s="1">
        <v>2.7822641903471905</v>
      </c>
      <c r="U64" s="14">
        <v>305</v>
      </c>
      <c r="V64" s="1">
        <v>1.0149311457850985</v>
      </c>
      <c r="W64" s="1">
        <v>2.970892271048692</v>
      </c>
      <c r="Y64" s="14">
        <f>AVERAGE(Q64,U64)</f>
        <v>305</v>
      </c>
      <c r="Z64" s="1">
        <f>AVERAGE(R64,V64)</f>
        <v>1.0204785112269019</v>
      </c>
      <c r="AA64" s="1">
        <f>AVERAGE(S64,W64)</f>
        <v>2.8765782306979411</v>
      </c>
      <c r="AC64" s="1">
        <f>STDEVA(Q64,U64)</f>
        <v>0</v>
      </c>
      <c r="AD64" s="1">
        <f>STDEVA(R64,V64)</f>
        <v>7.8451594432384173E-3</v>
      </c>
      <c r="AE64" s="1">
        <f>STDEVA(S64,W64)</f>
        <v>0.13338019498623505</v>
      </c>
      <c r="AF64" s="15"/>
      <c r="AG64" s="14">
        <v>61</v>
      </c>
      <c r="AH64" s="1">
        <v>0.94636488252969775</v>
      </c>
      <c r="AI64" s="1">
        <v>2.7283704530039157</v>
      </c>
      <c r="AK64" s="14">
        <v>61</v>
      </c>
      <c r="AL64" s="1">
        <v>0.94212539377438964</v>
      </c>
      <c r="AM64" s="1">
        <v>3.7809083289370999</v>
      </c>
      <c r="AO64" s="1">
        <f>AVERAGE(AG64,AK64)</f>
        <v>61</v>
      </c>
      <c r="AP64" s="1">
        <f>AVERAGE(AH64,AL64)</f>
        <v>0.94424513815204369</v>
      </c>
      <c r="AQ64" s="1">
        <f>AVERAGE(AI64,AM64)</f>
        <v>3.2546393909705076</v>
      </c>
      <c r="AS64" s="1">
        <f>STDEVA(AG64,AK64)</f>
        <v>0</v>
      </c>
      <c r="AT64" s="1">
        <f>STDEVA(AH64,AL64)</f>
        <v>2.9977712476424788E-3</v>
      </c>
      <c r="AU64" s="1">
        <f>STDEVA(AI64,AM64)</f>
        <v>0.74425666952804226</v>
      </c>
      <c r="AV64" s="15"/>
      <c r="AW64" s="14">
        <v>61</v>
      </c>
      <c r="AX64" s="1">
        <v>1.0401895089909634</v>
      </c>
      <c r="AY64" s="1">
        <v>4.6536533067805665</v>
      </c>
      <c r="BA64" s="14">
        <v>61</v>
      </c>
      <c r="BB64" s="1">
        <v>1.0190563378065869</v>
      </c>
      <c r="BC64" s="1">
        <v>3.6112349660617151</v>
      </c>
      <c r="BE64" s="1">
        <f>AVERAGE(AW64,BA64)</f>
        <v>61</v>
      </c>
      <c r="BF64" s="1">
        <f>AVERAGE(AX64,BB64)</f>
        <v>1.029622923398775</v>
      </c>
      <c r="BG64" s="1">
        <f>AVERAGE(AY64,BC64)</f>
        <v>4.1324441364211406</v>
      </c>
      <c r="BI64" s="1">
        <f>STDEVA(AW64,BA64)</f>
        <v>0</v>
      </c>
      <c r="BJ64" s="1">
        <f>STDEVA(AX64,BB64)</f>
        <v>1.4943408652448779E-2</v>
      </c>
      <c r="BK64" s="1">
        <f>STDEVA(AY64,BC64)</f>
        <v>0.73710107755553067</v>
      </c>
      <c r="BL64" s="15"/>
      <c r="BM64" s="14">
        <v>61</v>
      </c>
      <c r="BN64" s="1">
        <v>1.0997940031783919</v>
      </c>
      <c r="BO64" s="1">
        <v>3.3953054526271091</v>
      </c>
      <c r="BQ64" s="14">
        <v>61</v>
      </c>
      <c r="BR64" s="1">
        <v>1.08518558175918</v>
      </c>
      <c r="BS64" s="1">
        <v>2.0371832715762572</v>
      </c>
      <c r="BU64" s="1">
        <f t="shared" si="4"/>
        <v>61</v>
      </c>
      <c r="BV64" s="1">
        <f t="shared" si="4"/>
        <v>1.092489792468786</v>
      </c>
      <c r="BW64" s="1">
        <f t="shared" si="0"/>
        <v>2.7162443621016834</v>
      </c>
      <c r="BY64" s="1">
        <f t="shared" si="5"/>
        <v>0</v>
      </c>
      <c r="BZ64" s="1">
        <f t="shared" si="1"/>
        <v>1.0329713847955561E-2</v>
      </c>
      <c r="CA64" s="1">
        <f t="shared" si="1"/>
        <v>0.96033740390092071</v>
      </c>
      <c r="CB64" s="15"/>
      <c r="CR64" s="15"/>
    </row>
    <row r="65" spans="1:96" x14ac:dyDescent="0.25">
      <c r="A65" s="14">
        <v>310</v>
      </c>
      <c r="B65" s="1">
        <v>0.92882785993166084</v>
      </c>
      <c r="C65" s="1">
        <v>4.1026607552577854</v>
      </c>
      <c r="E65" s="14">
        <v>310</v>
      </c>
      <c r="F65" s="1">
        <v>0.93360818239661336</v>
      </c>
      <c r="G65" s="1">
        <v>4.1026607552577348</v>
      </c>
      <c r="I65" s="14">
        <f>AVERAGE(A65,E65)</f>
        <v>310</v>
      </c>
      <c r="J65" s="1">
        <f>AVERAGE(B65,F65)</f>
        <v>0.9312180211641371</v>
      </c>
      <c r="K65" s="1">
        <f>AVERAGE(C65,G65)</f>
        <v>4.1026607552577605</v>
      </c>
      <c r="M65" s="1">
        <f>STDEVA(A65,E65)</f>
        <v>0</v>
      </c>
      <c r="N65" s="1">
        <f>STDEVA(B65,F65)</f>
        <v>3.3801984312263221E-3</v>
      </c>
      <c r="O65" s="1">
        <f>STDEVA(C65,G65)</f>
        <v>3.5803616730494477E-14</v>
      </c>
      <c r="Q65" s="14">
        <v>310</v>
      </c>
      <c r="R65" s="1">
        <v>1.0276697600644362</v>
      </c>
      <c r="S65" s="1">
        <v>2.4993220692949549</v>
      </c>
      <c r="U65" s="14">
        <v>310</v>
      </c>
      <c r="V65" s="1">
        <v>1.0158935216489513</v>
      </c>
      <c r="W65" s="1">
        <v>1.6033386859628136</v>
      </c>
      <c r="Y65" s="14">
        <f>AVERAGE(Q65,U65)</f>
        <v>310</v>
      </c>
      <c r="Z65" s="1">
        <f>AVERAGE(R65,V65)</f>
        <v>1.0217816408566938</v>
      </c>
      <c r="AA65" s="1">
        <f>AVERAGE(S65,W65)</f>
        <v>2.0513303776288843</v>
      </c>
      <c r="AC65" s="1">
        <f>STDEVA(Q65,U65)</f>
        <v>0</v>
      </c>
      <c r="AD65" s="1">
        <f>STDEVA(R65,V65)</f>
        <v>8.3270580404589088E-3</v>
      </c>
      <c r="AE65" s="1">
        <f>STDEVA(S65,W65)</f>
        <v>0.63355592618462253</v>
      </c>
      <c r="AF65" s="15"/>
      <c r="AG65" s="14">
        <v>62</v>
      </c>
      <c r="AH65" s="1">
        <v>0.94722537602565082</v>
      </c>
      <c r="AI65" s="1">
        <v>3.3346749981159207</v>
      </c>
      <c r="AK65" s="14">
        <v>62</v>
      </c>
      <c r="AL65" s="1">
        <v>0.94237569239808638</v>
      </c>
      <c r="AM65" s="1">
        <v>1.0105075751866515</v>
      </c>
      <c r="AO65" s="1">
        <f>AVERAGE(AG65,AK65)</f>
        <v>62</v>
      </c>
      <c r="AP65" s="1">
        <f>AVERAGE(AH65,AL65)</f>
        <v>0.9448005342118686</v>
      </c>
      <c r="AQ65" s="1">
        <f>AVERAGE(AI65,AM65)</f>
        <v>2.172591286651286</v>
      </c>
      <c r="AS65" s="1">
        <f>STDEVA(AG65,AK65)</f>
        <v>0</v>
      </c>
      <c r="AT65" s="1">
        <f>STDEVA(AH65,AL65)</f>
        <v>3.4292441796601892E-3</v>
      </c>
      <c r="AU65" s="1">
        <f>STDEVA(AI65,AM65)</f>
        <v>1.6434345453661494</v>
      </c>
      <c r="AV65" s="15"/>
      <c r="AW65" s="14">
        <v>62</v>
      </c>
      <c r="AX65" s="1">
        <v>1.0425596958538075</v>
      </c>
      <c r="AY65" s="1">
        <v>2.7549627576141025</v>
      </c>
      <c r="BA65" s="14">
        <v>62</v>
      </c>
      <c r="BB65" s="1">
        <v>1.0211151111350691</v>
      </c>
      <c r="BC65" s="1">
        <v>2.531587398888627</v>
      </c>
      <c r="BE65" s="1">
        <f>AVERAGE(AW65,BA65)</f>
        <v>62</v>
      </c>
      <c r="BF65" s="1">
        <f>AVERAGE(AX65,BB65)</f>
        <v>1.0318374034944382</v>
      </c>
      <c r="BG65" s="1">
        <f>AVERAGE(AY65,BC65)</f>
        <v>2.6432750782513645</v>
      </c>
      <c r="BI65" s="1">
        <f>STDEVA(AW65,BA65)</f>
        <v>0</v>
      </c>
      <c r="BJ65" s="1">
        <f>STDEVA(AX65,BB65)</f>
        <v>1.5163611274349289E-2</v>
      </c>
      <c r="BK65" s="1">
        <f>STDEVA(AY65,BC65)</f>
        <v>0.15795023090476132</v>
      </c>
      <c r="BL65" s="15"/>
      <c r="BM65" s="14">
        <v>62</v>
      </c>
      <c r="BN65" s="1">
        <v>1.104276881935617</v>
      </c>
      <c r="BO65" s="1">
        <v>3.59336493736367</v>
      </c>
      <c r="BQ65" s="14">
        <v>62</v>
      </c>
      <c r="BR65" s="1">
        <v>1.0874988397037844</v>
      </c>
      <c r="BS65" s="1">
        <v>1.6976527263135344</v>
      </c>
      <c r="BU65" s="1">
        <f t="shared" si="4"/>
        <v>62</v>
      </c>
      <c r="BV65" s="1">
        <f t="shared" si="4"/>
        <v>1.0958878608197007</v>
      </c>
      <c r="BW65" s="1">
        <f t="shared" si="0"/>
        <v>2.645508831838602</v>
      </c>
      <c r="BY65" s="1">
        <f t="shared" si="5"/>
        <v>0</v>
      </c>
      <c r="BZ65" s="1">
        <f t="shared" si="1"/>
        <v>1.1863867437163148E-2</v>
      </c>
      <c r="CA65" s="1">
        <f t="shared" si="1"/>
        <v>1.3404709596116955</v>
      </c>
      <c r="CB65" s="15"/>
      <c r="CR65" s="15"/>
    </row>
    <row r="66" spans="1:96" x14ac:dyDescent="0.25">
      <c r="A66" s="14">
        <v>315</v>
      </c>
      <c r="B66" s="1">
        <v>0.92950629178402966</v>
      </c>
      <c r="C66" s="1">
        <v>3.8197186342054823</v>
      </c>
      <c r="E66" s="14">
        <v>315</v>
      </c>
      <c r="F66" s="1">
        <v>0.93439515530973905</v>
      </c>
      <c r="G66" s="1">
        <v>4.3856028763099868</v>
      </c>
      <c r="I66" s="14">
        <f>AVERAGE(A66,E66)</f>
        <v>315</v>
      </c>
      <c r="J66" s="1">
        <f>AVERAGE(B66,F66)</f>
        <v>0.93195072354688435</v>
      </c>
      <c r="K66" s="1">
        <f>AVERAGE(C66,G66)</f>
        <v>4.1026607552577348</v>
      </c>
      <c r="M66" s="1">
        <f>STDEVA(A66,E66)</f>
        <v>0</v>
      </c>
      <c r="N66" s="1">
        <f>STDEVA(B66,F66)</f>
        <v>3.45694855132468E-3</v>
      </c>
      <c r="O66" s="1">
        <f>STDEVA(C66,G66)</f>
        <v>0.40014058495870514</v>
      </c>
      <c r="Q66" s="14">
        <v>315</v>
      </c>
      <c r="R66" s="1">
        <v>1.0285666050465132</v>
      </c>
      <c r="S66" s="1">
        <v>1.4147106052612786</v>
      </c>
      <c r="U66" s="14">
        <v>315</v>
      </c>
      <c r="V66" s="1">
        <v>1.0167322000541508</v>
      </c>
      <c r="W66" s="1">
        <v>1.3675535850859115</v>
      </c>
      <c r="Y66" s="14">
        <f>AVERAGE(Q66,U66)</f>
        <v>315</v>
      </c>
      <c r="Z66" s="1">
        <f>AVERAGE(R66,V66)</f>
        <v>1.0226494025503321</v>
      </c>
      <c r="AA66" s="1">
        <f>AVERAGE(S66,W66)</f>
        <v>1.391132095173595</v>
      </c>
      <c r="AC66" s="1">
        <f>STDEVA(Q66,U66)</f>
        <v>0</v>
      </c>
      <c r="AD66" s="1">
        <f>STDEVA(R66,V66)</f>
        <v>8.3681880214074092E-3</v>
      </c>
      <c r="AE66" s="1">
        <f>STDEVA(S66,W66)</f>
        <v>3.334504874655287E-2</v>
      </c>
      <c r="AF66" s="15"/>
      <c r="AG66" s="14">
        <v>63</v>
      </c>
      <c r="AH66" s="1">
        <v>0.94811358329163342</v>
      </c>
      <c r="AI66" s="1">
        <v>3.4357257556345644</v>
      </c>
      <c r="AK66" s="14">
        <v>63</v>
      </c>
      <c r="AL66" s="1">
        <v>0.94315589920173004</v>
      </c>
      <c r="AM66" s="1">
        <v>3.0315227255598822</v>
      </c>
      <c r="AO66" s="1">
        <f>AVERAGE(AG66,AK66)</f>
        <v>63</v>
      </c>
      <c r="AP66" s="1">
        <f>AVERAGE(AH66,AL66)</f>
        <v>0.94563474124668168</v>
      </c>
      <c r="AQ66" s="1">
        <f>AVERAGE(AI66,AM66)</f>
        <v>3.2336242405972233</v>
      </c>
      <c r="AS66" s="1">
        <f>STDEVA(AG66,AK66)</f>
        <v>0</v>
      </c>
      <c r="AT66" s="1">
        <f>STDEVA(AH66,AL66)</f>
        <v>3.5056120389513378E-3</v>
      </c>
      <c r="AU66" s="1">
        <f>STDEVA(AI66,AM66)</f>
        <v>0.28581470354195776</v>
      </c>
      <c r="AV66" s="15"/>
      <c r="AW66" s="14">
        <v>63</v>
      </c>
      <c r="AX66" s="1">
        <v>1.0446418525947432</v>
      </c>
      <c r="AY66" s="1">
        <v>2.4198997195258891</v>
      </c>
      <c r="BA66" s="14">
        <v>63</v>
      </c>
      <c r="BB66" s="1">
        <v>1.0230692635724754</v>
      </c>
      <c r="BC66" s="1">
        <v>2.4198997195258891</v>
      </c>
      <c r="BE66" s="1">
        <f>AVERAGE(AW66,BA66)</f>
        <v>63</v>
      </c>
      <c r="BF66" s="1">
        <f>AVERAGE(AX66,BB66)</f>
        <v>1.0338555580836093</v>
      </c>
      <c r="BG66" s="1">
        <f>AVERAGE(AY66,BC66)</f>
        <v>2.4198997195258891</v>
      </c>
      <c r="BI66" s="1">
        <f>STDEVA(AW66,BA66)</f>
        <v>0</v>
      </c>
      <c r="BJ66" s="1">
        <f>STDEVA(AX66,BB66)</f>
        <v>1.5254123985396016E-2</v>
      </c>
      <c r="BK66" s="1">
        <f>STDEVA(AY66,BC66)</f>
        <v>0</v>
      </c>
      <c r="BL66" s="15"/>
      <c r="BM66" s="14">
        <v>63</v>
      </c>
      <c r="BN66" s="1">
        <v>1.1081536373240519</v>
      </c>
      <c r="BO66" s="1">
        <v>3.0840691194696266</v>
      </c>
      <c r="BQ66" s="14">
        <v>63</v>
      </c>
      <c r="BR66" s="1">
        <v>1.0888412109554202</v>
      </c>
      <c r="BS66" s="1">
        <v>1.1034742721038093</v>
      </c>
      <c r="BU66" s="1">
        <f t="shared" si="4"/>
        <v>63</v>
      </c>
      <c r="BV66" s="1">
        <f t="shared" si="4"/>
        <v>1.0984974241397361</v>
      </c>
      <c r="BW66" s="1">
        <f t="shared" si="0"/>
        <v>2.0937716957867178</v>
      </c>
      <c r="BY66" s="1">
        <f t="shared" si="5"/>
        <v>0</v>
      </c>
      <c r="BZ66" s="1">
        <f t="shared" si="1"/>
        <v>1.3655947646425387E-2</v>
      </c>
      <c r="CA66" s="1">
        <f t="shared" si="1"/>
        <v>1.4004920473555051</v>
      </c>
      <c r="CB66" s="15"/>
      <c r="CR66" s="15"/>
    </row>
    <row r="67" spans="1:96" x14ac:dyDescent="0.25">
      <c r="A67" s="14">
        <v>320</v>
      </c>
      <c r="B67" s="1">
        <v>0.93028645527665066</v>
      </c>
      <c r="C67" s="1">
        <v>4.3856028763099868</v>
      </c>
      <c r="E67" s="14">
        <v>320</v>
      </c>
      <c r="F67" s="1">
        <v>0.93513255782920202</v>
      </c>
      <c r="G67" s="1">
        <v>4.1026607552577854</v>
      </c>
      <c r="I67" s="14">
        <f>AVERAGE(A67,E67)</f>
        <v>320</v>
      </c>
      <c r="J67" s="1">
        <f>AVERAGE(B67,F67)</f>
        <v>0.93270950655292628</v>
      </c>
      <c r="K67" s="1">
        <f>AVERAGE(C67,G67)</f>
        <v>4.2441318157838861</v>
      </c>
      <c r="M67" s="1">
        <f>STDEVA(A67,E67)</f>
        <v>0</v>
      </c>
      <c r="N67" s="1">
        <f>STDEVA(B67,F67)</f>
        <v>3.4267119772345019E-3</v>
      </c>
      <c r="O67" s="1">
        <f>STDEVA(C67,G67)</f>
        <v>0.20007029247931662</v>
      </c>
      <c r="Q67" s="14">
        <v>320</v>
      </c>
      <c r="R67" s="1">
        <v>1.0303807049762932</v>
      </c>
      <c r="S67" s="1">
        <v>2.7351071701718568</v>
      </c>
      <c r="U67" s="14">
        <v>320</v>
      </c>
      <c r="V67" s="1">
        <v>1.017436302339322</v>
      </c>
      <c r="W67" s="1">
        <v>0.99029742368290841</v>
      </c>
      <c r="Y67" s="14">
        <f>AVERAGE(Q67,U67)</f>
        <v>320</v>
      </c>
      <c r="Z67" s="1">
        <f>AVERAGE(R67,V67)</f>
        <v>1.0239085036578075</v>
      </c>
      <c r="AA67" s="1">
        <f>AVERAGE(S67,W67)</f>
        <v>1.8627022969273825</v>
      </c>
      <c r="AC67" s="1">
        <f>STDEVA(Q67,U67)</f>
        <v>0</v>
      </c>
      <c r="AD67" s="1">
        <f>STDEVA(R67,V67)</f>
        <v>9.1530748830113383E-3</v>
      </c>
      <c r="AE67" s="1">
        <f>STDEVA(S67,W67)</f>
        <v>1.2337668036227161</v>
      </c>
      <c r="AF67" s="15"/>
      <c r="AG67" s="14">
        <v>64</v>
      </c>
      <c r="AH67" s="1">
        <v>0.94908205640188137</v>
      </c>
      <c r="AI67" s="1">
        <v>3.7388780281905314</v>
      </c>
      <c r="AK67" s="14">
        <v>64</v>
      </c>
      <c r="AL67" s="1">
        <v>0.94299152480437454</v>
      </c>
      <c r="AM67" s="1">
        <v>3.6063045451119602</v>
      </c>
      <c r="AO67" s="1">
        <f>AVERAGE(AG67,AK67)</f>
        <v>64</v>
      </c>
      <c r="AP67" s="1">
        <f>AVERAGE(AH67,AL67)</f>
        <v>0.94603679060312795</v>
      </c>
      <c r="AQ67" s="1">
        <f>AVERAGE(AI67,AM67)</f>
        <v>3.6725912866512456</v>
      </c>
      <c r="AS67" s="1">
        <f>STDEVA(AG67,AK67)</f>
        <v>0</v>
      </c>
      <c r="AT67" s="1">
        <f>STDEVA(AH67,AL67)</f>
        <v>4.3066561936280171E-3</v>
      </c>
      <c r="AU67" s="1">
        <f>STDEVA(AI67,AM67)</f>
        <v>9.3743608890377708E-2</v>
      </c>
      <c r="AV67" s="15"/>
      <c r="AW67" s="14">
        <v>64</v>
      </c>
      <c r="AX67" s="1">
        <v>1.0476741297900238</v>
      </c>
      <c r="AY67" s="1">
        <v>3.5367765131532147</v>
      </c>
      <c r="BA67" s="14">
        <v>64</v>
      </c>
      <c r="BB67" s="1">
        <v>1.0251294084086378</v>
      </c>
      <c r="BC67" s="1">
        <v>2.49435817243439</v>
      </c>
      <c r="BE67" s="1">
        <f>AVERAGE(AW67,BA67)</f>
        <v>64</v>
      </c>
      <c r="BF67" s="1">
        <f>AVERAGE(AX67,BB67)</f>
        <v>1.0364017690993308</v>
      </c>
      <c r="BG67" s="1">
        <f>AVERAGE(AY67,BC67)</f>
        <v>3.0155673427938021</v>
      </c>
      <c r="BI67" s="1">
        <f>STDEVA(AW67,BA67)</f>
        <v>0</v>
      </c>
      <c r="BJ67" s="1">
        <f>STDEVA(AX67,BB67)</f>
        <v>1.5941525368739447E-2</v>
      </c>
      <c r="BK67" s="1">
        <f>STDEVA(AY67,BC67)</f>
        <v>0.7371010775555138</v>
      </c>
      <c r="BL67" s="15"/>
      <c r="BM67" s="14">
        <v>64</v>
      </c>
      <c r="BN67" s="1">
        <v>1.1112675167594084</v>
      </c>
      <c r="BO67" s="1">
        <v>2.461596453154661</v>
      </c>
      <c r="BQ67" s="14">
        <v>64</v>
      </c>
      <c r="BR67" s="1">
        <v>1.0899451214028657</v>
      </c>
      <c r="BS67" s="1">
        <v>0.90541478736724779</v>
      </c>
      <c r="BU67" s="1">
        <f t="shared" si="4"/>
        <v>64</v>
      </c>
      <c r="BV67" s="1">
        <f t="shared" si="4"/>
        <v>1.100606319081137</v>
      </c>
      <c r="BW67" s="1">
        <f t="shared" si="4"/>
        <v>1.6835056202609544</v>
      </c>
      <c r="BY67" s="1">
        <f t="shared" si="5"/>
        <v>0</v>
      </c>
      <c r="BZ67" s="1">
        <f t="shared" si="5"/>
        <v>1.507721034775188E-2</v>
      </c>
      <c r="CA67" s="1">
        <f t="shared" si="5"/>
        <v>1.1003866086364571</v>
      </c>
      <c r="CB67" s="15"/>
      <c r="CR67" s="15"/>
    </row>
    <row r="68" spans="1:96" x14ac:dyDescent="0.25">
      <c r="A68" s="14">
        <v>325</v>
      </c>
      <c r="B68" s="1">
        <v>0.9309417964786959</v>
      </c>
      <c r="C68" s="1">
        <v>3.6782475736793812</v>
      </c>
      <c r="E68" s="14">
        <v>325</v>
      </c>
      <c r="F68" s="1">
        <v>0.93582015201933544</v>
      </c>
      <c r="G68" s="1">
        <v>3.8197186342054823</v>
      </c>
      <c r="I68" s="14">
        <f>AVERAGE(A68,E68)</f>
        <v>325</v>
      </c>
      <c r="J68" s="1">
        <f>AVERAGE(B68,F68)</f>
        <v>0.93338097424901567</v>
      </c>
      <c r="K68" s="1">
        <f>AVERAGE(C68,G68)</f>
        <v>3.7489831039424315</v>
      </c>
      <c r="M68" s="1">
        <f>STDEVA(A68,E68)</f>
        <v>0</v>
      </c>
      <c r="N68" s="1">
        <f>STDEVA(B68,F68)</f>
        <v>3.4495182838251807E-3</v>
      </c>
      <c r="O68" s="1">
        <f>STDEVA(C68,G68)</f>
        <v>0.10003514623965863</v>
      </c>
      <c r="Q68" s="14">
        <v>325</v>
      </c>
      <c r="R68" s="1">
        <v>1.0310876364169361</v>
      </c>
      <c r="S68" s="1">
        <v>1.0374544438582756</v>
      </c>
      <c r="U68" s="14">
        <v>325</v>
      </c>
      <c r="V68" s="1">
        <v>1.0179954414366836</v>
      </c>
      <c r="W68" s="1">
        <v>0.8016693429814068</v>
      </c>
      <c r="Y68" s="14">
        <f>AVERAGE(Q68,U68)</f>
        <v>325</v>
      </c>
      <c r="Z68" s="1">
        <f>AVERAGE(R68,V68)</f>
        <v>1.02454153892681</v>
      </c>
      <c r="AA68" s="1">
        <f>AVERAGE(S68,W68)</f>
        <v>0.91956189341984118</v>
      </c>
      <c r="AC68" s="1">
        <f>STDEVA(Q68,U68)</f>
        <v>0</v>
      </c>
      <c r="AD68" s="1">
        <f>STDEVA(R68,V68)</f>
        <v>9.2575798511530145E-3</v>
      </c>
      <c r="AE68" s="1">
        <f>STDEVA(S68,W68)</f>
        <v>0.1667252437327878</v>
      </c>
      <c r="AF68" s="15"/>
      <c r="AG68" s="14">
        <v>65</v>
      </c>
      <c r="AH68" s="1">
        <v>0.94992125172819741</v>
      </c>
      <c r="AI68" s="1">
        <v>3.2336242405972415</v>
      </c>
      <c r="AK68" s="14">
        <v>65</v>
      </c>
      <c r="AL68" s="1">
        <v>0.94384828239635155</v>
      </c>
      <c r="AM68" s="1">
        <v>3.4357257556345644</v>
      </c>
      <c r="AO68" s="1">
        <f>AVERAGE(AG68,AK68)</f>
        <v>65</v>
      </c>
      <c r="AP68" s="1">
        <f>AVERAGE(AH68,AL68)</f>
        <v>0.94688476706227442</v>
      </c>
      <c r="AQ68" s="1">
        <f>AVERAGE(AI68,AM68)</f>
        <v>3.334674998115903</v>
      </c>
      <c r="AS68" s="1">
        <f>STDEVA(AG68,AK68)</f>
        <v>0</v>
      </c>
      <c r="AT68" s="1">
        <f>STDEVA(AH68,AL68)</f>
        <v>4.2942377964861498E-3</v>
      </c>
      <c r="AU68" s="1">
        <f>STDEVA(AI68,AM68)</f>
        <v>0.142907351770966</v>
      </c>
      <c r="AV68" s="15"/>
      <c r="AW68" s="14">
        <v>65</v>
      </c>
      <c r="AX68" s="1">
        <v>1.0503953468232121</v>
      </c>
      <c r="AY68" s="1">
        <v>3.1272550221565534</v>
      </c>
      <c r="BA68" s="14">
        <v>65</v>
      </c>
      <c r="BB68" s="1">
        <v>1.0278654712238562</v>
      </c>
      <c r="BC68" s="1">
        <v>3.3506303808820026</v>
      </c>
      <c r="BE68" s="1">
        <f>AVERAGE(AW68,BA68)</f>
        <v>65</v>
      </c>
      <c r="BF68" s="1">
        <f>AVERAGE(AX68,BB68)</f>
        <v>1.0391304090235343</v>
      </c>
      <c r="BG68" s="1">
        <f>AVERAGE(AY68,BC68)</f>
        <v>3.238942701519278</v>
      </c>
      <c r="BI68" s="1">
        <f>STDEVA(AW68,BA68)</f>
        <v>0</v>
      </c>
      <c r="BJ68" s="1">
        <f>STDEVA(AX68,BB68)</f>
        <v>1.5931027815593909E-2</v>
      </c>
      <c r="BK68" s="1">
        <f>STDEVA(AY68,BC68)</f>
        <v>0.15795023090474278</v>
      </c>
      <c r="BL68" s="15"/>
      <c r="BM68" s="14">
        <v>65</v>
      </c>
      <c r="BN68" s="1">
        <v>1.114976762489098</v>
      </c>
      <c r="BO68" s="1">
        <v>2.9143038468382647</v>
      </c>
      <c r="BQ68" s="14">
        <v>65</v>
      </c>
      <c r="BR68" s="1">
        <v>1.0905670552523781</v>
      </c>
      <c r="BS68" s="1">
        <v>0.50929581789404421</v>
      </c>
      <c r="BU68" s="1">
        <f t="shared" ref="BU68:BX69" si="8">AVERAGE(BM68,BQ68)</f>
        <v>65</v>
      </c>
      <c r="BV68" s="1">
        <f t="shared" si="8"/>
        <v>1.1027719088707379</v>
      </c>
      <c r="BW68" s="1">
        <f t="shared" si="8"/>
        <v>1.7117998323661545</v>
      </c>
      <c r="BY68" s="1">
        <f t="shared" ref="BY68:CB69" si="9">STDEVA(BM68,BQ68)</f>
        <v>0</v>
      </c>
      <c r="BZ68" s="1">
        <f t="shared" si="9"/>
        <v>1.7260269513863041E-2</v>
      </c>
      <c r="CA68" s="1">
        <f t="shared" si="9"/>
        <v>1.7005974860745507</v>
      </c>
      <c r="CB68" s="15"/>
      <c r="CR68" s="15"/>
    </row>
    <row r="69" spans="1:96" x14ac:dyDescent="0.25">
      <c r="A69" s="14">
        <v>330</v>
      </c>
      <c r="B69" s="1">
        <v>0.9316233210894177</v>
      </c>
      <c r="C69" s="1">
        <v>3.8197186342054823</v>
      </c>
      <c r="E69" s="14">
        <v>330</v>
      </c>
      <c r="F69" s="1">
        <v>0.93655980629130953</v>
      </c>
      <c r="G69" s="1">
        <v>4.1026607552577348</v>
      </c>
      <c r="I69" s="14">
        <f>AVERAGE(A69,E69)</f>
        <v>330</v>
      </c>
      <c r="J69" s="1">
        <f>AVERAGE(B69,F69)</f>
        <v>0.93409156369036361</v>
      </c>
      <c r="K69" s="1">
        <f>AVERAGE(C69,G69)</f>
        <v>3.9611896947316083</v>
      </c>
      <c r="M69" s="1">
        <f>STDEVA(A69,E69)</f>
        <v>0</v>
      </c>
      <c r="N69" s="1">
        <f>STDEVA(B69,F69)</f>
        <v>3.490622161484754E-3</v>
      </c>
      <c r="O69" s="1">
        <f>STDEVA(C69,G69)</f>
        <v>0.20007029247935273</v>
      </c>
      <c r="Q69" s="14">
        <v>330</v>
      </c>
      <c r="R69" s="1">
        <v>1.0319395976364416</v>
      </c>
      <c r="S69" s="1">
        <v>1.2732395447351441</v>
      </c>
      <c r="U69" s="14">
        <v>330</v>
      </c>
      <c r="V69" s="1">
        <v>1.0181845605013868</v>
      </c>
      <c r="W69" s="1">
        <v>0.33009914122763612</v>
      </c>
      <c r="Y69" s="14">
        <f>AVERAGE(Q69,U69)</f>
        <v>330</v>
      </c>
      <c r="Z69" s="1">
        <f>AVERAGE(R69,V69)</f>
        <v>1.0250620790689142</v>
      </c>
      <c r="AA69" s="1">
        <f>AVERAGE(S69,W69)</f>
        <v>0.80166934298139014</v>
      </c>
      <c r="AC69" s="1">
        <f>STDEVA(Q69,U69)</f>
        <v>0</v>
      </c>
      <c r="AD69" s="1">
        <f>STDEVA(R69,V69)</f>
        <v>9.7262800336700098E-3</v>
      </c>
      <c r="AE69" s="1">
        <f>STDEVA(S69,W69)</f>
        <v>0.66690097493117551</v>
      </c>
      <c r="AF69" s="15"/>
      <c r="AG69" s="14">
        <v>66</v>
      </c>
      <c r="AH69" s="1">
        <v>0.95063047799839417</v>
      </c>
      <c r="AI69" s="1">
        <v>2.7283704530039516</v>
      </c>
      <c r="AK69" s="14">
        <v>66</v>
      </c>
      <c r="AL69" s="1">
        <v>0.94408422088486799</v>
      </c>
      <c r="AM69" s="1">
        <v>1.2126090902239386</v>
      </c>
      <c r="AO69" s="1">
        <f>AVERAGE(AG69,AK69)</f>
        <v>66</v>
      </c>
      <c r="AP69" s="1">
        <f>AVERAGE(AH69,AL69)</f>
        <v>0.94735734944163108</v>
      </c>
      <c r="AQ69" s="1">
        <f>AVERAGE(AI69,AM69)</f>
        <v>1.9704897716139451</v>
      </c>
      <c r="AS69" s="1">
        <f>STDEVA(AG69,AK69)</f>
        <v>0</v>
      </c>
      <c r="AT69" s="1">
        <f>STDEVA(AH69,AL69)</f>
        <v>4.6289027963650423E-3</v>
      </c>
      <c r="AU69" s="1">
        <f>STDEVA(AI69,AM69)</f>
        <v>1.0718051382823097</v>
      </c>
      <c r="AV69" s="15"/>
      <c r="AW69" s="14">
        <v>66</v>
      </c>
      <c r="AX69" s="1">
        <v>1.052744375587062</v>
      </c>
      <c r="AY69" s="1">
        <v>2.6805043047056021</v>
      </c>
      <c r="BA69" s="14">
        <v>66</v>
      </c>
      <c r="BB69" s="1">
        <v>1.029858647493219</v>
      </c>
      <c r="BC69" s="1">
        <v>2.4198997195258891</v>
      </c>
      <c r="BE69" s="1">
        <f>AVERAGE(AW69,BA69)</f>
        <v>66</v>
      </c>
      <c r="BF69" s="1">
        <f>AVERAGE(AX69,BB69)</f>
        <v>1.0413015115401405</v>
      </c>
      <c r="BG69" s="1">
        <f>AVERAGE(AY69,BC69)</f>
        <v>2.5502020121157454</v>
      </c>
      <c r="BI69" s="1">
        <f>STDEVA(AW69,BA69)</f>
        <v>0</v>
      </c>
      <c r="BJ69" s="1">
        <f>STDEVA(AX69,BB69)</f>
        <v>1.6182653527547892E-2</v>
      </c>
      <c r="BK69" s="1">
        <f>STDEVA(AY69,BC69)</f>
        <v>0.18427526938888228</v>
      </c>
      <c r="BL69" s="15"/>
      <c r="BM69" s="14">
        <v>66</v>
      </c>
      <c r="BN69" s="1">
        <v>1.114976762489098</v>
      </c>
      <c r="BO69" s="1">
        <v>0</v>
      </c>
      <c r="BQ69" s="14">
        <v>66</v>
      </c>
      <c r="BR69" s="1">
        <v>1.0905670552523781</v>
      </c>
      <c r="BS69" s="1">
        <v>0</v>
      </c>
      <c r="BU69" s="1">
        <f t="shared" si="8"/>
        <v>66</v>
      </c>
      <c r="BV69" s="1">
        <f t="shared" si="8"/>
        <v>1.1027719088707379</v>
      </c>
      <c r="BW69" s="1">
        <f t="shared" si="8"/>
        <v>0</v>
      </c>
      <c r="BY69" s="1">
        <f t="shared" si="9"/>
        <v>0</v>
      </c>
      <c r="BZ69" s="1">
        <f t="shared" si="9"/>
        <v>1.7260269513863041E-2</v>
      </c>
      <c r="CA69" s="1">
        <f t="shared" si="9"/>
        <v>0</v>
      </c>
      <c r="CB69" s="15"/>
      <c r="CR69" s="15"/>
    </row>
    <row r="70" spans="1:96" x14ac:dyDescent="0.25">
      <c r="A70" s="14">
        <v>335</v>
      </c>
      <c r="B70" s="1">
        <v>0.93210351096023569</v>
      </c>
      <c r="C70" s="1">
        <v>2.6879501499964227</v>
      </c>
      <c r="E70" s="14">
        <v>335</v>
      </c>
      <c r="F70" s="1">
        <v>0.93714726054787645</v>
      </c>
      <c r="G70" s="1">
        <v>3.2538343921009774</v>
      </c>
      <c r="I70" s="14">
        <f>AVERAGE(A70,E70)</f>
        <v>335</v>
      </c>
      <c r="J70" s="1">
        <f>AVERAGE(B70,F70)</f>
        <v>0.93462538575405607</v>
      </c>
      <c r="K70" s="1">
        <f>AVERAGE(C70,G70)</f>
        <v>2.9708922710487</v>
      </c>
      <c r="M70" s="1">
        <f>STDEVA(A70,E70)</f>
        <v>0</v>
      </c>
      <c r="N70" s="1">
        <f>STDEVA(B70,F70)</f>
        <v>3.5664695360276312E-3</v>
      </c>
      <c r="O70" s="1">
        <f>STDEVA(C70,G70)</f>
        <v>0.40014058495874061</v>
      </c>
      <c r="Q70" s="14">
        <v>335</v>
      </c>
      <c r="R70" s="1">
        <v>1.0328402383050954</v>
      </c>
      <c r="S70" s="1">
        <v>1.367553585085945</v>
      </c>
      <c r="U70" s="14">
        <v>335</v>
      </c>
      <c r="V70" s="1">
        <v>1.0205578376367468</v>
      </c>
      <c r="W70" s="1">
        <v>3.678247573679331</v>
      </c>
      <c r="Y70" s="14">
        <f>AVERAGE(Q70,U70)</f>
        <v>335</v>
      </c>
      <c r="Z70" s="1">
        <f>AVERAGE(R70,V70)</f>
        <v>1.0266990379709211</v>
      </c>
      <c r="AA70" s="1">
        <f>AVERAGE(S70,W70)</f>
        <v>2.5229005793826378</v>
      </c>
      <c r="AC70" s="1">
        <f>STDEVA(Q70,U70)</f>
        <v>0</v>
      </c>
      <c r="AD70" s="1">
        <f>STDEVA(R70,V70)</f>
        <v>8.6849688018394954E-3</v>
      </c>
      <c r="AE70" s="1">
        <f>STDEVA(S70,W70)</f>
        <v>1.6339073885813749</v>
      </c>
      <c r="AF70" s="15"/>
      <c r="AG70" s="14">
        <v>67</v>
      </c>
      <c r="AH70" s="1">
        <v>0.95152508564332228</v>
      </c>
      <c r="AI70" s="1">
        <v>3.4357257556345644</v>
      </c>
      <c r="AK70" s="14">
        <v>67</v>
      </c>
      <c r="AL70" s="1">
        <v>0.94492626256067647</v>
      </c>
      <c r="AM70" s="1">
        <v>3.3346749981159207</v>
      </c>
      <c r="AO70" s="1">
        <f>AVERAGE(AG70,AK70)</f>
        <v>67</v>
      </c>
      <c r="AP70" s="1">
        <f>AVERAGE(AH70,AL70)</f>
        <v>0.94822567410199943</v>
      </c>
      <c r="AQ70" s="1">
        <f>AVERAGE(AI70,AM70)</f>
        <v>3.3852003768752423</v>
      </c>
      <c r="AS70" s="1">
        <f>STDEVA(AG70,AK70)</f>
        <v>0</v>
      </c>
      <c r="AT70" s="1">
        <f>STDEVA(AH70,AL70)</f>
        <v>4.6660725495891705E-3</v>
      </c>
      <c r="AU70" s="1">
        <f>STDEVA(AI70,AM70)</f>
        <v>7.1453675885470441E-2</v>
      </c>
      <c r="AV70" s="15"/>
      <c r="AW70" s="14">
        <v>67</v>
      </c>
      <c r="AX70" s="1">
        <v>1.0556122544365187</v>
      </c>
      <c r="AY70" s="1">
        <v>3.2389427015192647</v>
      </c>
      <c r="BA70" s="14">
        <v>67</v>
      </c>
      <c r="BB70" s="1">
        <v>1.0323468671289355</v>
      </c>
      <c r="BC70" s="1">
        <v>2.9783381163395783</v>
      </c>
      <c r="BE70" s="1">
        <f>AVERAGE(AW70,BA70)</f>
        <v>67</v>
      </c>
      <c r="BF70" s="1">
        <f>AVERAGE(AX70,BB70)</f>
        <v>1.0439795607827271</v>
      </c>
      <c r="BG70" s="1">
        <f>AVERAGE(AY70,BC70)</f>
        <v>3.1086404089294213</v>
      </c>
      <c r="BI70" s="1">
        <f>STDEVA(AW70,BA70)</f>
        <v>0</v>
      </c>
      <c r="BJ70" s="1">
        <f>STDEVA(AX70,BB70)</f>
        <v>1.645111313212352E-2</v>
      </c>
      <c r="BK70" s="1">
        <f>STDEVA(AY70,BC70)</f>
        <v>0.18427526938886346</v>
      </c>
      <c r="BL70" s="15"/>
      <c r="CB70" s="15"/>
      <c r="CR70" s="15"/>
    </row>
    <row r="71" spans="1:96" x14ac:dyDescent="0.25">
      <c r="A71" s="14">
        <v>340</v>
      </c>
      <c r="B71" s="1">
        <v>0.93268545615016574</v>
      </c>
      <c r="C71" s="1">
        <v>3.2538343921009774</v>
      </c>
      <c r="E71" s="14">
        <v>340</v>
      </c>
      <c r="F71" s="1">
        <v>0.93786341769564374</v>
      </c>
      <c r="G71" s="1">
        <v>3.9611896947316332</v>
      </c>
      <c r="I71" s="14">
        <f>AVERAGE(A71,E71)</f>
        <v>340</v>
      </c>
      <c r="J71" s="1">
        <f>AVERAGE(B71,F71)</f>
        <v>0.93527443692290468</v>
      </c>
      <c r="K71" s="1">
        <f>AVERAGE(C71,G71)</f>
        <v>3.607512043416305</v>
      </c>
      <c r="M71" s="1">
        <f>STDEVA(A71,E71)</f>
        <v>0</v>
      </c>
      <c r="N71" s="1">
        <f>STDEVA(B71,F71)</f>
        <v>3.661371721530673E-3</v>
      </c>
      <c r="O71" s="1">
        <f>STDEVA(C71,G71)</f>
        <v>0.50017573119839931</v>
      </c>
      <c r="Q71" s="14">
        <v>340</v>
      </c>
      <c r="R71" s="1">
        <v>1.0335130121551108</v>
      </c>
      <c r="S71" s="1">
        <v>1.0374544438582756</v>
      </c>
      <c r="U71" s="14">
        <v>340</v>
      </c>
      <c r="V71" s="1">
        <v>1.0237923757400014</v>
      </c>
      <c r="W71" s="1">
        <v>3.9986441385899099</v>
      </c>
      <c r="Y71" s="14">
        <f>AVERAGE(Q71,U71)</f>
        <v>340</v>
      </c>
      <c r="Z71" s="1">
        <f>AVERAGE(R71,V71)</f>
        <v>1.028652693947556</v>
      </c>
      <c r="AA71" s="1">
        <f>AVERAGE(S71,W71)</f>
        <v>2.5180492912240928</v>
      </c>
      <c r="AC71" s="1">
        <f>STDEVA(Q71,U71)</f>
        <v>0</v>
      </c>
      <c r="AD71" s="1">
        <f>STDEVA(R71,V71)</f>
        <v>6.8735279265727846E-3</v>
      </c>
      <c r="AE71" s="1">
        <f>STDEVA(S71,W71)</f>
        <v>2.0938773135244606</v>
      </c>
      <c r="AF71" s="15"/>
      <c r="AG71" s="14">
        <v>68</v>
      </c>
      <c r="AH71" s="1">
        <v>0.95236860879032326</v>
      </c>
      <c r="AI71" s="1">
        <v>3.2336242405972415</v>
      </c>
      <c r="AK71" s="14">
        <v>68</v>
      </c>
      <c r="AL71" s="1">
        <v>0.94557118105783022</v>
      </c>
      <c r="AM71" s="1">
        <v>2.5262689379665928</v>
      </c>
      <c r="AO71" s="1">
        <f>AVERAGE(AG71,AK71)</f>
        <v>68</v>
      </c>
      <c r="AP71" s="1">
        <f>AVERAGE(AH71,AL71)</f>
        <v>0.9489698949240768</v>
      </c>
      <c r="AQ71" s="1">
        <f>AVERAGE(AI71,AM71)</f>
        <v>2.8799465892819169</v>
      </c>
      <c r="AS71" s="1">
        <f>STDEVA(AG71,AK71)</f>
        <v>0</v>
      </c>
      <c r="AT71" s="1">
        <f>STDEVA(AH71,AL71)</f>
        <v>4.8065072442713208E-3</v>
      </c>
      <c r="AU71" s="1">
        <f>STDEVA(AI71,AM71)</f>
        <v>0.50017573119839454</v>
      </c>
      <c r="AV71" s="15"/>
      <c r="AW71" s="14">
        <v>68</v>
      </c>
      <c r="AX71" s="1">
        <v>1.0582732581041279</v>
      </c>
      <c r="AY71" s="1">
        <v>3.0527965692480525</v>
      </c>
      <c r="BA71" s="14">
        <v>68</v>
      </c>
      <c r="BB71" s="1">
        <v>1.0344198184927824</v>
      </c>
      <c r="BC71" s="1">
        <v>2.4571289459801267</v>
      </c>
      <c r="BE71" s="1">
        <f>AVERAGE(AW71,BA71)</f>
        <v>68</v>
      </c>
      <c r="BF71" s="1">
        <f>AVERAGE(AX71,BB71)</f>
        <v>1.0463465382984551</v>
      </c>
      <c r="BG71" s="1">
        <f>AVERAGE(AY71,BC71)</f>
        <v>2.7549627576140896</v>
      </c>
      <c r="BI71" s="1">
        <f>STDEVA(AW71,BA71)</f>
        <v>0</v>
      </c>
      <c r="BJ71" s="1">
        <f>STDEVA(AX71,BB71)</f>
        <v>1.6866928903806172E-2</v>
      </c>
      <c r="BK71" s="1">
        <f>STDEVA(AY71,BC71)</f>
        <v>0.4212006157460223</v>
      </c>
      <c r="BL71" s="15"/>
      <c r="CB71" s="15"/>
      <c r="CR71" s="15"/>
    </row>
    <row r="72" spans="1:96" x14ac:dyDescent="0.25">
      <c r="A72" s="14">
        <v>345</v>
      </c>
      <c r="B72" s="1">
        <v>0.93326812845198781</v>
      </c>
      <c r="C72" s="1">
        <v>3.2538343921009774</v>
      </c>
      <c r="E72" s="14">
        <v>345</v>
      </c>
      <c r="F72" s="1">
        <v>0.93881144874369493</v>
      </c>
      <c r="G72" s="1">
        <v>5.2344292394667447</v>
      </c>
      <c r="I72" s="14">
        <f>AVERAGE(A72,E72)</f>
        <v>345</v>
      </c>
      <c r="J72" s="1">
        <f>AVERAGE(B72,F72)</f>
        <v>0.93603978859784132</v>
      </c>
      <c r="K72" s="1">
        <f>AVERAGE(C72,G72)</f>
        <v>4.2441318157838612</v>
      </c>
      <c r="M72" s="1">
        <f>STDEVA(A72,E72)</f>
        <v>0</v>
      </c>
      <c r="N72" s="1">
        <f>STDEVA(B72,F72)</f>
        <v>3.9197193685550965E-3</v>
      </c>
      <c r="O72" s="1">
        <f>STDEVA(C72,G72)</f>
        <v>1.4004920473554683</v>
      </c>
      <c r="Q72" s="14">
        <v>345</v>
      </c>
      <c r="R72" s="1">
        <v>1.0339125547617254</v>
      </c>
      <c r="S72" s="1">
        <v>0.56588424210450472</v>
      </c>
      <c r="U72" s="14">
        <v>345</v>
      </c>
      <c r="V72" s="1">
        <v>1.0264812851091365</v>
      </c>
      <c r="W72" s="1">
        <v>2.14981777543314</v>
      </c>
      <c r="Y72" s="14">
        <f>AVERAGE(Q72,U72)</f>
        <v>345</v>
      </c>
      <c r="Z72" s="1">
        <f>AVERAGE(R72,V72)</f>
        <v>1.0301969199354311</v>
      </c>
      <c r="AA72" s="1">
        <f>AVERAGE(S72,W72)</f>
        <v>1.3578510087688223</v>
      </c>
      <c r="AC72" s="1">
        <f>STDEVA(Q72,U72)</f>
        <v>0</v>
      </c>
      <c r="AD72" s="1">
        <f>STDEVA(R72,V72)</f>
        <v>5.2547011641714027E-3</v>
      </c>
      <c r="AE72" s="1">
        <f>STDEVA(S72,W72)</f>
        <v>1.1200101423654465</v>
      </c>
      <c r="AF72" s="15"/>
      <c r="AG72" s="14">
        <v>69</v>
      </c>
      <c r="AH72" s="1">
        <v>0.95300223326462608</v>
      </c>
      <c r="AI72" s="1">
        <v>2.4252181804479132</v>
      </c>
      <c r="AK72" s="14">
        <v>69</v>
      </c>
      <c r="AL72" s="1">
        <v>0.94618892741454919</v>
      </c>
      <c r="AM72" s="1">
        <v>2.2231166654106258</v>
      </c>
      <c r="AO72" s="1">
        <f>AVERAGE(AG72,AK72)</f>
        <v>69</v>
      </c>
      <c r="AP72" s="1">
        <f>AVERAGE(AH72,AL72)</f>
        <v>0.94959558033958769</v>
      </c>
      <c r="AQ72" s="1">
        <f>AVERAGE(AI72,AM72)</f>
        <v>2.3241674229292695</v>
      </c>
      <c r="AS72" s="1">
        <f>STDEVA(AG72,AK72)</f>
        <v>0</v>
      </c>
      <c r="AT72" s="1">
        <f>STDEVA(AH72,AL72)</f>
        <v>4.8177347688873433E-3</v>
      </c>
      <c r="AU72" s="1">
        <f>STDEVA(AI72,AM72)</f>
        <v>0.14290735177094088</v>
      </c>
      <c r="AV72" s="15"/>
      <c r="AW72" s="14">
        <v>69</v>
      </c>
      <c r="AX72" s="1">
        <v>1.0608478812281144</v>
      </c>
      <c r="AY72" s="1">
        <v>2.9411088898853146</v>
      </c>
      <c r="BA72" s="14">
        <v>69</v>
      </c>
      <c r="BB72" s="1">
        <v>1.0369039316819879</v>
      </c>
      <c r="BC72" s="1">
        <v>2.9411088898853146</v>
      </c>
      <c r="BE72" s="1">
        <f>AVERAGE(AW72,BA72)</f>
        <v>69</v>
      </c>
      <c r="BF72" s="1">
        <f>AVERAGE(AX72,BB72)</f>
        <v>1.0488759064550512</v>
      </c>
      <c r="BG72" s="1">
        <f>AVERAGE(AY72,BC72)</f>
        <v>2.9411088898853146</v>
      </c>
      <c r="BI72" s="1">
        <f>STDEVA(AW72,BA72)</f>
        <v>0</v>
      </c>
      <c r="BJ72" s="1">
        <f>STDEVA(AX72,BB72)</f>
        <v>1.6930929092454562E-2</v>
      </c>
      <c r="BK72" s="1">
        <f>STDEVA(AY72,BC72)</f>
        <v>0</v>
      </c>
      <c r="BL72" s="15"/>
      <c r="CB72" s="15"/>
      <c r="CR72" s="15"/>
    </row>
    <row r="73" spans="1:96" x14ac:dyDescent="0.25">
      <c r="A73" s="14">
        <v>350</v>
      </c>
      <c r="B73" s="1">
        <v>0.93395306469743955</v>
      </c>
      <c r="C73" s="1">
        <v>3.8197186342054823</v>
      </c>
      <c r="E73" s="14">
        <v>350</v>
      </c>
      <c r="F73" s="1">
        <v>0.93942741328380563</v>
      </c>
      <c r="G73" s="1">
        <v>3.3953054526271287</v>
      </c>
      <c r="I73" s="14">
        <f>AVERAGE(A73,E73)</f>
        <v>350</v>
      </c>
      <c r="J73" s="1">
        <f>AVERAGE(B73,F73)</f>
        <v>0.93669023899062265</v>
      </c>
      <c r="K73" s="1">
        <f>AVERAGE(C73,G73)</f>
        <v>3.6075120434163055</v>
      </c>
      <c r="M73" s="1">
        <f>STDEVA(A73,E73)</f>
        <v>0</v>
      </c>
      <c r="N73" s="1">
        <f>STDEVA(B73,F73)</f>
        <v>3.870949007998449E-3</v>
      </c>
      <c r="O73" s="1">
        <f>STDEVA(C73,G73)</f>
        <v>0.30010543871901135</v>
      </c>
      <c r="Q73" s="14">
        <v>350</v>
      </c>
      <c r="R73" s="1">
        <v>1.0346726878398893</v>
      </c>
      <c r="S73" s="1">
        <v>1.131768484209043</v>
      </c>
      <c r="U73" s="14">
        <v>350</v>
      </c>
      <c r="V73" s="1">
        <v>1.0278244023044845</v>
      </c>
      <c r="W73" s="1">
        <v>2.0749088877165511</v>
      </c>
      <c r="Y73" s="14">
        <f>AVERAGE(Q73,U73)</f>
        <v>350</v>
      </c>
      <c r="Z73" s="1">
        <f>AVERAGE(R73,V73)</f>
        <v>1.0312485450721869</v>
      </c>
      <c r="AA73" s="1">
        <f>AVERAGE(S73,W73)</f>
        <v>1.6033386859627972</v>
      </c>
      <c r="AC73" s="1">
        <f>STDEVA(Q73,U73)</f>
        <v>0</v>
      </c>
      <c r="AD73" s="1">
        <f>STDEVA(R73,V73)</f>
        <v>4.8424691415865093E-3</v>
      </c>
      <c r="AE73" s="1">
        <f>STDEVA(S73,W73)</f>
        <v>0.66690097493117451</v>
      </c>
      <c r="AF73" s="15"/>
      <c r="AG73" s="14">
        <v>70</v>
      </c>
      <c r="AH73" s="1">
        <v>0.95379545048026726</v>
      </c>
      <c r="AI73" s="1">
        <v>3.0315227255599186</v>
      </c>
      <c r="AK73" s="14">
        <v>70</v>
      </c>
      <c r="AL73" s="1">
        <v>0.94654412790430109</v>
      </c>
      <c r="AM73" s="1">
        <v>1.3136598477426182</v>
      </c>
      <c r="AO73" s="1">
        <f>AVERAGE(AG73,AK73)</f>
        <v>70</v>
      </c>
      <c r="AP73" s="1">
        <f>AVERAGE(AH73,AL73)</f>
        <v>0.95016978919228423</v>
      </c>
      <c r="AQ73" s="1">
        <f>AVERAGE(AI73,AM73)</f>
        <v>2.1725912866512687</v>
      </c>
      <c r="AS73" s="1">
        <f>STDEVA(AG73,AK73)</f>
        <v>0</v>
      </c>
      <c r="AT73" s="1">
        <f>STDEVA(AH73,AL73)</f>
        <v>5.1274593660367816E-3</v>
      </c>
      <c r="AU73" s="1">
        <f>STDEVA(AI73,AM73)</f>
        <v>1.2147124900532502</v>
      </c>
      <c r="AV73" s="15"/>
      <c r="AW73" s="14">
        <v>70</v>
      </c>
      <c r="AX73" s="1">
        <v>1.0632289572270259</v>
      </c>
      <c r="AY73" s="1">
        <v>2.7549627576141025</v>
      </c>
      <c r="BA73" s="14">
        <v>70</v>
      </c>
      <c r="BB73" s="1">
        <v>1.0387009621452901</v>
      </c>
      <c r="BC73" s="1">
        <v>2.1220659078919395</v>
      </c>
      <c r="BE73" s="1">
        <f>AVERAGE(AW73,BA73)</f>
        <v>70</v>
      </c>
      <c r="BF73" s="1">
        <f>AVERAGE(AX73,BB73)</f>
        <v>1.0509649596861581</v>
      </c>
      <c r="BG73" s="1">
        <f>AVERAGE(AY73,BC73)</f>
        <v>2.4385143327530212</v>
      </c>
      <c r="BI73" s="1">
        <f>STDEVA(AW73,BA73)</f>
        <v>0</v>
      </c>
      <c r="BJ73" s="1">
        <f>STDEVA(AX73,BB73)</f>
        <v>1.7343911651205714E-2</v>
      </c>
      <c r="BK73" s="1">
        <f>STDEVA(AY73,BC73)</f>
        <v>0.4475256542301439</v>
      </c>
      <c r="BL73" s="15"/>
      <c r="CB73" s="15"/>
      <c r="CR73" s="15"/>
    </row>
    <row r="74" spans="1:96" x14ac:dyDescent="0.25">
      <c r="A74" s="14">
        <v>355</v>
      </c>
      <c r="B74" s="1">
        <v>0.93441024767072067</v>
      </c>
      <c r="C74" s="1">
        <v>2.5464790894703215</v>
      </c>
      <c r="E74" s="14">
        <v>355</v>
      </c>
      <c r="F74" s="1">
        <v>0.94014706094213507</v>
      </c>
      <c r="G74" s="1">
        <v>3.9611896947315834</v>
      </c>
      <c r="I74" s="14">
        <f>AVERAGE(A74,E74)</f>
        <v>355</v>
      </c>
      <c r="J74" s="1">
        <f>AVERAGE(B74,F74)</f>
        <v>0.93727865430642787</v>
      </c>
      <c r="K74" s="1">
        <f>AVERAGE(C74,G74)</f>
        <v>3.2538343921009525</v>
      </c>
      <c r="M74" s="1">
        <f>STDEVA(A74,E74)</f>
        <v>0</v>
      </c>
      <c r="N74" s="1">
        <f>STDEVA(B74,F74)</f>
        <v>4.0565395666181028E-3</v>
      </c>
      <c r="O74" s="1">
        <f>STDEVA(C74,G74)</f>
        <v>1.0003514623967624</v>
      </c>
      <c r="Q74" s="14">
        <v>355</v>
      </c>
      <c r="R74" s="1">
        <v>1.0351133254162375</v>
      </c>
      <c r="S74" s="1">
        <v>0.66019828245527223</v>
      </c>
      <c r="U74" s="14">
        <v>355</v>
      </c>
      <c r="V74" s="1">
        <v>1.0287442031128826</v>
      </c>
      <c r="W74" s="1">
        <v>1.5090246456120462</v>
      </c>
      <c r="Y74" s="14">
        <f>AVERAGE(Q74,U74)</f>
        <v>355</v>
      </c>
      <c r="Z74" s="1">
        <f>AVERAGE(R74,V74)</f>
        <v>1.03192876426456</v>
      </c>
      <c r="AA74" s="1">
        <f>AVERAGE(S74,W74)</f>
        <v>1.0846114640336593</v>
      </c>
      <c r="AC74" s="1">
        <f>STDEVA(Q74,U74)</f>
        <v>0</v>
      </c>
      <c r="AD74" s="1">
        <f>STDEVA(R74,V74)</f>
        <v>4.5036495709086946E-3</v>
      </c>
      <c r="AE74" s="1">
        <f>STDEVA(S74,W74)</f>
        <v>0.60021087743806978</v>
      </c>
      <c r="AF74" s="15"/>
      <c r="AG74" s="14">
        <v>71</v>
      </c>
      <c r="AH74" s="1">
        <v>0.954828609064306</v>
      </c>
      <c r="AI74" s="1">
        <v>3.9409795432278902</v>
      </c>
      <c r="AK74" s="14">
        <v>71</v>
      </c>
      <c r="AL74" s="1">
        <v>0.94746952955757169</v>
      </c>
      <c r="AM74" s="1">
        <v>3.5367765131532081</v>
      </c>
      <c r="AO74" s="1">
        <f>AVERAGE(AG74,AK74)</f>
        <v>71</v>
      </c>
      <c r="AP74" s="1">
        <f>AVERAGE(AH74,AL74)</f>
        <v>0.95114906931093879</v>
      </c>
      <c r="AQ74" s="1">
        <f>AVERAGE(AI74,AM74)</f>
        <v>3.7388780281905492</v>
      </c>
      <c r="AS74" s="1">
        <f>STDEVA(AG74,AK74)</f>
        <v>0</v>
      </c>
      <c r="AT74" s="1">
        <f>STDEVA(AH74,AL74)</f>
        <v>5.203655022502785E-3</v>
      </c>
      <c r="AU74" s="1">
        <f>STDEVA(AI74,AM74)</f>
        <v>0.28581470354195776</v>
      </c>
      <c r="AV74" s="15"/>
      <c r="AW74" s="14">
        <v>71</v>
      </c>
      <c r="AX74" s="1">
        <v>1.065329822752308</v>
      </c>
      <c r="AY74" s="1">
        <v>2.4198997195258891</v>
      </c>
      <c r="BA74" s="14">
        <v>71</v>
      </c>
      <c r="BB74" s="1">
        <v>1.0407852138454787</v>
      </c>
      <c r="BC74" s="1">
        <v>2.49435817243439</v>
      </c>
      <c r="BE74" s="1">
        <f>AVERAGE(AW74,BA74)</f>
        <v>71</v>
      </c>
      <c r="BF74" s="1">
        <f>AVERAGE(AX74,BB74)</f>
        <v>1.0530575182988935</v>
      </c>
      <c r="BG74" s="1">
        <f>AVERAGE(AY74,BC74)</f>
        <v>2.4571289459801395</v>
      </c>
      <c r="BI74" s="1">
        <f>STDEVA(AW74,BA74)</f>
        <v>0</v>
      </c>
      <c r="BJ74" s="1">
        <f>STDEVA(AX74,BB74)</f>
        <v>1.7355659399590731E-2</v>
      </c>
      <c r="BK74" s="1">
        <f>STDEVA(AY74,BC74)</f>
        <v>5.2650076968260157E-2</v>
      </c>
      <c r="BL74" s="15"/>
      <c r="CB74" s="15"/>
      <c r="CR74" s="15"/>
    </row>
    <row r="75" spans="1:96" x14ac:dyDescent="0.25">
      <c r="A75" s="14">
        <v>360</v>
      </c>
      <c r="B75" s="1">
        <v>0.93507141383393655</v>
      </c>
      <c r="C75" s="1">
        <v>3.6782475736793812</v>
      </c>
      <c r="E75" s="14">
        <v>360</v>
      </c>
      <c r="F75" s="1">
        <v>0.94076477992530549</v>
      </c>
      <c r="G75" s="1">
        <v>3.3953054526271287</v>
      </c>
      <c r="I75" s="14">
        <f>AVERAGE(A75,E75)</f>
        <v>360</v>
      </c>
      <c r="J75" s="1">
        <f>AVERAGE(B75,F75)</f>
        <v>0.93791809687962102</v>
      </c>
      <c r="K75" s="1">
        <f>AVERAGE(C75,G75)</f>
        <v>3.5367765131532547</v>
      </c>
      <c r="M75" s="1">
        <f>STDEVA(A75,E75)</f>
        <v>0</v>
      </c>
      <c r="N75" s="1">
        <f>STDEVA(B75,F75)</f>
        <v>4.0258177709845307E-3</v>
      </c>
      <c r="O75" s="1">
        <f>STDEVA(C75,G75)</f>
        <v>0.20007029247935273</v>
      </c>
      <c r="Q75" s="14">
        <v>360</v>
      </c>
      <c r="R75" s="1">
        <v>1.0355903393681747</v>
      </c>
      <c r="S75" s="1">
        <v>0.70735530263063928</v>
      </c>
      <c r="U75" s="14">
        <v>360</v>
      </c>
      <c r="V75" s="1">
        <v>1.029001540875436</v>
      </c>
      <c r="W75" s="1">
        <v>0.42441318157840369</v>
      </c>
      <c r="Y75" s="14">
        <f>AVERAGE(Q75,U75)</f>
        <v>360</v>
      </c>
      <c r="Z75" s="1">
        <f>AVERAGE(R75,V75)</f>
        <v>1.0322959401218053</v>
      </c>
      <c r="AA75" s="1">
        <f>AVERAGE(S75,W75)</f>
        <v>0.56588424210452148</v>
      </c>
      <c r="AC75" s="1">
        <f>STDEVA(Q75,U75)</f>
        <v>0</v>
      </c>
      <c r="AD75" s="1">
        <f>STDEVA(R75,V75)</f>
        <v>4.6589840940871917E-3</v>
      </c>
      <c r="AE75" s="1">
        <f>STDEVA(S75,W75)</f>
        <v>0.20007029247934102</v>
      </c>
      <c r="AF75" s="15"/>
      <c r="AG75" s="14">
        <v>72</v>
      </c>
      <c r="AH75" s="1">
        <v>0.95586400832614815</v>
      </c>
      <c r="AI75" s="1">
        <v>3.9409795432278543</v>
      </c>
      <c r="AK75" s="14">
        <v>72</v>
      </c>
      <c r="AL75" s="1">
        <v>0.94813103540418942</v>
      </c>
      <c r="AM75" s="1">
        <v>2.3241674229292695</v>
      </c>
      <c r="AO75" s="1">
        <f>AVERAGE(AG75,AK75)</f>
        <v>72</v>
      </c>
      <c r="AP75" s="1">
        <f>AVERAGE(AH75,AL75)</f>
        <v>0.95199752186516884</v>
      </c>
      <c r="AQ75" s="1">
        <f>AVERAGE(AI75,AM75)</f>
        <v>3.1325734830785619</v>
      </c>
      <c r="AS75" s="1">
        <f>STDEVA(AG75,AK75)</f>
        <v>0</v>
      </c>
      <c r="AT75" s="1">
        <f>STDEVA(AH75,AL75)</f>
        <v>5.4680375918489729E-3</v>
      </c>
      <c r="AU75" s="1">
        <f>STDEVA(AI75,AM75)</f>
        <v>1.1432588141677296</v>
      </c>
      <c r="AV75" s="15"/>
      <c r="AW75" s="14">
        <v>72</v>
      </c>
      <c r="AX75" s="1">
        <v>1.0680740405819475</v>
      </c>
      <c r="AY75" s="1">
        <v>3.0900257957023163</v>
      </c>
      <c r="BA75" s="14">
        <v>72</v>
      </c>
      <c r="BB75" s="1">
        <v>1.043312948099955</v>
      </c>
      <c r="BC75" s="1">
        <v>3.0155673427938154</v>
      </c>
      <c r="BE75" s="1">
        <f>AVERAGE(AW75,BA75)</f>
        <v>72</v>
      </c>
      <c r="BF75" s="1">
        <f>AVERAGE(AX75,BB75)</f>
        <v>1.0556934943409513</v>
      </c>
      <c r="BG75" s="1">
        <f>AVERAGE(AY75,BC75)</f>
        <v>3.0527965692480659</v>
      </c>
      <c r="BI75" s="1">
        <f>STDEVA(AW75,BA75)</f>
        <v>0</v>
      </c>
      <c r="BJ75" s="1">
        <f>STDEVA(AX75,BB75)</f>
        <v>1.7508736403604168E-2</v>
      </c>
      <c r="BK75" s="1">
        <f>STDEVA(AY75,BC75)</f>
        <v>5.2650076968260157E-2</v>
      </c>
      <c r="BL75" s="15"/>
      <c r="CB75" s="15"/>
      <c r="CR75" s="15"/>
    </row>
    <row r="76" spans="1:96" x14ac:dyDescent="0.25">
      <c r="A76" s="14">
        <v>365</v>
      </c>
      <c r="B76" s="1">
        <v>0.93583546146101293</v>
      </c>
      <c r="C76" s="1">
        <v>4.2441318157838861</v>
      </c>
      <c r="E76" s="14">
        <v>365</v>
      </c>
      <c r="F76" s="1">
        <v>0.94148647880654557</v>
      </c>
      <c r="G76" s="1">
        <v>3.9611896947316332</v>
      </c>
      <c r="I76" s="14">
        <f>AVERAGE(A76,E76)</f>
        <v>365</v>
      </c>
      <c r="J76" s="1">
        <f>AVERAGE(B76,F76)</f>
        <v>0.93866097013377925</v>
      </c>
      <c r="K76" s="1">
        <f>AVERAGE(C76,G76)</f>
        <v>4.1026607552577596</v>
      </c>
      <c r="M76" s="1">
        <f>STDEVA(A76,E76)</f>
        <v>0</v>
      </c>
      <c r="N76" s="1">
        <f>STDEVA(B76,F76)</f>
        <v>3.9958726856289322E-3</v>
      </c>
      <c r="O76" s="1">
        <f>STDEVA(C76,G76)</f>
        <v>0.20007029247935304</v>
      </c>
      <c r="Q76" s="14">
        <v>365</v>
      </c>
      <c r="R76" s="1">
        <v>1.0361020420498095</v>
      </c>
      <c r="S76" s="1">
        <v>0.75451232280600633</v>
      </c>
      <c r="U76" s="14">
        <v>365</v>
      </c>
      <c r="V76" s="1">
        <v>1.0291160044332159</v>
      </c>
      <c r="W76" s="1">
        <v>0.18862808070150158</v>
      </c>
      <c r="Y76" s="14">
        <f>AVERAGE(Q76,U76)</f>
        <v>365</v>
      </c>
      <c r="Z76" s="1">
        <f>AVERAGE(R76,V76)</f>
        <v>1.0326090232415126</v>
      </c>
      <c r="AA76" s="1">
        <f>AVERAGE(S76,W76)</f>
        <v>0.47157020175375397</v>
      </c>
      <c r="AC76" s="1">
        <f>STDEVA(Q76,U76)</f>
        <v>0</v>
      </c>
      <c r="AD76" s="1">
        <f>STDEVA(R76,V76)</f>
        <v>4.9398745723176086E-3</v>
      </c>
      <c r="AE76" s="1">
        <f>STDEVA(S76,W76)</f>
        <v>0.4001405849587053</v>
      </c>
      <c r="AF76" s="15"/>
      <c r="AG76" s="14">
        <v>73</v>
      </c>
      <c r="AH76" s="1">
        <v>0.95660875779954302</v>
      </c>
      <c r="AI76" s="1">
        <v>2.8294212105225949</v>
      </c>
      <c r="AK76" s="14">
        <v>73</v>
      </c>
      <c r="AL76" s="1">
        <v>0.94919038823509772</v>
      </c>
      <c r="AM76" s="1">
        <v>3.8399287857092106</v>
      </c>
      <c r="AO76" s="1">
        <f>AVERAGE(AG76,AK76)</f>
        <v>73</v>
      </c>
      <c r="AP76" s="1">
        <f>AVERAGE(AH76,AL76)</f>
        <v>0.95289957301732042</v>
      </c>
      <c r="AQ76" s="1">
        <f>AVERAGE(AI76,AM76)</f>
        <v>3.3346749981159025</v>
      </c>
      <c r="AS76" s="1">
        <f>STDEVA(AG76,AK76)</f>
        <v>0</v>
      </c>
      <c r="AT76" s="1">
        <f>STDEVA(AH76,AL76)</f>
        <v>5.2455794243671692E-3</v>
      </c>
      <c r="AU76" s="1">
        <f>STDEVA(AI76,AM76)</f>
        <v>0.71453675885483392</v>
      </c>
      <c r="AV76" s="15"/>
      <c r="AW76" s="14">
        <v>73</v>
      </c>
      <c r="AX76" s="1">
        <v>1.0706269484004194</v>
      </c>
      <c r="AY76" s="1">
        <v>2.8666504369768142</v>
      </c>
      <c r="BA76" s="14">
        <v>73</v>
      </c>
      <c r="BB76" s="1">
        <v>1.0451860981104681</v>
      </c>
      <c r="BC76" s="1">
        <v>2.2337535872546508</v>
      </c>
      <c r="BE76" s="1">
        <f>AVERAGE(AW76,BA76)</f>
        <v>73</v>
      </c>
      <c r="BF76" s="1">
        <f>AVERAGE(AX76,BB76)</f>
        <v>1.0579065232554439</v>
      </c>
      <c r="BG76" s="1">
        <f>AVERAGE(AY76,BC76)</f>
        <v>2.5502020121157325</v>
      </c>
      <c r="BI76" s="1">
        <f>STDEVA(AW76,BA76)</f>
        <v>0</v>
      </c>
      <c r="BJ76" s="1">
        <f>STDEVA(AX76,BB76)</f>
        <v>1.7989397759176268E-2</v>
      </c>
      <c r="BK76" s="1">
        <f>STDEVA(AY76,BC76)</f>
        <v>0.44752565423014584</v>
      </c>
      <c r="BL76" s="15"/>
      <c r="CB76" s="15"/>
      <c r="CR76" s="15"/>
    </row>
    <row r="77" spans="1:96" x14ac:dyDescent="0.25">
      <c r="A77" s="14">
        <v>370</v>
      </c>
      <c r="B77" s="1">
        <v>0.93639655708968084</v>
      </c>
      <c r="C77" s="1">
        <v>3.1123633315748265</v>
      </c>
      <c r="E77" s="14">
        <v>370</v>
      </c>
      <c r="F77" s="1">
        <v>0.94241600601149811</v>
      </c>
      <c r="G77" s="1">
        <v>5.0929581789406431</v>
      </c>
      <c r="I77" s="14">
        <f>AVERAGE(A77,E77)</f>
        <v>370</v>
      </c>
      <c r="J77" s="1">
        <f>AVERAGE(B77,F77)</f>
        <v>0.93940628155058947</v>
      </c>
      <c r="K77" s="1">
        <f>AVERAGE(C77,G77)</f>
        <v>4.1026607552577348</v>
      </c>
      <c r="M77" s="1">
        <f>STDEVA(A77,E77)</f>
        <v>0</v>
      </c>
      <c r="N77" s="1">
        <f>STDEVA(B77,F77)</f>
        <v>4.2563931516230447E-3</v>
      </c>
      <c r="O77" s="1">
        <f>STDEVA(C77,G77)</f>
        <v>1.4004920473555063</v>
      </c>
      <c r="Q77" s="14">
        <v>370</v>
      </c>
      <c r="R77" s="1">
        <v>1.0367317951302233</v>
      </c>
      <c r="S77" s="1">
        <v>0.89598338333217442</v>
      </c>
      <c r="U77" s="14">
        <v>370</v>
      </c>
      <c r="V77" s="1">
        <v>1.0291611336484954</v>
      </c>
      <c r="W77" s="1">
        <v>0.18862808070150158</v>
      </c>
      <c r="Y77" s="14">
        <f>AVERAGE(Q77,U77)</f>
        <v>370</v>
      </c>
      <c r="Z77" s="1">
        <f>AVERAGE(R77,V77)</f>
        <v>1.0329464643893593</v>
      </c>
      <c r="AA77" s="1">
        <f>AVERAGE(S77,W77)</f>
        <v>0.54230573201683796</v>
      </c>
      <c r="AC77" s="1">
        <f>STDEVA(Q77,U77)</f>
        <v>0</v>
      </c>
      <c r="AD77" s="1">
        <f>STDEVA(R77,V77)</f>
        <v>5.3532660717976041E-3</v>
      </c>
      <c r="AE77" s="1">
        <f>STDEVA(S77,W77)</f>
        <v>0.50017573119841141</v>
      </c>
      <c r="AF77" s="15"/>
      <c r="AG77" s="14">
        <v>74</v>
      </c>
      <c r="AH77" s="1">
        <v>0.95764802348497979</v>
      </c>
      <c r="AI77" s="1">
        <v>3.9409795432278902</v>
      </c>
      <c r="AK77" s="14">
        <v>74</v>
      </c>
      <c r="AL77" s="1">
        <v>0.9496873116475586</v>
      </c>
      <c r="AM77" s="1">
        <v>1.5157613627799771</v>
      </c>
      <c r="AO77" s="1">
        <f>AVERAGE(AG77,AK77)</f>
        <v>74</v>
      </c>
      <c r="AP77" s="1">
        <f>AVERAGE(AH77,AL77)</f>
        <v>0.95366766756626919</v>
      </c>
      <c r="AQ77" s="1">
        <f>AVERAGE(AI77,AM77)</f>
        <v>2.7283704530039339</v>
      </c>
      <c r="AS77" s="1">
        <f>STDEVA(AG77,AK77)</f>
        <v>0</v>
      </c>
      <c r="AT77" s="1">
        <f>STDEVA(AH77,AL77)</f>
        <v>5.6290733233125487E-3</v>
      </c>
      <c r="AU77" s="1">
        <f>STDEVA(AI77,AM77)</f>
        <v>1.7148882212516185</v>
      </c>
      <c r="AV77" s="15"/>
      <c r="AW77" s="14">
        <v>74</v>
      </c>
      <c r="AX77" s="1">
        <v>1.07375290321709</v>
      </c>
      <c r="AY77" s="1">
        <v>3.4995472866989772</v>
      </c>
      <c r="BA77" s="14">
        <v>74</v>
      </c>
      <c r="BB77" s="1">
        <v>1.0473138081317512</v>
      </c>
      <c r="BC77" s="1">
        <v>2.531587398888627</v>
      </c>
      <c r="BE77" s="1">
        <f>AVERAGE(AW77,BA77)</f>
        <v>74</v>
      </c>
      <c r="BF77" s="1">
        <f>AVERAGE(AX77,BB77)</f>
        <v>1.0605333556744205</v>
      </c>
      <c r="BG77" s="1">
        <f>AVERAGE(AY77,BC77)</f>
        <v>3.0155673427938021</v>
      </c>
      <c r="BI77" s="1">
        <f>STDEVA(AW77,BA77)</f>
        <v>0</v>
      </c>
      <c r="BJ77" s="1">
        <f>STDEVA(AX77,BB77)</f>
        <v>1.8695263423278999E-2</v>
      </c>
      <c r="BK77" s="1">
        <f>STDEVA(AY77,BC77)</f>
        <v>0.68445100058726838</v>
      </c>
      <c r="BL77" s="15"/>
      <c r="CB77" s="15"/>
      <c r="CR77" s="15"/>
    </row>
    <row r="78" spans="1:96" x14ac:dyDescent="0.25">
      <c r="A78" s="14">
        <v>375</v>
      </c>
      <c r="B78" s="1">
        <v>0.93703498302338473</v>
      </c>
      <c r="C78" s="1">
        <v>3.5367765131532303</v>
      </c>
      <c r="E78" s="14">
        <v>375</v>
      </c>
      <c r="F78" s="1">
        <v>0.94332147437814817</v>
      </c>
      <c r="G78" s="1">
        <v>4.9514871184144917</v>
      </c>
      <c r="I78" s="14">
        <f>AVERAGE(A78,E78)</f>
        <v>375</v>
      </c>
      <c r="J78" s="1">
        <f>AVERAGE(B78,F78)</f>
        <v>0.94017822870076651</v>
      </c>
      <c r="K78" s="1">
        <f>AVERAGE(C78,G78)</f>
        <v>4.2441318157838612</v>
      </c>
      <c r="M78" s="1">
        <f>STDEVA(A78,E78)</f>
        <v>0</v>
      </c>
      <c r="N78" s="1">
        <f>STDEVA(B78,F78)</f>
        <v>4.4452206668238389E-3</v>
      </c>
      <c r="O78" s="1">
        <f>STDEVA(C78,G78)</f>
        <v>1.0003514623967606</v>
      </c>
      <c r="Q78" s="14">
        <v>375</v>
      </c>
      <c r="R78" s="1">
        <v>1.0370752185729686</v>
      </c>
      <c r="S78" s="1">
        <v>0.47157020175377073</v>
      </c>
      <c r="Y78" s="14">
        <f>AVERAGE(Q78,U78)</f>
        <v>375</v>
      </c>
      <c r="Z78" s="1">
        <f>AVERAGE(R78,V78)</f>
        <v>1.0370752185729686</v>
      </c>
      <c r="AA78" s="1">
        <v>0</v>
      </c>
      <c r="AC78" s="1" t="e">
        <f>STDEVA(Q78,U78)</f>
        <v>#DIV/0!</v>
      </c>
      <c r="AD78" s="1" t="e">
        <f>STDEVA(R78,V78)</f>
        <v>#DIV/0!</v>
      </c>
      <c r="AE78" s="1" t="e">
        <f>STDEVA(S78,W78)</f>
        <v>#DIV/0!</v>
      </c>
      <c r="AF78" s="15"/>
      <c r="AG78" s="14">
        <v>75</v>
      </c>
      <c r="AH78" s="1">
        <v>0.95871628534798692</v>
      </c>
      <c r="AI78" s="1">
        <v>4.0420303007465339</v>
      </c>
      <c r="AK78" s="14">
        <v>75</v>
      </c>
      <c r="AL78" s="1">
        <v>0.95040311792689047</v>
      </c>
      <c r="AM78" s="1">
        <v>2.4252181804479132</v>
      </c>
      <c r="AO78" s="1">
        <f>AVERAGE(AG78,AK78)</f>
        <v>75</v>
      </c>
      <c r="AP78" s="1">
        <f>AVERAGE(AH78,AL78)</f>
        <v>0.95455970163743875</v>
      </c>
      <c r="AQ78" s="1">
        <f>AVERAGE(AI78,AM78)</f>
        <v>3.2336242405972238</v>
      </c>
      <c r="AS78" s="1">
        <f>STDEVA(AG78,AK78)</f>
        <v>0</v>
      </c>
      <c r="AT78" s="1">
        <f>STDEVA(AH78,AL78)</f>
        <v>5.8782970565963797E-3</v>
      </c>
      <c r="AU78" s="1">
        <f>STDEVA(AI78,AM78)</f>
        <v>1.1432588141677529</v>
      </c>
      <c r="AV78" s="15"/>
      <c r="AW78" s="14">
        <v>75</v>
      </c>
      <c r="AX78" s="1">
        <v>1.0765685972093484</v>
      </c>
      <c r="AY78" s="1">
        <v>3.1272550221565534</v>
      </c>
      <c r="BA78" s="14">
        <v>75</v>
      </c>
      <c r="BB78" s="1">
        <v>1.0498249115701761</v>
      </c>
      <c r="BC78" s="1">
        <v>2.9411088898853412</v>
      </c>
      <c r="BE78" s="1">
        <f>AVERAGE(AW78,BA78)</f>
        <v>75</v>
      </c>
      <c r="BF78" s="1">
        <f>AVERAGE(AX78,BB78)</f>
        <v>1.0631967543897622</v>
      </c>
      <c r="BG78" s="1">
        <f>AVERAGE(AY78,BC78)</f>
        <v>3.0341819560209471</v>
      </c>
      <c r="BI78" s="1">
        <f>STDEVA(AW78,BA78)</f>
        <v>0</v>
      </c>
      <c r="BJ78" s="1">
        <f>STDEVA(AX78,BB78)</f>
        <v>1.8910641469380013E-2</v>
      </c>
      <c r="BK78" s="1">
        <f>STDEVA(AY78,BC78)</f>
        <v>0.13162519242062212</v>
      </c>
      <c r="BL78" s="15"/>
      <c r="CB78" s="15"/>
      <c r="CR78" s="15"/>
    </row>
    <row r="79" spans="1:96" x14ac:dyDescent="0.25">
      <c r="A79" s="14">
        <v>380</v>
      </c>
      <c r="B79" s="1">
        <v>0.93723946322139673</v>
      </c>
      <c r="C79" s="1">
        <v>1.1317684842090094</v>
      </c>
      <c r="E79" s="14">
        <v>380</v>
      </c>
      <c r="F79" s="1">
        <v>0.94386559105036971</v>
      </c>
      <c r="G79" s="1">
        <v>2.9708922710487253</v>
      </c>
      <c r="I79" s="14">
        <f>AVERAGE(A79,E79)</f>
        <v>380</v>
      </c>
      <c r="J79" s="1">
        <f>AVERAGE(B79,F79)</f>
        <v>0.94055252713588322</v>
      </c>
      <c r="K79" s="1">
        <f>AVERAGE(C79,G79)</f>
        <v>2.0513303776288674</v>
      </c>
      <c r="M79" s="1">
        <f>STDEVA(A79,E79)</f>
        <v>0</v>
      </c>
      <c r="N79" s="1">
        <f>STDEVA(B79,F79)</f>
        <v>4.6853799208756925E-3</v>
      </c>
      <c r="O79" s="1">
        <f>STDEVA(C79,G79)</f>
        <v>1.3004569011158462</v>
      </c>
      <c r="Y79" s="14"/>
      <c r="AF79" s="15"/>
      <c r="AG79" s="14">
        <v>76</v>
      </c>
      <c r="AH79" s="1">
        <v>0.95957261235032743</v>
      </c>
      <c r="AI79" s="1">
        <v>3.2336242405972415</v>
      </c>
      <c r="AK79" s="14">
        <v>76</v>
      </c>
      <c r="AL79" s="1">
        <v>0.9511192231431348</v>
      </c>
      <c r="AM79" s="1">
        <v>2.4252181804479491</v>
      </c>
      <c r="AO79" s="1">
        <f>AVERAGE(AG79,AK79)</f>
        <v>76</v>
      </c>
      <c r="AP79" s="1">
        <f>AVERAGE(AH79,AL79)</f>
        <v>0.95534591774673117</v>
      </c>
      <c r="AQ79" s="1">
        <f>AVERAGE(AI79,AM79)</f>
        <v>2.8294212105225953</v>
      </c>
      <c r="AS79" s="1">
        <f>STDEVA(AG79,AK79)</f>
        <v>0</v>
      </c>
      <c r="AT79" s="1">
        <f>STDEVA(AH79,AL79)</f>
        <v>5.9774488324150811E-3</v>
      </c>
      <c r="AU79" s="1">
        <f>STDEVA(AI79,AM79)</f>
        <v>0.57162940708386634</v>
      </c>
      <c r="AV79" s="15"/>
      <c r="AW79" s="14">
        <v>76</v>
      </c>
      <c r="AX79" s="1">
        <v>1.0788801342040741</v>
      </c>
      <c r="AY79" s="1">
        <v>2.5688166253428641</v>
      </c>
      <c r="BA79" s="14">
        <v>76</v>
      </c>
      <c r="BB79" s="1">
        <v>1.0516826174418943</v>
      </c>
      <c r="BC79" s="1">
        <v>2.1592951343461761</v>
      </c>
      <c r="BE79" s="1">
        <f>AVERAGE(AW79,BA79)</f>
        <v>76</v>
      </c>
      <c r="BF79" s="1">
        <f>AVERAGE(AX79,BB79)</f>
        <v>1.0652813758229842</v>
      </c>
      <c r="BG79" s="1">
        <f>AVERAGE(AY79,BC79)</f>
        <v>2.3640558798445204</v>
      </c>
      <c r="BI79" s="1">
        <f>STDEVA(AW79,BA79)</f>
        <v>0</v>
      </c>
      <c r="BJ79" s="1">
        <f>STDEVA(AX79,BB79)</f>
        <v>1.9231548533972166E-2</v>
      </c>
      <c r="BK79" s="1">
        <f>STDEVA(AY79,BC79)</f>
        <v>0.28957542332538377</v>
      </c>
      <c r="BL79" s="15"/>
      <c r="CB79" s="15"/>
      <c r="CR79" s="15"/>
    </row>
    <row r="80" spans="1:96" x14ac:dyDescent="0.25">
      <c r="A80" s="14">
        <v>385</v>
      </c>
      <c r="B80" s="1">
        <v>0.93790464064044188</v>
      </c>
      <c r="C80" s="1">
        <v>3.6782475736793812</v>
      </c>
      <c r="E80" s="14">
        <v>385</v>
      </c>
      <c r="F80" s="1">
        <v>0.9447478739416757</v>
      </c>
      <c r="G80" s="1">
        <v>4.810016057888391</v>
      </c>
      <c r="I80" s="14">
        <f>AVERAGE(A80,E80)</f>
        <v>385</v>
      </c>
      <c r="J80" s="1">
        <f>AVERAGE(B80,F80)</f>
        <v>0.94132625729105879</v>
      </c>
      <c r="K80" s="1">
        <f>AVERAGE(C80,G80)</f>
        <v>4.2441318157838861</v>
      </c>
      <c r="M80" s="1">
        <f>STDEVA(A80,E80)</f>
        <v>0</v>
      </c>
      <c r="N80" s="1">
        <f>STDEVA(B80,F80)</f>
        <v>4.8388966725440383E-3</v>
      </c>
      <c r="O80" s="1">
        <f>STDEVA(C80,G80)</f>
        <v>0.80028116991741394</v>
      </c>
      <c r="Y80" s="14"/>
      <c r="AF80" s="15"/>
      <c r="AG80" s="14">
        <v>77</v>
      </c>
      <c r="AH80" s="1">
        <v>0.96026950525237165</v>
      </c>
      <c r="AI80" s="1">
        <v>2.627319695485272</v>
      </c>
      <c r="AK80" s="14">
        <v>77</v>
      </c>
      <c r="AL80" s="1">
        <v>0.95228038880313359</v>
      </c>
      <c r="AM80" s="1">
        <v>4.2441318157838568</v>
      </c>
      <c r="AO80" s="1">
        <f>AVERAGE(AG80,AK80)</f>
        <v>77</v>
      </c>
      <c r="AP80" s="1">
        <f>AVERAGE(AH80,AL80)</f>
        <v>0.95627494702775262</v>
      </c>
      <c r="AQ80" s="1">
        <f>AVERAGE(AI80,AM80)</f>
        <v>3.4357257556345644</v>
      </c>
      <c r="AS80" s="1">
        <f>STDEVA(AG80,AK80)</f>
        <v>0</v>
      </c>
      <c r="AT80" s="1">
        <f>STDEVA(AH80,AL80)</f>
        <v>5.6491584169452201E-3</v>
      </c>
      <c r="AU80" s="1">
        <f>STDEVA(AI80,AM80)</f>
        <v>1.143258814167728</v>
      </c>
      <c r="AV80" s="15"/>
      <c r="AW80" s="14">
        <v>77</v>
      </c>
      <c r="AX80" s="1">
        <v>1.0815100985070016</v>
      </c>
      <c r="AY80" s="1">
        <v>2.903879663431078</v>
      </c>
      <c r="BA80" s="14">
        <v>77</v>
      </c>
      <c r="BB80" s="1">
        <v>1.0541354408506494</v>
      </c>
      <c r="BC80" s="1">
        <v>2.8666504369768142</v>
      </c>
      <c r="BE80" s="1">
        <f>AVERAGE(AW80,BA80)</f>
        <v>77</v>
      </c>
      <c r="BF80" s="1">
        <f>AVERAGE(AX80,BB80)</f>
        <v>1.0678227696788256</v>
      </c>
      <c r="BG80" s="1">
        <f>AVERAGE(AY80,BC80)</f>
        <v>2.8852650502039463</v>
      </c>
      <c r="BI80" s="1">
        <f>STDEVA(AW80,BA80)</f>
        <v>0</v>
      </c>
      <c r="BJ80" s="1">
        <f>STDEVA(AX80,BB80)</f>
        <v>1.9356806061466936E-2</v>
      </c>
      <c r="BK80" s="1">
        <f>STDEVA(AY80,BC80)</f>
        <v>2.6325038484139501E-2</v>
      </c>
      <c r="BL80" s="15"/>
      <c r="CB80" s="15"/>
      <c r="CR80" s="15"/>
    </row>
    <row r="81" spans="1:96" x14ac:dyDescent="0.25">
      <c r="A81" s="14">
        <v>390</v>
      </c>
      <c r="B81" s="1">
        <v>0.93867332724900943</v>
      </c>
      <c r="C81" s="1">
        <v>4.2441318157838861</v>
      </c>
      <c r="E81" s="14">
        <v>390</v>
      </c>
      <c r="F81" s="1">
        <v>0.94565783090826472</v>
      </c>
      <c r="G81" s="1">
        <v>4.9514871184145415</v>
      </c>
      <c r="I81" s="14">
        <f>AVERAGE(A81,E81)</f>
        <v>390</v>
      </c>
      <c r="J81" s="1">
        <f>AVERAGE(B81,F81)</f>
        <v>0.94216557907863707</v>
      </c>
      <c r="K81" s="1">
        <f>AVERAGE(C81,G81)</f>
        <v>4.5978094670992142</v>
      </c>
      <c r="M81" s="1">
        <f>STDEVA(A81,E81)</f>
        <v>0</v>
      </c>
      <c r="N81" s="1">
        <f>STDEVA(B81,F81)</f>
        <v>4.9387899006816723E-3</v>
      </c>
      <c r="O81" s="1">
        <f>STDEVA(C81,G81)</f>
        <v>0.50017573119839898</v>
      </c>
      <c r="Y81" s="14"/>
      <c r="AF81" s="15"/>
      <c r="AG81" s="14">
        <v>78</v>
      </c>
      <c r="AH81" s="1">
        <v>0.96131674462851491</v>
      </c>
      <c r="AI81" s="1">
        <v>3.9409795432278902</v>
      </c>
      <c r="AK81" s="14">
        <v>78</v>
      </c>
      <c r="AL81" s="1">
        <v>0.95241316876870352</v>
      </c>
      <c r="AM81" s="1">
        <v>3.4042030300746799</v>
      </c>
      <c r="AO81" s="1">
        <f>AVERAGE(AG81,AK81)</f>
        <v>78</v>
      </c>
      <c r="AP81" s="1">
        <f>AVERAGE(AH81,AL81)</f>
        <v>0.95686495669860916</v>
      </c>
      <c r="AQ81" s="1">
        <f>AVERAGE(AI81,AM81)</f>
        <v>3.6725912866512851</v>
      </c>
      <c r="AS81" s="1">
        <f>STDEVA(AG81,AK81)</f>
        <v>0</v>
      </c>
      <c r="AT81" s="1">
        <f>STDEVA(AH81,AL81)</f>
        <v>6.2957788672814759E-3</v>
      </c>
      <c r="AU81" s="1">
        <f>STDEVA(AI81,AM81)</f>
        <v>0.37955831243230503</v>
      </c>
      <c r="AV81" s="15"/>
      <c r="AW81" s="14">
        <v>78</v>
      </c>
      <c r="AX81" s="1">
        <v>1.0840637230707268</v>
      </c>
      <c r="AY81" s="1">
        <v>2.79219198406834</v>
      </c>
      <c r="BA81" s="14">
        <v>78</v>
      </c>
      <c r="BB81" s="1">
        <v>1.0570224754923094</v>
      </c>
      <c r="BC81" s="1">
        <v>3.3134011544277655</v>
      </c>
      <c r="BE81" s="1">
        <f>AVERAGE(AW81,BA81)</f>
        <v>78</v>
      </c>
      <c r="BF81" s="1">
        <f>AVERAGE(AX81,BB81)</f>
        <v>1.0705430992815181</v>
      </c>
      <c r="BG81" s="1">
        <f>AVERAGE(AY81,BC81)</f>
        <v>3.052796569248053</v>
      </c>
      <c r="BI81" s="1">
        <f>STDEVA(AW81,BA81)</f>
        <v>0</v>
      </c>
      <c r="BJ81" s="1">
        <f>STDEVA(AX81,BB81)</f>
        <v>1.9121049534443262E-2</v>
      </c>
      <c r="BK81" s="1">
        <f>STDEVA(AY81,BC81)</f>
        <v>0.36855053877776428</v>
      </c>
      <c r="BL81" s="15"/>
      <c r="CB81" s="15"/>
      <c r="CR81" s="15"/>
    </row>
    <row r="82" spans="1:96" x14ac:dyDescent="0.25">
      <c r="A82" s="14">
        <v>395</v>
      </c>
      <c r="B82" s="1">
        <v>0.93926350748422727</v>
      </c>
      <c r="C82" s="1">
        <v>3.2538343921009774</v>
      </c>
      <c r="E82" s="14">
        <v>395</v>
      </c>
      <c r="F82" s="1">
        <v>0.94610044277530714</v>
      </c>
      <c r="G82" s="1">
        <v>2.4050080289441702</v>
      </c>
      <c r="I82" s="14">
        <f>AVERAGE(A82,E82)</f>
        <v>395</v>
      </c>
      <c r="J82" s="1">
        <f>AVERAGE(B82,F82)</f>
        <v>0.94268197512976726</v>
      </c>
      <c r="K82" s="1">
        <f>AVERAGE(C82,G82)</f>
        <v>2.8294212105225736</v>
      </c>
      <c r="M82" s="1">
        <f>STDEVA(A82,E82)</f>
        <v>0</v>
      </c>
      <c r="N82" s="1">
        <f>STDEVA(B82,F82)</f>
        <v>4.8344433068561983E-3</v>
      </c>
      <c r="O82" s="1">
        <f>STDEVA(C82,G82)</f>
        <v>0.60021087743809642</v>
      </c>
      <c r="Y82" s="14"/>
      <c r="AF82" s="15"/>
      <c r="AG82" s="14">
        <v>79</v>
      </c>
      <c r="AH82" s="1">
        <v>0.96201617412028062</v>
      </c>
      <c r="AI82" s="1">
        <v>2.6273196954852365</v>
      </c>
      <c r="AK82" s="14">
        <v>79</v>
      </c>
      <c r="AL82" s="1">
        <v>0.95253560349394517</v>
      </c>
      <c r="AM82" s="1">
        <v>2.40420303007464</v>
      </c>
      <c r="AO82" s="1">
        <f>AVERAGE(AG82,AK82)</f>
        <v>79</v>
      </c>
      <c r="AP82" s="1">
        <f>AVERAGE(AH82,AL82)</f>
        <v>0.9572758888071129</v>
      </c>
      <c r="AQ82" s="1">
        <f>AVERAGE(AI82,AM82)</f>
        <v>2.515761362779938</v>
      </c>
      <c r="AS82" s="1">
        <f>STDEVA(AG82,AK82)</f>
        <v>0</v>
      </c>
      <c r="AT82" s="1">
        <f>STDEVA(AH82,AL82)</f>
        <v>6.7037757793997907E-3</v>
      </c>
      <c r="AU82" s="1">
        <f>STDEVA(AI82,AM82)</f>
        <v>0.15776730710756279</v>
      </c>
      <c r="AV82" s="15"/>
      <c r="AW82" s="14">
        <v>79</v>
      </c>
      <c r="AX82" s="1">
        <v>1.0860842633880201</v>
      </c>
      <c r="AY82" s="1">
        <v>2.2337535872546508</v>
      </c>
      <c r="BA82" s="14">
        <v>79</v>
      </c>
      <c r="BB82" s="1">
        <v>1.0588669865155784</v>
      </c>
      <c r="BC82" s="1">
        <v>2.084836681437702</v>
      </c>
      <c r="BE82" s="1">
        <f>AVERAGE(AW82,BA82)</f>
        <v>79</v>
      </c>
      <c r="BF82" s="1">
        <f>AVERAGE(AX82,BB82)</f>
        <v>1.0724756249517993</v>
      </c>
      <c r="BG82" s="1">
        <f>AVERAGE(AY82,BC82)</f>
        <v>2.1592951343461761</v>
      </c>
      <c r="BI82" s="1">
        <f>STDEVA(AW82,BA82)</f>
        <v>0</v>
      </c>
      <c r="BJ82" s="1">
        <f>STDEVA(AX82,BB82)</f>
        <v>1.9245521041935304E-2</v>
      </c>
      <c r="BK82" s="1">
        <f>STDEVA(AY82,BC82)</f>
        <v>0.10530015393648294</v>
      </c>
      <c r="BL82" s="15"/>
      <c r="CB82" s="15"/>
      <c r="CR82" s="15"/>
    </row>
    <row r="83" spans="1:96" x14ac:dyDescent="0.25">
      <c r="A83" s="14">
        <v>400</v>
      </c>
      <c r="B83" s="1">
        <v>0.93959741601433455</v>
      </c>
      <c r="C83" s="1">
        <v>1.8391237868396657</v>
      </c>
      <c r="E83" s="14">
        <v>400</v>
      </c>
      <c r="F83" s="1">
        <v>0.94662169336297819</v>
      </c>
      <c r="G83" s="1">
        <v>2.8294212105225736</v>
      </c>
      <c r="I83" s="14">
        <f>AVERAGE(A83,E83)</f>
        <v>400</v>
      </c>
      <c r="J83" s="1">
        <f>AVERAGE(B83,F83)</f>
        <v>0.94310955468865632</v>
      </c>
      <c r="K83" s="1">
        <f>AVERAGE(C83,G83)</f>
        <v>2.3342724986811199</v>
      </c>
      <c r="M83" s="1">
        <f>STDEVA(A83,E83)</f>
        <v>0</v>
      </c>
      <c r="N83" s="1">
        <f>STDEVA(B83,F83)</f>
        <v>4.9669141461609785E-3</v>
      </c>
      <c r="O83" s="1">
        <f>STDEVA(C83,G83)</f>
        <v>0.70024602367774935</v>
      </c>
      <c r="Y83" s="14"/>
      <c r="AF83" s="15"/>
      <c r="AG83" s="14">
        <v>80</v>
      </c>
      <c r="AH83" s="1">
        <v>0.96277054499385994</v>
      </c>
      <c r="AI83" s="1">
        <v>2.8294212105225949</v>
      </c>
      <c r="AK83" s="14">
        <v>80</v>
      </c>
      <c r="AL83" s="1">
        <v>0.95320444019926953</v>
      </c>
      <c r="AM83" s="1">
        <v>2.6273196954852365</v>
      </c>
      <c r="AO83" s="1">
        <f>AVERAGE(AG83,AK83)</f>
        <v>80</v>
      </c>
      <c r="AP83" s="1">
        <f>AVERAGE(AH83,AL83)</f>
        <v>0.95798749259656479</v>
      </c>
      <c r="AQ83" s="1">
        <f>AVERAGE(AI83,AM83)</f>
        <v>2.7283704530039157</v>
      </c>
      <c r="AS83" s="1">
        <f>STDEVA(AG83,AK83)</f>
        <v>0</v>
      </c>
      <c r="AT83" s="1">
        <f>STDEVA(AH83,AL83)</f>
        <v>6.7642575697960264E-3</v>
      </c>
      <c r="AU83" s="1">
        <f>STDEVA(AI83,AM83)</f>
        <v>0.14290735177099112</v>
      </c>
      <c r="AV83" s="15"/>
      <c r="AW83" s="14">
        <v>80</v>
      </c>
      <c r="AX83" s="1">
        <v>1.0889449357965078</v>
      </c>
      <c r="AY83" s="1">
        <v>3.1272550221565534</v>
      </c>
      <c r="BA83" s="14">
        <v>80</v>
      </c>
      <c r="BB83" s="1">
        <v>1.0616666594344619</v>
      </c>
      <c r="BC83" s="1">
        <v>3.1644842486107905</v>
      </c>
      <c r="BE83" s="1">
        <f>AVERAGE(AW83,BA83)</f>
        <v>80</v>
      </c>
      <c r="BF83" s="1">
        <f>AVERAGE(AX83,BB83)</f>
        <v>1.0753057976154849</v>
      </c>
      <c r="BG83" s="1">
        <f>AVERAGE(AY83,BC83)</f>
        <v>3.1458696353836721</v>
      </c>
      <c r="BI83" s="1">
        <f>STDEVA(AW83,BA83)</f>
        <v>0</v>
      </c>
      <c r="BJ83" s="1">
        <f>STDEVA(AX83,BB83)</f>
        <v>1.928865419468331E-2</v>
      </c>
      <c r="BK83" s="1">
        <f>STDEVA(AY83,BC83)</f>
        <v>2.6325038484120659E-2</v>
      </c>
      <c r="BL83" s="15"/>
      <c r="CB83" s="15"/>
      <c r="CR83" s="15"/>
    </row>
    <row r="84" spans="1:96" x14ac:dyDescent="0.25">
      <c r="A84" s="14">
        <v>405</v>
      </c>
      <c r="B84" s="1">
        <v>0.94024021553392334</v>
      </c>
      <c r="C84" s="1">
        <v>3.5367765131532303</v>
      </c>
      <c r="E84" s="14">
        <v>405</v>
      </c>
      <c r="F84" s="1">
        <v>0.94709131021520354</v>
      </c>
      <c r="G84" s="1">
        <v>2.5464790894703717</v>
      </c>
      <c r="I84" s="14">
        <f>AVERAGE(A84,E84)</f>
        <v>405</v>
      </c>
      <c r="J84" s="1">
        <f>AVERAGE(B84,F84)</f>
        <v>0.9436657628745635</v>
      </c>
      <c r="K84" s="1">
        <f>AVERAGE(C84,G84)</f>
        <v>3.041627801311801</v>
      </c>
      <c r="M84" s="1">
        <f>STDEVA(A84,E84)</f>
        <v>0</v>
      </c>
      <c r="N84" s="1">
        <f>STDEVA(B84,F84)</f>
        <v>4.8444555076843183E-3</v>
      </c>
      <c r="O84" s="1">
        <f>STDEVA(C84,G84)</f>
        <v>0.70024602367771638</v>
      </c>
      <c r="Y84" s="14"/>
      <c r="AF84" s="15"/>
      <c r="AG84" s="14">
        <v>81</v>
      </c>
      <c r="AH84" s="1">
        <v>0.96393134945142434</v>
      </c>
      <c r="AI84" s="1">
        <v>4.3451825733025364</v>
      </c>
      <c r="AK84" s="14">
        <v>81</v>
      </c>
      <c r="AL84" s="1">
        <v>0.95370216971921618</v>
      </c>
      <c r="AM84" s="1">
        <v>1.9199643928546233</v>
      </c>
      <c r="AO84" s="1">
        <f>AVERAGE(AG84,AK84)</f>
        <v>81</v>
      </c>
      <c r="AP84" s="1">
        <f>AVERAGE(AH84,AL84)</f>
        <v>0.95881675958532031</v>
      </c>
      <c r="AQ84" s="1">
        <f>AVERAGE(AI84,AM84)</f>
        <v>3.1325734830785796</v>
      </c>
      <c r="AS84" s="1">
        <f>STDEVA(AG84,AK84)</f>
        <v>0</v>
      </c>
      <c r="AT84" s="1">
        <f>STDEVA(AH84,AL84)</f>
        <v>7.2331223546203824E-3</v>
      </c>
      <c r="AU84" s="1">
        <f>STDEVA(AI84,AM84)</f>
        <v>1.7148882212516197</v>
      </c>
      <c r="AV84" s="15"/>
      <c r="AW84" s="14">
        <v>81</v>
      </c>
      <c r="AX84" s="1">
        <v>1.0902563598434645</v>
      </c>
      <c r="AY84" s="1">
        <v>1.4891690581698025</v>
      </c>
      <c r="BA84" s="14">
        <v>81</v>
      </c>
      <c r="BB84" s="1">
        <v>1.0638770945655271</v>
      </c>
      <c r="BC84" s="1">
        <v>2.4943581724343633</v>
      </c>
      <c r="BE84" s="1">
        <f>AVERAGE(AW84,BA84)</f>
        <v>81</v>
      </c>
      <c r="BF84" s="1">
        <f>AVERAGE(AX84,BB84)</f>
        <v>1.0770667272044958</v>
      </c>
      <c r="BG84" s="1">
        <f>AVERAGE(AY84,BC84)</f>
        <v>1.9917636153020828</v>
      </c>
      <c r="BI84" s="1">
        <f>STDEVA(AW84,BA84)</f>
        <v>0</v>
      </c>
      <c r="BJ84" s="1">
        <f>STDEVA(AX84,BB84)</f>
        <v>1.8652957360748318E-2</v>
      </c>
      <c r="BK84" s="1">
        <f>STDEVA(AY84,BC84)</f>
        <v>0.71077603907137088</v>
      </c>
      <c r="BL84" s="15"/>
      <c r="CB84" s="15"/>
      <c r="CR84" s="15"/>
    </row>
    <row r="85" spans="1:96" x14ac:dyDescent="0.25">
      <c r="A85" s="14">
        <v>410</v>
      </c>
      <c r="B85" s="1">
        <v>0.94054907180680936</v>
      </c>
      <c r="C85" s="1">
        <v>1.6976527263135643</v>
      </c>
      <c r="E85" s="14">
        <v>410</v>
      </c>
      <c r="F85" s="1">
        <v>0.94813657328338441</v>
      </c>
      <c r="G85" s="1">
        <v>5.6588424210451471</v>
      </c>
      <c r="I85" s="14">
        <f>AVERAGE(A85,E85)</f>
        <v>410</v>
      </c>
      <c r="J85" s="1">
        <f>AVERAGE(B85,F85)</f>
        <v>0.94434282254509694</v>
      </c>
      <c r="K85" s="1">
        <f>AVERAGE(C85,G85)</f>
        <v>3.6782475736793558</v>
      </c>
      <c r="M85" s="1">
        <f>STDEVA(A85,E85)</f>
        <v>0</v>
      </c>
      <c r="N85" s="1">
        <f>STDEVA(B85,F85)</f>
        <v>5.365173746349163E-3</v>
      </c>
      <c r="O85" s="1">
        <f>STDEVA(C85,G85)</f>
        <v>2.8009840947109721</v>
      </c>
      <c r="Y85" s="14"/>
      <c r="AF85" s="15"/>
      <c r="AG85" s="14">
        <v>82</v>
      </c>
      <c r="AH85" s="1">
        <v>0.96490534063901934</v>
      </c>
      <c r="AI85" s="1">
        <v>3.6378272706718877</v>
      </c>
      <c r="AK85" s="14">
        <v>82</v>
      </c>
      <c r="AL85" s="1">
        <v>0.95475445664116299</v>
      </c>
      <c r="AM85" s="1">
        <v>4.0420303007465339</v>
      </c>
      <c r="AO85" s="1">
        <f>AVERAGE(AG85,AK85)</f>
        <v>82</v>
      </c>
      <c r="AP85" s="1">
        <f>AVERAGE(AH85,AL85)</f>
        <v>0.95982989864009116</v>
      </c>
      <c r="AQ85" s="1">
        <f>AVERAGE(AI85,AM85)</f>
        <v>3.839928785709211</v>
      </c>
      <c r="AS85" s="1">
        <f>STDEVA(AG85,AK85)</f>
        <v>0</v>
      </c>
      <c r="AT85" s="1">
        <f>STDEVA(AH85,AL85)</f>
        <v>7.1777589099222385E-3</v>
      </c>
      <c r="AU85" s="1">
        <f>STDEVA(AI85,AM85)</f>
        <v>0.28581470354193234</v>
      </c>
      <c r="AV85" s="15"/>
      <c r="AW85" s="14">
        <v>82</v>
      </c>
      <c r="AX85" s="1">
        <v>1.0912486519326325</v>
      </c>
      <c r="AY85" s="1">
        <v>1.1541060200815889</v>
      </c>
      <c r="BA85" s="14">
        <v>82</v>
      </c>
      <c r="BB85" s="1">
        <v>1.0658637490707155</v>
      </c>
      <c r="BC85" s="1">
        <v>2.2337535872546774</v>
      </c>
      <c r="BE85" s="1">
        <f>AVERAGE(AW85,BA85)</f>
        <v>82</v>
      </c>
      <c r="BF85" s="1">
        <f>AVERAGE(AX85,BB85)</f>
        <v>1.078556200501674</v>
      </c>
      <c r="BG85" s="1">
        <f>AVERAGE(AY85,BC85)</f>
        <v>1.6939298036681332</v>
      </c>
      <c r="BI85" s="1">
        <f>STDEVA(AW85,BA85)</f>
        <v>0</v>
      </c>
      <c r="BJ85" s="1">
        <f>STDEVA(AX85,BB85)</f>
        <v>1.7949836953423365E-2</v>
      </c>
      <c r="BK85" s="1">
        <f>STDEVA(AY85,BC85)</f>
        <v>0.76342611603964983</v>
      </c>
      <c r="BL85" s="15"/>
      <c r="CB85" s="15"/>
      <c r="CR85" s="15"/>
    </row>
    <row r="86" spans="1:96" x14ac:dyDescent="0.25">
      <c r="A86" s="14">
        <v>415</v>
      </c>
      <c r="B86" s="1">
        <v>0.94132210095106872</v>
      </c>
      <c r="C86" s="1">
        <v>4.2441318157838861</v>
      </c>
      <c r="E86" s="14">
        <v>415</v>
      </c>
      <c r="F86" s="1">
        <v>0.94876483932462352</v>
      </c>
      <c r="G86" s="1">
        <v>3.3953054526270785</v>
      </c>
      <c r="I86" s="14">
        <f>AVERAGE(A86,E86)</f>
        <v>415</v>
      </c>
      <c r="J86" s="1">
        <f>AVERAGE(B86,F86)</f>
        <v>0.94504347013784606</v>
      </c>
      <c r="K86" s="1">
        <f>AVERAGE(C86,G86)</f>
        <v>3.8197186342054823</v>
      </c>
      <c r="M86" s="1">
        <f>STDEVA(A86,E86)</f>
        <v>0</v>
      </c>
      <c r="N86" s="1">
        <f>STDEVA(B86,F86)</f>
        <v>5.2628107745379361E-3</v>
      </c>
      <c r="O86" s="1">
        <f>STDEVA(C86,G86)</f>
        <v>0.60021087743809343</v>
      </c>
      <c r="Y86" s="14"/>
      <c r="AF86" s="15"/>
      <c r="AG86" s="14">
        <v>83</v>
      </c>
      <c r="AH86" s="1">
        <v>0.96555576234120599</v>
      </c>
      <c r="AI86" s="1">
        <v>2.4252181804479491</v>
      </c>
      <c r="AK86" s="14">
        <v>83</v>
      </c>
      <c r="AL86" s="1">
        <v>0.95558952451792778</v>
      </c>
      <c r="AM86" s="1">
        <v>3.1325734830785978</v>
      </c>
      <c r="AO86" s="1">
        <f>AVERAGE(AG86,AK86)</f>
        <v>83</v>
      </c>
      <c r="AP86" s="1">
        <f>AVERAGE(AH86,AL86)</f>
        <v>0.96057264342956694</v>
      </c>
      <c r="AQ86" s="1">
        <f>AVERAGE(AI86,AM86)</f>
        <v>2.7788958317632737</v>
      </c>
      <c r="AS86" s="1">
        <f>STDEVA(AG86,AK86)</f>
        <v>0</v>
      </c>
      <c r="AT86" s="1">
        <f>STDEVA(AH86,AL86)</f>
        <v>7.0471943477578803E-3</v>
      </c>
      <c r="AU86" s="1">
        <f>STDEVA(AI86,AM86)</f>
        <v>0.50017573119839098</v>
      </c>
      <c r="AV86" s="15"/>
      <c r="AW86" s="14">
        <v>83</v>
      </c>
      <c r="AX86" s="1">
        <v>1.0922666308786946</v>
      </c>
      <c r="AY86" s="1">
        <v>1.1913352465357996</v>
      </c>
      <c r="BA86" s="14">
        <v>83</v>
      </c>
      <c r="BB86" s="1">
        <v>1.0683041053191442</v>
      </c>
      <c r="BC86" s="1">
        <v>2.79219198406834</v>
      </c>
      <c r="BE86" s="1">
        <f>AVERAGE(AW86,BA86)</f>
        <v>83</v>
      </c>
      <c r="BF86" s="1">
        <f>AVERAGE(AX86,BB86)</f>
        <v>1.0802853680989193</v>
      </c>
      <c r="BG86" s="1">
        <f>AVERAGE(AY86,BC86)</f>
        <v>1.9917636153020699</v>
      </c>
      <c r="BI86" s="1">
        <f>STDEVA(AW86,BA86)</f>
        <v>0</v>
      </c>
      <c r="BJ86" s="1">
        <f>STDEVA(AX86,BB86)</f>
        <v>1.6944064317514031E-2</v>
      </c>
      <c r="BK86" s="1">
        <f>STDEVA(AY86,BC86)</f>
        <v>1.1319766548174319</v>
      </c>
      <c r="BL86" s="15"/>
      <c r="CB86" s="15"/>
      <c r="CR86" s="15"/>
    </row>
    <row r="87" spans="1:96" x14ac:dyDescent="0.25">
      <c r="A87" s="14">
        <v>420</v>
      </c>
      <c r="B87" s="1">
        <v>0.94196726323733992</v>
      </c>
      <c r="C87" s="1">
        <v>3.5367765131531796</v>
      </c>
      <c r="E87" s="14">
        <v>420</v>
      </c>
      <c r="F87" s="1">
        <v>0.9497350490744586</v>
      </c>
      <c r="G87" s="1">
        <v>5.2344292394667944</v>
      </c>
      <c r="I87" s="14">
        <f>AVERAGE(A87,E87)</f>
        <v>420</v>
      </c>
      <c r="J87" s="1">
        <f>AVERAGE(B87,F87)</f>
        <v>0.94585115615589932</v>
      </c>
      <c r="K87" s="1">
        <f>AVERAGE(C87,G87)</f>
        <v>4.3856028763099868</v>
      </c>
      <c r="M87" s="1">
        <f>STDEVA(A87,E87)</f>
        <v>0</v>
      </c>
      <c r="N87" s="1">
        <f>STDEVA(B87,F87)</f>
        <v>5.492654040231441E-3</v>
      </c>
      <c r="O87" s="1">
        <f>STDEVA(C87,G87)</f>
        <v>1.2004217548761897</v>
      </c>
      <c r="Y87" s="14"/>
      <c r="AF87" s="15"/>
      <c r="AG87" s="14">
        <v>84</v>
      </c>
      <c r="AH87" s="1">
        <v>0.96617990649804353</v>
      </c>
      <c r="AI87" s="1">
        <v>2.3241674229292335</v>
      </c>
      <c r="AK87" s="14">
        <v>84</v>
      </c>
      <c r="AL87" s="1">
        <v>0.95662081928440201</v>
      </c>
      <c r="AM87" s="1">
        <v>3.8399287857092106</v>
      </c>
      <c r="AO87" s="1">
        <f>AVERAGE(AG87,AK87)</f>
        <v>84</v>
      </c>
      <c r="AP87" s="1">
        <f>AVERAGE(AH87,AL87)</f>
        <v>0.96140036289122277</v>
      </c>
      <c r="AQ87" s="1">
        <f>AVERAGE(AI87,AM87)</f>
        <v>3.082048104319222</v>
      </c>
      <c r="AS87" s="1">
        <f>STDEVA(AG87,AK87)</f>
        <v>0</v>
      </c>
      <c r="AT87" s="1">
        <f>STDEVA(AH87,AL87)</f>
        <v>6.7592953907195351E-3</v>
      </c>
      <c r="AU87" s="1">
        <f>STDEVA(AI87,AM87)</f>
        <v>1.0718051382822849</v>
      </c>
      <c r="AV87" s="15"/>
      <c r="AW87" s="14">
        <v>84</v>
      </c>
      <c r="AX87" s="1">
        <v>1.0922852535140555</v>
      </c>
      <c r="AY87" s="1">
        <v>0.11168767936273782</v>
      </c>
      <c r="BA87" s="14">
        <v>84</v>
      </c>
      <c r="BB87" s="1">
        <v>1.0704413957083019</v>
      </c>
      <c r="BC87" s="1">
        <v>2.4198997195259158</v>
      </c>
      <c r="BE87" s="1">
        <f>AVERAGE(AW87,BA87)</f>
        <v>84</v>
      </c>
      <c r="BF87" s="1">
        <f>AVERAGE(AX87,BB87)</f>
        <v>1.0813633246111787</v>
      </c>
      <c r="BG87" s="1">
        <f>AVERAGE(AY87,BC87)</f>
        <v>1.2657936994443268</v>
      </c>
      <c r="BI87" s="1">
        <f>STDEVA(AW87,BA87)</f>
        <v>0</v>
      </c>
      <c r="BJ87" s="1">
        <f>STDEVA(AX87,BB87)</f>
        <v>1.5445939981723066E-2</v>
      </c>
      <c r="BK87" s="1">
        <f>STDEVA(AY87,BC87)</f>
        <v>1.6321523860158187</v>
      </c>
      <c r="BL87" s="15"/>
      <c r="CB87" s="15"/>
      <c r="CR87" s="15"/>
    </row>
    <row r="88" spans="1:96" x14ac:dyDescent="0.25">
      <c r="A88" s="14">
        <v>425</v>
      </c>
      <c r="B88" s="1">
        <v>0.94266503255682799</v>
      </c>
      <c r="C88" s="1">
        <v>3.8197186342055329</v>
      </c>
      <c r="E88" s="14">
        <v>425</v>
      </c>
      <c r="F88" s="1">
        <v>0.95028659188173292</v>
      </c>
      <c r="G88" s="1">
        <v>2.9708922710487253</v>
      </c>
      <c r="I88" s="14">
        <f>AVERAGE(A88,E88)</f>
        <v>425</v>
      </c>
      <c r="J88" s="1">
        <f>AVERAGE(B88,F88)</f>
        <v>0.94647581221928045</v>
      </c>
      <c r="K88" s="1">
        <f>AVERAGE(C88,G88)</f>
        <v>3.3953054526271291</v>
      </c>
      <c r="M88" s="1">
        <f>STDEVA(A88,E88)</f>
        <v>0</v>
      </c>
      <c r="N88" s="1">
        <f>STDEVA(B88,F88)</f>
        <v>5.3892562818558453E-3</v>
      </c>
      <c r="O88" s="1">
        <f>STDEVA(C88,G88)</f>
        <v>0.60021087743809343</v>
      </c>
      <c r="Y88" s="14"/>
      <c r="AF88" s="15"/>
      <c r="AG88" s="14">
        <v>85</v>
      </c>
      <c r="AH88" s="1">
        <v>0.96715844933918294</v>
      </c>
      <c r="AI88" s="1">
        <v>3.6378272706719237</v>
      </c>
      <c r="AK88" s="14">
        <v>85</v>
      </c>
      <c r="AL88" s="1">
        <v>0.95744902706658164</v>
      </c>
      <c r="AM88" s="1">
        <v>3.1325734830785614</v>
      </c>
      <c r="AO88" s="1">
        <f>AVERAGE(AG88,AK88)</f>
        <v>85</v>
      </c>
      <c r="AP88" s="1">
        <f>AVERAGE(AH88,AL88)</f>
        <v>0.96230373820288229</v>
      </c>
      <c r="AQ88" s="1">
        <f>AVERAGE(AI88,AM88)</f>
        <v>3.3852003768752423</v>
      </c>
      <c r="AS88" s="1">
        <f>STDEVA(AG88,AK88)</f>
        <v>0</v>
      </c>
      <c r="AT88" s="1">
        <f>STDEVA(AH88,AL88)</f>
        <v>6.8655983303600775E-3</v>
      </c>
      <c r="AU88" s="1">
        <f>STDEVA(AI88,AM88)</f>
        <v>0.35726837942745399</v>
      </c>
      <c r="AV88" s="15"/>
      <c r="AW88" s="14">
        <v>85</v>
      </c>
      <c r="AX88" s="1">
        <v>1.0924701792167193</v>
      </c>
      <c r="AY88" s="1">
        <v>0.2978338116339499</v>
      </c>
      <c r="BA88" s="14">
        <v>85</v>
      </c>
      <c r="BB88" s="1">
        <v>1.0722179754728429</v>
      </c>
      <c r="BC88" s="1">
        <v>2.0476074549834382</v>
      </c>
      <c r="BE88" s="1">
        <f>AVERAGE(AW88,BA88)</f>
        <v>85</v>
      </c>
      <c r="BF88" s="1">
        <f>AVERAGE(AX88,BB88)</f>
        <v>1.0823440773447812</v>
      </c>
      <c r="BG88" s="1">
        <f>AVERAGE(AY88,BC88)</f>
        <v>1.1727206333086941</v>
      </c>
      <c r="BI88" s="1">
        <f>STDEVA(AW88,BA88)</f>
        <v>0</v>
      </c>
      <c r="BJ88" s="1">
        <f>STDEVA(AX88,BB88)</f>
        <v>1.432047060126657E-2</v>
      </c>
      <c r="BK88" s="1">
        <f>STDEVA(AY88,BC88)</f>
        <v>1.2372768087539145</v>
      </c>
      <c r="BL88" s="15"/>
      <c r="CB88" s="15"/>
      <c r="CR88" s="15"/>
    </row>
    <row r="89" spans="1:96" x14ac:dyDescent="0.25">
      <c r="A89" s="14">
        <v>430</v>
      </c>
      <c r="B89" s="1">
        <v>0.94349335822889446</v>
      </c>
      <c r="C89" s="1">
        <v>4.527073936836139</v>
      </c>
      <c r="E89" s="14">
        <v>430</v>
      </c>
      <c r="F89" s="1">
        <v>0.95094402628726804</v>
      </c>
      <c r="G89" s="1">
        <v>3.5367765131532303</v>
      </c>
      <c r="I89" s="14">
        <f>AVERAGE(A89,E89)</f>
        <v>430</v>
      </c>
      <c r="J89" s="1">
        <f>AVERAGE(B89,F89)</f>
        <v>0.9472186922580812</v>
      </c>
      <c r="K89" s="1">
        <f>AVERAGE(C89,G89)</f>
        <v>4.0319252249946844</v>
      </c>
      <c r="M89" s="1">
        <f>STDEVA(A89,E89)</f>
        <v>0</v>
      </c>
      <c r="N89" s="1">
        <f>STDEVA(B89,F89)</f>
        <v>5.2684179084459635E-3</v>
      </c>
      <c r="O89" s="1">
        <f>STDEVA(C89,G89)</f>
        <v>0.70024602367775191</v>
      </c>
      <c r="Y89" s="14"/>
      <c r="AF89" s="15"/>
      <c r="AG89" s="14">
        <v>86</v>
      </c>
      <c r="AH89" s="1">
        <v>0.96811171261171958</v>
      </c>
      <c r="AI89" s="1">
        <v>3.5367765131532081</v>
      </c>
      <c r="AK89" s="14">
        <v>86</v>
      </c>
      <c r="AL89" s="1">
        <v>0.95768821344513011</v>
      </c>
      <c r="AM89" s="1">
        <v>2.7073553026306398</v>
      </c>
      <c r="AO89" s="1">
        <f>AVERAGE(AG89,AK89)</f>
        <v>86</v>
      </c>
      <c r="AP89" s="1">
        <f>AVERAGE(AH89,AL89)</f>
        <v>0.96289996302842484</v>
      </c>
      <c r="AQ89" s="1">
        <f>AVERAGE(AI89,AM89)</f>
        <v>3.122065907891924</v>
      </c>
      <c r="AS89" s="1">
        <f>STDEVA(AG89,AK89)</f>
        <v>0</v>
      </c>
      <c r="AT89" s="1">
        <f>STDEVA(AH89,AL89)</f>
        <v>7.3705269443877387E-3</v>
      </c>
      <c r="AU89" s="1">
        <f>STDEVA(AI89,AM89)</f>
        <v>0.58648936242046146</v>
      </c>
      <c r="AV89" s="15"/>
      <c r="AW89" s="14">
        <v>86</v>
      </c>
      <c r="AX89" s="1">
        <v>1.0930586993803486</v>
      </c>
      <c r="AY89" s="1">
        <v>0.67012607617642694</v>
      </c>
      <c r="BA89" s="14">
        <v>86</v>
      </c>
      <c r="BB89" s="1">
        <v>1.0743323426987035</v>
      </c>
      <c r="BC89" s="1">
        <v>1.38267049307165</v>
      </c>
      <c r="BE89" s="1">
        <f>AVERAGE(AW89,BA89)</f>
        <v>86</v>
      </c>
      <c r="BF89" s="1">
        <f>AVERAGE(AX89,BB89)</f>
        <v>1.083695521039526</v>
      </c>
      <c r="BG89" s="1">
        <f>AVERAGE(AY89,BC89)</f>
        <v>1.0263982846240385</v>
      </c>
      <c r="BI89" s="1">
        <f>STDEVA(AW89,BA89)</f>
        <v>0</v>
      </c>
      <c r="BJ89" s="1">
        <f>STDEVA(AX89,BB89)</f>
        <v>1.3241533796509284E-2</v>
      </c>
      <c r="BK89" s="1">
        <f>STDEVA(AY89,BC89)</f>
        <v>0.50384498908322628</v>
      </c>
      <c r="BL89" s="15"/>
      <c r="CB89" s="15"/>
      <c r="CR89" s="15"/>
    </row>
    <row r="90" spans="1:96" x14ac:dyDescent="0.25">
      <c r="A90" s="14">
        <v>435</v>
      </c>
      <c r="B90" s="1">
        <v>0.94414150124010687</v>
      </c>
      <c r="C90" s="1">
        <v>3.5367765131532303</v>
      </c>
      <c r="E90" s="14">
        <v>435</v>
      </c>
      <c r="F90" s="1">
        <v>0.95178687088223568</v>
      </c>
      <c r="G90" s="1">
        <v>4.527073936836139</v>
      </c>
      <c r="I90" s="14">
        <f>AVERAGE(A90,E90)</f>
        <v>435</v>
      </c>
      <c r="J90" s="1">
        <f>AVERAGE(B90,F90)</f>
        <v>0.94796418606117128</v>
      </c>
      <c r="K90" s="1">
        <f>AVERAGE(C90,G90)</f>
        <v>4.0319252249946844</v>
      </c>
      <c r="M90" s="1">
        <f>STDEVA(A90,E90)</f>
        <v>0</v>
      </c>
      <c r="N90" s="1">
        <f>STDEVA(B90,F90)</f>
        <v>5.406092718627048E-3</v>
      </c>
      <c r="O90" s="1">
        <f>STDEVA(C90,G90)</f>
        <v>0.70024602367775191</v>
      </c>
      <c r="Y90" s="14"/>
      <c r="AF90" s="15"/>
      <c r="AG90" s="14">
        <v>87</v>
      </c>
      <c r="AH90" s="1">
        <v>0.96898491352224492</v>
      </c>
      <c r="AI90" s="1">
        <v>3.2336242405972415</v>
      </c>
      <c r="AK90" s="14">
        <v>87</v>
      </c>
      <c r="AL90" s="1">
        <v>0.95862716863711528</v>
      </c>
      <c r="AM90" s="1">
        <v>3.3346749981159207</v>
      </c>
      <c r="AO90" s="1">
        <f>AVERAGE(AG90,AK90)</f>
        <v>87</v>
      </c>
      <c r="AP90" s="1">
        <f>AVERAGE(AH90,AL90)</f>
        <v>0.96380604107968004</v>
      </c>
      <c r="AQ90" s="1">
        <f>AVERAGE(AI90,AM90)</f>
        <v>3.2841496193565813</v>
      </c>
      <c r="AS90" s="1">
        <f>STDEVA(AG90,AK90)</f>
        <v>0</v>
      </c>
      <c r="AT90" s="1">
        <f>STDEVA(AH90,AL90)</f>
        <v>7.3240316460754448E-3</v>
      </c>
      <c r="AU90" s="1">
        <f>STDEVA(AI90,AM90)</f>
        <v>7.145367588549556E-2</v>
      </c>
      <c r="AV90" s="15"/>
      <c r="AW90" s="14">
        <v>87</v>
      </c>
      <c r="AX90" s="1">
        <v>1.093118900637738</v>
      </c>
      <c r="AY90" s="1">
        <v>7.4458452908474249E-2</v>
      </c>
      <c r="BA90" s="14">
        <v>87</v>
      </c>
      <c r="BB90" s="1">
        <v>1.0757366226102467</v>
      </c>
      <c r="BC90" s="1">
        <v>1.6008567375325402</v>
      </c>
      <c r="BE90" s="1">
        <f>AVERAGE(AW90,BA90)</f>
        <v>87</v>
      </c>
      <c r="BF90" s="1">
        <f>AVERAGE(AX90,BB90)</f>
        <v>1.0844277616239923</v>
      </c>
      <c r="BG90" s="1">
        <f>AVERAGE(AY90,BC90)</f>
        <v>0.8376575952205072</v>
      </c>
      <c r="BI90" s="1">
        <f>STDEVA(AW90,BA90)</f>
        <v>0</v>
      </c>
      <c r="BJ90" s="1">
        <f>STDEVA(AX90,BB90)</f>
        <v>1.2291126665708994E-2</v>
      </c>
      <c r="BK90" s="1">
        <f>STDEVA(AY90,BC90)</f>
        <v>1.0793265778491912</v>
      </c>
      <c r="BL90" s="15"/>
      <c r="CB90" s="15"/>
      <c r="CR90" s="15"/>
    </row>
    <row r="91" spans="1:96" x14ac:dyDescent="0.25">
      <c r="A91" s="14">
        <v>440</v>
      </c>
      <c r="B91" s="1">
        <v>0.94492044928040142</v>
      </c>
      <c r="C91" s="1">
        <v>4.2441318157838861</v>
      </c>
      <c r="E91" s="14">
        <v>440</v>
      </c>
      <c r="F91" s="1">
        <v>0.95244638351533306</v>
      </c>
      <c r="G91" s="1">
        <v>3.5367765131532303</v>
      </c>
      <c r="I91" s="14">
        <f>AVERAGE(A91,E91)</f>
        <v>440</v>
      </c>
      <c r="J91" s="1">
        <f>AVERAGE(B91,F91)</f>
        <v>0.94868341639786724</v>
      </c>
      <c r="K91" s="1">
        <f>AVERAGE(C91,G91)</f>
        <v>3.890454164468558</v>
      </c>
      <c r="M91" s="1">
        <f>STDEVA(A91,E91)</f>
        <v>0</v>
      </c>
      <c r="N91" s="1">
        <f>STDEVA(B91,F91)</f>
        <v>5.3216391322841554E-3</v>
      </c>
      <c r="O91" s="1">
        <f>STDEVA(C91,G91)</f>
        <v>0.50017573119839931</v>
      </c>
      <c r="Y91" s="14"/>
      <c r="AF91" s="15"/>
      <c r="AG91" s="14">
        <v>88</v>
      </c>
      <c r="AH91" s="1">
        <v>0.96977761356140324</v>
      </c>
      <c r="AI91" s="1">
        <v>2.9304719680412386</v>
      </c>
      <c r="AK91" s="14">
        <v>88</v>
      </c>
      <c r="AL91" s="1">
        <v>0.95939892210199818</v>
      </c>
      <c r="AM91" s="1">
        <v>2.8294212105225593</v>
      </c>
      <c r="AO91" s="1">
        <f>AVERAGE(AG91,AK91)</f>
        <v>88</v>
      </c>
      <c r="AP91" s="1">
        <f>AVERAGE(AH91,AL91)</f>
        <v>0.96458826783170071</v>
      </c>
      <c r="AQ91" s="1">
        <f>AVERAGE(AI91,AM91)</f>
        <v>2.8799465892818992</v>
      </c>
      <c r="AS91" s="1">
        <f>STDEVA(AG91,AK91)</f>
        <v>0</v>
      </c>
      <c r="AT91" s="1">
        <f>STDEVA(AH91,AL91)</f>
        <v>7.338843110788227E-3</v>
      </c>
      <c r="AU91" s="1">
        <f>STDEVA(AI91,AM91)</f>
        <v>7.145367588549556E-2</v>
      </c>
      <c r="AV91" s="15"/>
      <c r="AW91" s="14">
        <v>88</v>
      </c>
      <c r="AX91" s="1">
        <v>1.0931603482959025</v>
      </c>
      <c r="AY91" s="1">
        <v>7.4458452908474249E-2</v>
      </c>
      <c r="BA91" s="14">
        <v>88</v>
      </c>
      <c r="BB91" s="1">
        <v>1.0771531431366368</v>
      </c>
      <c r="BC91" s="1">
        <v>1.6380859639867509</v>
      </c>
      <c r="BE91" s="1">
        <f>AVERAGE(AW91,BA91)</f>
        <v>88</v>
      </c>
      <c r="BF91" s="1">
        <f>AVERAGE(AX91,BB91)</f>
        <v>1.0851567457162696</v>
      </c>
      <c r="BG91" s="1">
        <f>AVERAGE(AY91,BC91)</f>
        <v>0.85627220844761254</v>
      </c>
      <c r="BI91" s="1">
        <f>STDEVA(AW91,BA91)</f>
        <v>0</v>
      </c>
      <c r="BJ91" s="1">
        <f>STDEVA(AX91,BB91)</f>
        <v>1.1318803315961051E-2</v>
      </c>
      <c r="BK91" s="1">
        <f>STDEVA(AY91,BC91)</f>
        <v>1.105651616333293</v>
      </c>
      <c r="BL91" s="15"/>
      <c r="CB91" s="15"/>
      <c r="CR91" s="15"/>
    </row>
    <row r="92" spans="1:96" x14ac:dyDescent="0.25">
      <c r="A92" s="14">
        <v>445</v>
      </c>
      <c r="B92" s="1">
        <v>0.9455185137733888</v>
      </c>
      <c r="C92" s="1">
        <v>3.2538343921009774</v>
      </c>
      <c r="E92" s="14">
        <v>445</v>
      </c>
      <c r="F92" s="1">
        <v>0.9530803760875276</v>
      </c>
      <c r="G92" s="1">
        <v>3.3953054526270785</v>
      </c>
      <c r="I92" s="14">
        <f>AVERAGE(A92,E92)</f>
        <v>445</v>
      </c>
      <c r="J92" s="1">
        <f>AVERAGE(B92,F92)</f>
        <v>0.94929944493045815</v>
      </c>
      <c r="K92" s="1">
        <f>AVERAGE(C92,G92)</f>
        <v>3.3245699223640282</v>
      </c>
      <c r="M92" s="1">
        <f>STDEVA(A92,E92)</f>
        <v>0</v>
      </c>
      <c r="N92" s="1">
        <f>STDEVA(B92,F92)</f>
        <v>5.3470441207265455E-3</v>
      </c>
      <c r="O92" s="1">
        <f>STDEVA(C92,G92)</f>
        <v>0.10003514623965863</v>
      </c>
      <c r="Y92" s="14"/>
      <c r="AF92" s="15"/>
      <c r="AG92" s="14">
        <v>89</v>
      </c>
      <c r="AH92" s="1">
        <v>0.97068123065598222</v>
      </c>
      <c r="AI92" s="1">
        <v>3.3346749981159207</v>
      </c>
      <c r="AK92" s="14">
        <v>89</v>
      </c>
      <c r="AL92" s="1">
        <v>0.96004860689467575</v>
      </c>
      <c r="AM92" s="1">
        <v>2.4252181804479491</v>
      </c>
      <c r="AO92" s="1">
        <f>AVERAGE(AG92,AK92)</f>
        <v>89</v>
      </c>
      <c r="AP92" s="1">
        <f>AVERAGE(AH92,AL92)</f>
        <v>0.96536491877532904</v>
      </c>
      <c r="AQ92" s="1">
        <f>AVERAGE(AI92,AM92)</f>
        <v>2.8799465892819347</v>
      </c>
      <c r="AS92" s="1">
        <f>STDEVA(AG92,AK92)</f>
        <v>0</v>
      </c>
      <c r="AT92" s="1">
        <f>STDEVA(AH92,AL92)</f>
        <v>7.5184003634250207E-3</v>
      </c>
      <c r="AU92" s="1">
        <f>STDEVA(AI92,AM92)</f>
        <v>0.64308308296936267</v>
      </c>
      <c r="AV92" s="15"/>
      <c r="AW92" s="14">
        <v>89</v>
      </c>
      <c r="AX92" s="1">
        <v>1.0932076709051339</v>
      </c>
      <c r="AY92" s="1">
        <v>7.4458452908527151E-2</v>
      </c>
      <c r="BA92" s="14">
        <v>89</v>
      </c>
      <c r="BB92" s="1">
        <v>1.078618379206211</v>
      </c>
      <c r="BC92" s="1">
        <v>1.7125444168952781</v>
      </c>
      <c r="BE92" s="1">
        <f>AVERAGE(AW92,BA92)</f>
        <v>89</v>
      </c>
      <c r="BF92" s="1">
        <f>AVERAGE(AX92,BB92)</f>
        <v>1.0859130250556723</v>
      </c>
      <c r="BG92" s="1">
        <f>AVERAGE(AY92,BC92)</f>
        <v>0.89350143490190259</v>
      </c>
      <c r="BI92" s="1">
        <f>STDEVA(AW92,BA92)</f>
        <v>0</v>
      </c>
      <c r="BJ92" s="1">
        <f>STDEVA(AX92,BB92)</f>
        <v>1.0316187093017045E-2</v>
      </c>
      <c r="BK92" s="1">
        <f>STDEVA(AY92,BC92)</f>
        <v>1.1583016933015344</v>
      </c>
      <c r="BL92" s="15"/>
      <c r="CB92" s="15"/>
      <c r="CR92" s="15"/>
    </row>
    <row r="93" spans="1:96" x14ac:dyDescent="0.25">
      <c r="A93" s="14">
        <v>450</v>
      </c>
      <c r="B93" s="1">
        <v>0.94614338875378734</v>
      </c>
      <c r="C93" s="1">
        <v>3.3953054526270785</v>
      </c>
      <c r="E93" s="14">
        <v>450</v>
      </c>
      <c r="F93" s="1">
        <v>0.95400646301153147</v>
      </c>
      <c r="G93" s="1">
        <v>4.9514871184145415</v>
      </c>
      <c r="I93" s="14">
        <f>AVERAGE(A93,E93)</f>
        <v>450</v>
      </c>
      <c r="J93" s="1">
        <f>AVERAGE(B93,F93)</f>
        <v>0.9500749258826594</v>
      </c>
      <c r="K93" s="1">
        <f>AVERAGE(C93,G93)</f>
        <v>4.17339628552081</v>
      </c>
      <c r="M93" s="1">
        <f>STDEVA(A93,E93)</f>
        <v>0</v>
      </c>
      <c r="N93" s="1">
        <f>STDEVA(B93,F93)</f>
        <v>5.5600331286242526E-3</v>
      </c>
      <c r="O93" s="1">
        <f>STDEVA(C93,G93)</f>
        <v>1.1003866086364926</v>
      </c>
      <c r="Y93" s="14"/>
      <c r="AF93" s="15"/>
      <c r="AG93" s="14">
        <v>90</v>
      </c>
      <c r="AH93" s="1">
        <v>0.97180625492345807</v>
      </c>
      <c r="AI93" s="1">
        <v>4.1430810582652136</v>
      </c>
      <c r="AK93" s="14">
        <v>90</v>
      </c>
      <c r="AL93" s="1">
        <v>0.96071584579067804</v>
      </c>
      <c r="AM93" s="1">
        <v>2.6273196954852365</v>
      </c>
      <c r="AO93" s="1">
        <f>AVERAGE(AG93,AK93)</f>
        <v>90</v>
      </c>
      <c r="AP93" s="1">
        <f>AVERAGE(AH93,AL93)</f>
        <v>0.96626105035706811</v>
      </c>
      <c r="AQ93" s="1">
        <f>AVERAGE(AI93,AM93)</f>
        <v>3.385200376875225</v>
      </c>
      <c r="AS93" s="1">
        <f>STDEVA(AG93,AK93)</f>
        <v>0</v>
      </c>
      <c r="AT93" s="1">
        <f>STDEVA(AH93,AL93)</f>
        <v>7.8421035039219784E-3</v>
      </c>
      <c r="AU93" s="1">
        <f>STDEVA(AI93,AM93)</f>
        <v>1.0718051382822833</v>
      </c>
      <c r="AV93" s="15"/>
      <c r="AW93" s="14">
        <v>90</v>
      </c>
      <c r="AX93" s="1">
        <v>1.0931803275797161</v>
      </c>
      <c r="AY93" s="1">
        <v>-5.2905912830062406E-14</v>
      </c>
      <c r="BA93" s="14">
        <v>90</v>
      </c>
      <c r="BB93" s="1">
        <v>1.0794375652733197</v>
      </c>
      <c r="BC93" s="1">
        <v>1.0051891142645877</v>
      </c>
      <c r="BE93" s="1">
        <f>AVERAGE(AW93,BA93)</f>
        <v>90</v>
      </c>
      <c r="BF93" s="1">
        <f>AVERAGE(AX93,BB93)</f>
        <v>1.0863089464265179</v>
      </c>
      <c r="BG93" s="1">
        <f>AVERAGE(AY93,BC93)</f>
        <v>0.50259455713226742</v>
      </c>
      <c r="BI93" s="1">
        <f>STDEVA(AW93,BA93)</f>
        <v>0</v>
      </c>
      <c r="BJ93" s="1">
        <f>STDEVA(AX93,BB93)</f>
        <v>9.7176004190877522E-3</v>
      </c>
      <c r="BK93" s="1">
        <f>STDEVA(AY93,BC93)</f>
        <v>0.71077603907142661</v>
      </c>
      <c r="BL93" s="15"/>
      <c r="CB93" s="15"/>
      <c r="CR93" s="15"/>
    </row>
    <row r="94" spans="1:96" x14ac:dyDescent="0.25">
      <c r="A94" s="14">
        <v>455</v>
      </c>
      <c r="B94" s="1">
        <v>0.94692564491163067</v>
      </c>
      <c r="C94" s="1">
        <v>4.2441318157838861</v>
      </c>
      <c r="E94" s="14">
        <v>455</v>
      </c>
      <c r="F94" s="1">
        <v>0.95490781525721191</v>
      </c>
      <c r="G94" s="1">
        <v>4.810016057888391</v>
      </c>
      <c r="I94" s="14">
        <f>AVERAGE(A94,E94)</f>
        <v>455</v>
      </c>
      <c r="J94" s="1">
        <f>AVERAGE(B94,F94)</f>
        <v>0.95091673008442124</v>
      </c>
      <c r="K94" s="1">
        <f>AVERAGE(C94,G94)</f>
        <v>4.527073936836139</v>
      </c>
      <c r="M94" s="1">
        <f>STDEVA(A94,E94)</f>
        <v>0</v>
      </c>
      <c r="N94" s="1">
        <f>STDEVA(B94,F94)</f>
        <v>5.6442467799466631E-3</v>
      </c>
      <c r="O94" s="1">
        <f>STDEVA(C94,G94)</f>
        <v>0.40014058495870547</v>
      </c>
      <c r="Y94" s="14"/>
      <c r="AF94" s="15"/>
      <c r="AG94" s="14">
        <v>91</v>
      </c>
      <c r="AH94" s="1">
        <v>0.97274118174949731</v>
      </c>
      <c r="AI94" s="1">
        <v>3.4357257556345644</v>
      </c>
      <c r="AK94" s="14">
        <v>91</v>
      </c>
      <c r="AL94" s="1">
        <v>0.96117127094734878</v>
      </c>
      <c r="AM94" s="1">
        <v>1.7178628778173</v>
      </c>
      <c r="AO94" s="1">
        <f>AVERAGE(AG94,AK94)</f>
        <v>91</v>
      </c>
      <c r="AP94" s="1">
        <f>AVERAGE(AH94,AL94)</f>
        <v>0.96695622634842304</v>
      </c>
      <c r="AQ94" s="1">
        <f>AVERAGE(AI94,AM94)</f>
        <v>2.5767943167259322</v>
      </c>
      <c r="AS94" s="1">
        <f>STDEVA(AG94,AK94)</f>
        <v>0</v>
      </c>
      <c r="AT94" s="1">
        <f>STDEVA(AH94,AL94)</f>
        <v>8.1811623859227144E-3</v>
      </c>
      <c r="AU94" s="1">
        <f>STDEVA(AI94,AM94)</f>
        <v>1.2147124900532253</v>
      </c>
      <c r="AV94" s="15"/>
      <c r="BA94" s="14">
        <v>91</v>
      </c>
      <c r="BB94" s="1">
        <v>1.0796883705185687</v>
      </c>
      <c r="BC94" s="1">
        <v>0.37229226454242415</v>
      </c>
      <c r="BE94" s="1">
        <f>AVERAGE(AW94,BA94)</f>
        <v>91</v>
      </c>
      <c r="BF94" s="1">
        <f>AVERAGE(AX94,BB94)</f>
        <v>1.0796883705185687</v>
      </c>
      <c r="BG94" s="1">
        <f>AVERAGE(AY94,BC94)</f>
        <v>0.37229226454242415</v>
      </c>
      <c r="BI94" s="1" t="e">
        <f>STDEVA(AW94,BA94)</f>
        <v>#DIV/0!</v>
      </c>
      <c r="BJ94" s="1" t="e">
        <f>STDEVA(AX94,BB94)</f>
        <v>#DIV/0!</v>
      </c>
      <c r="BK94" s="1" t="e">
        <f>STDEVA(AY94,BC94)</f>
        <v>#DIV/0!</v>
      </c>
      <c r="BL94" s="15"/>
      <c r="CB94" s="15"/>
      <c r="CR94" s="15"/>
    </row>
    <row r="95" spans="1:96" x14ac:dyDescent="0.25">
      <c r="A95" s="14">
        <v>460</v>
      </c>
      <c r="B95" s="1">
        <v>0.94755238178415135</v>
      </c>
      <c r="C95" s="1">
        <v>3.3953054526270785</v>
      </c>
      <c r="E95" s="14">
        <v>460</v>
      </c>
      <c r="F95" s="1">
        <v>0.95565138521733184</v>
      </c>
      <c r="G95" s="1">
        <v>3.9611896947316332</v>
      </c>
      <c r="I95" s="14">
        <f>AVERAGE(A95,E95)</f>
        <v>460</v>
      </c>
      <c r="J95" s="1">
        <f>AVERAGE(B95,F95)</f>
        <v>0.9516018835007416</v>
      </c>
      <c r="K95" s="1">
        <f>AVERAGE(C95,G95)</f>
        <v>3.6782475736793558</v>
      </c>
      <c r="M95" s="1">
        <f>STDEVA(A95,E95)</f>
        <v>0</v>
      </c>
      <c r="N95" s="1">
        <f>STDEVA(B95,F95)</f>
        <v>5.7268602484550502E-3</v>
      </c>
      <c r="O95" s="1">
        <f>STDEVA(C95,G95)</f>
        <v>0.40014058495874061</v>
      </c>
      <c r="Y95" s="14"/>
      <c r="AF95" s="15"/>
      <c r="AG95" s="14">
        <v>92</v>
      </c>
      <c r="AH95" s="1">
        <v>0.97331953575700902</v>
      </c>
      <c r="AI95" s="1">
        <v>2.1220659078919462</v>
      </c>
      <c r="AK95" s="14">
        <v>92</v>
      </c>
      <c r="AL95" s="1">
        <v>0.96184724954811707</v>
      </c>
      <c r="AM95" s="1">
        <v>2.627319695485272</v>
      </c>
      <c r="AO95" s="1">
        <f>AVERAGE(AG95,AK95)</f>
        <v>92</v>
      </c>
      <c r="AP95" s="1">
        <f>AVERAGE(AH95,AL95)</f>
        <v>0.96758339265256299</v>
      </c>
      <c r="AQ95" s="1">
        <f>AVERAGE(AI95,AM95)</f>
        <v>2.3746928016886093</v>
      </c>
      <c r="AS95" s="1">
        <f>STDEVA(AG95,AK95)</f>
        <v>0</v>
      </c>
      <c r="AT95" s="1">
        <f>STDEVA(AH95,AL95)</f>
        <v>8.1121313740204117E-3</v>
      </c>
      <c r="AU95" s="1">
        <f>STDEVA(AI95,AM95)</f>
        <v>0.35726837942742445</v>
      </c>
      <c r="AV95" s="15"/>
      <c r="BA95" s="14">
        <v>92</v>
      </c>
      <c r="BB95" s="1">
        <v>1.0798652869363004</v>
      </c>
      <c r="BC95" s="1">
        <v>0.26060458517968632</v>
      </c>
      <c r="BE95" s="1">
        <f>AVERAGE(AW95,BA95)</f>
        <v>92</v>
      </c>
      <c r="BF95" s="1">
        <f>AVERAGE(AX95,BB95)</f>
        <v>1.0798652869363004</v>
      </c>
      <c r="BG95" s="1">
        <f>AVERAGE(AY95,BC95)</f>
        <v>0.26060458517968632</v>
      </c>
      <c r="BI95" s="1" t="e">
        <f>STDEVA(AW95,BA95)</f>
        <v>#DIV/0!</v>
      </c>
      <c r="BJ95" s="1" t="e">
        <f>STDEVA(AX95,BB95)</f>
        <v>#DIV/0!</v>
      </c>
      <c r="BK95" s="1" t="e">
        <f>STDEVA(AY95,BC95)</f>
        <v>#DIV/0!</v>
      </c>
      <c r="BL95" s="15"/>
      <c r="CB95" s="15"/>
      <c r="CR95" s="15"/>
    </row>
    <row r="96" spans="1:96" x14ac:dyDescent="0.25">
      <c r="A96" s="14">
        <v>465</v>
      </c>
      <c r="B96" s="1">
        <v>0.9483631458434455</v>
      </c>
      <c r="C96" s="1">
        <v>2.3856028763100401</v>
      </c>
      <c r="E96" s="14">
        <v>465</v>
      </c>
      <c r="F96" s="1">
        <v>0.95597041266850835</v>
      </c>
      <c r="G96" s="1">
        <v>1.6976527263135142</v>
      </c>
      <c r="I96" s="14">
        <f>AVERAGE(A96,E96)</f>
        <v>465</v>
      </c>
      <c r="J96" s="1">
        <f>AVERAGE(B96,F96)</f>
        <v>0.95216677925597693</v>
      </c>
      <c r="K96" s="1">
        <f>AVERAGE(C96,G96)</f>
        <v>2.041627801311777</v>
      </c>
      <c r="M96" s="1">
        <f>STDEVA(A96,E96)</f>
        <v>0</v>
      </c>
      <c r="N96" s="1">
        <f>STDEVA(B96,F96)</f>
        <v>5.3791499582974004E-3</v>
      </c>
      <c r="O96" s="1">
        <f>STDEVA(C96,G96)</f>
        <v>0.486454216180847</v>
      </c>
      <c r="Y96" s="14"/>
      <c r="AF96" s="15"/>
      <c r="AG96" s="14">
        <v>93</v>
      </c>
      <c r="AH96" s="1">
        <v>0.97439544838701286</v>
      </c>
      <c r="AI96" s="1">
        <v>3.9409795432278187</v>
      </c>
      <c r="AK96" s="14">
        <v>93</v>
      </c>
      <c r="AL96" s="1">
        <v>0.96261516840486416</v>
      </c>
      <c r="AM96" s="1">
        <v>2.9304719680412386</v>
      </c>
      <c r="AO96" s="1">
        <f>AVERAGE(AG96,AK96)</f>
        <v>93</v>
      </c>
      <c r="AP96" s="1">
        <f>AVERAGE(AH96,AL96)</f>
        <v>0.96850530839593851</v>
      </c>
      <c r="AQ96" s="1">
        <f>AVERAGE(AI96,AM96)</f>
        <v>3.4357257556345289</v>
      </c>
      <c r="AS96" s="1">
        <f>STDEVA(AG96,AK96)</f>
        <v>0</v>
      </c>
      <c r="AT96" s="1">
        <f>STDEVA(AH96,AL96)</f>
        <v>8.3299158596534875E-3</v>
      </c>
      <c r="AU96" s="1">
        <f>STDEVA(AI96,AM96)</f>
        <v>0.71453675885480417</v>
      </c>
      <c r="AV96" s="15"/>
      <c r="BA96" s="14">
        <v>93</v>
      </c>
      <c r="BB96" s="1">
        <v>1.0798432164434828</v>
      </c>
      <c r="BC96" s="1">
        <v>3.7229226454263575E-2</v>
      </c>
      <c r="BE96" s="1">
        <f>AVERAGE(AW96,BA96)</f>
        <v>93</v>
      </c>
      <c r="BF96" s="1">
        <f>AVERAGE(AX96,BB96)</f>
        <v>1.0798432164434828</v>
      </c>
      <c r="BG96" s="1">
        <f>AVERAGE(AY96,BC96)</f>
        <v>3.7229226454263575E-2</v>
      </c>
      <c r="BI96" s="1" t="e">
        <f>STDEVA(AW96,BA96)</f>
        <v>#DIV/0!</v>
      </c>
      <c r="BJ96" s="1" t="e">
        <f>STDEVA(AX96,BB96)</f>
        <v>#DIV/0!</v>
      </c>
      <c r="BK96" s="1" t="e">
        <f>STDEVA(AY96,BC96)</f>
        <v>#DIV/0!</v>
      </c>
      <c r="BL96" s="15"/>
      <c r="CB96" s="15"/>
      <c r="CR96" s="15"/>
    </row>
    <row r="97" spans="1:96" x14ac:dyDescent="0.25">
      <c r="A97" s="14">
        <v>470</v>
      </c>
      <c r="B97" s="1">
        <v>0.94899178765483805</v>
      </c>
      <c r="C97" s="1">
        <v>3.3953054526270785</v>
      </c>
      <c r="E97" s="14">
        <v>470</v>
      </c>
      <c r="F97" s="1">
        <v>0.9570353775776701</v>
      </c>
      <c r="G97" s="1">
        <v>5.6588424210451977</v>
      </c>
      <c r="I97" s="14">
        <f>AVERAGE(A97,E97)</f>
        <v>470</v>
      </c>
      <c r="J97" s="1">
        <f>AVERAGE(B97,F97)</f>
        <v>0.95301358261625402</v>
      </c>
      <c r="K97" s="1">
        <f>AVERAGE(C97,G97)</f>
        <v>4.5270739368361381</v>
      </c>
      <c r="M97" s="1">
        <f>STDEVA(A97,E97)</f>
        <v>0</v>
      </c>
      <c r="N97" s="1">
        <f>STDEVA(B97,F97)</f>
        <v>5.6876769795183215E-3</v>
      </c>
      <c r="O97" s="1">
        <f>STDEVA(C97,G97)</f>
        <v>1.6005623398348923</v>
      </c>
      <c r="Y97" s="14"/>
      <c r="AF97" s="15"/>
      <c r="AG97" s="14">
        <v>94</v>
      </c>
      <c r="AH97" s="1">
        <v>0.97514170544818946</v>
      </c>
      <c r="AI97" s="1">
        <v>2.7283704530039516</v>
      </c>
      <c r="AK97" s="14">
        <v>94</v>
      </c>
      <c r="AL97" s="1">
        <v>0.96350461837529</v>
      </c>
      <c r="AM97" s="1">
        <v>3.3346749981158852</v>
      </c>
      <c r="AO97" s="1">
        <f>AVERAGE(AG97,AK97)</f>
        <v>94</v>
      </c>
      <c r="AP97" s="1">
        <f>AVERAGE(AH97,AL97)</f>
        <v>0.96932316191173973</v>
      </c>
      <c r="AQ97" s="1">
        <f>AVERAGE(AI97,AM97)</f>
        <v>3.0315227255599186</v>
      </c>
      <c r="AS97" s="1">
        <f>STDEVA(AG97,AK97)</f>
        <v>0</v>
      </c>
      <c r="AT97" s="1">
        <f>STDEVA(AH97,AL97)</f>
        <v>8.2286631825055148E-3</v>
      </c>
      <c r="AU97" s="1">
        <f>STDEVA(AI97,AM97)</f>
        <v>0.42872205531287322</v>
      </c>
      <c r="AV97" s="15"/>
      <c r="BA97" s="14">
        <v>94</v>
      </c>
      <c r="BB97" s="1">
        <v>1.0803055618672484</v>
      </c>
      <c r="BC97" s="1">
        <v>0.55843839681368912</v>
      </c>
      <c r="BE97" s="1">
        <f>AVERAGE(AW97,BA97)</f>
        <v>94</v>
      </c>
      <c r="BF97" s="1">
        <f>AVERAGE(AX97,BB97)</f>
        <v>1.0803055618672484</v>
      </c>
      <c r="BG97" s="1">
        <f>AVERAGE(AY97,BC97)</f>
        <v>0.55843839681368912</v>
      </c>
      <c r="BI97" s="1" t="e">
        <f>STDEVA(AW97,BA97)</f>
        <v>#DIV/0!</v>
      </c>
      <c r="BJ97" s="1" t="e">
        <f>STDEVA(AX97,BB97)</f>
        <v>#DIV/0!</v>
      </c>
      <c r="BK97" s="1" t="e">
        <f>STDEVA(AY97,BC97)</f>
        <v>#DIV/0!</v>
      </c>
      <c r="BL97" s="15"/>
      <c r="CB97" s="15"/>
      <c r="CR97" s="15"/>
    </row>
    <row r="98" spans="1:96" x14ac:dyDescent="0.25">
      <c r="A98" s="14">
        <v>475</v>
      </c>
      <c r="B98" s="1">
        <v>0.9499363145822981</v>
      </c>
      <c r="C98" s="1">
        <v>5.0929581789406431</v>
      </c>
      <c r="E98" s="14">
        <v>475</v>
      </c>
      <c r="F98" s="1">
        <v>0.95780896206056776</v>
      </c>
      <c r="G98" s="1">
        <v>4.1026607552577348</v>
      </c>
      <c r="I98" s="14">
        <f>AVERAGE(A98,E98)</f>
        <v>475</v>
      </c>
      <c r="J98" s="1">
        <f>AVERAGE(B98,F98)</f>
        <v>0.95387263832143288</v>
      </c>
      <c r="K98" s="1">
        <f>AVERAGE(C98,G98)</f>
        <v>4.5978094670991894</v>
      </c>
      <c r="M98" s="1">
        <f>STDEVA(A98,E98)</f>
        <v>0</v>
      </c>
      <c r="N98" s="1">
        <f>STDEVA(B98,F98)</f>
        <v>5.5668024177756474E-3</v>
      </c>
      <c r="O98" s="1">
        <f>STDEVA(C98,G98)</f>
        <v>0.7002460236777468</v>
      </c>
      <c r="Y98" s="14"/>
      <c r="AF98" s="15"/>
      <c r="AG98" s="14">
        <v>95</v>
      </c>
      <c r="AH98" s="1">
        <v>0.97602763979163176</v>
      </c>
      <c r="AI98" s="1">
        <v>3.2336242405972415</v>
      </c>
      <c r="AK98" s="14">
        <v>95</v>
      </c>
      <c r="AL98" s="1">
        <v>0.96427252973197342</v>
      </c>
      <c r="AM98" s="1">
        <v>2.930471968041275</v>
      </c>
      <c r="AO98" s="1">
        <f>AVERAGE(AG98,AK98)</f>
        <v>95</v>
      </c>
      <c r="AP98" s="1">
        <f>AVERAGE(AH98,AL98)</f>
        <v>0.97015008476180253</v>
      </c>
      <c r="AQ98" s="1">
        <f>AVERAGE(AI98,AM98)</f>
        <v>3.0820481043192585</v>
      </c>
      <c r="AS98" s="1">
        <f>STDEVA(AG98,AK98)</f>
        <v>0</v>
      </c>
      <c r="AT98" s="1">
        <f>STDEVA(AH98,AL98)</f>
        <v>8.3121180367786186E-3</v>
      </c>
      <c r="AU98" s="1">
        <f>STDEVA(AI98,AM98)</f>
        <v>0.21436102765643647</v>
      </c>
      <c r="AV98" s="15"/>
      <c r="BA98" s="14">
        <v>95</v>
      </c>
      <c r="BB98" s="1">
        <v>1.0801690667320647</v>
      </c>
      <c r="BC98" s="1">
        <v>0</v>
      </c>
      <c r="BE98" s="1">
        <f>AVERAGE(AW98,BA98)</f>
        <v>95</v>
      </c>
      <c r="BF98" s="1">
        <f>AVERAGE(AX98,BB98)</f>
        <v>1.0801690667320647</v>
      </c>
      <c r="BG98" s="1">
        <f>AVERAGE(AY98,BC98)</f>
        <v>0</v>
      </c>
      <c r="BI98" s="1" t="e">
        <f>STDEVA(AW98,BA98)</f>
        <v>#DIV/0!</v>
      </c>
      <c r="BJ98" s="1" t="e">
        <f>STDEVA(AX98,BB98)</f>
        <v>#DIV/0!</v>
      </c>
      <c r="BK98" s="1" t="e">
        <f>STDEVA(AY98,BC98)</f>
        <v>#DIV/0!</v>
      </c>
      <c r="BL98" s="15"/>
      <c r="CB98" s="15"/>
      <c r="CR98" s="15"/>
    </row>
    <row r="99" spans="1:96" x14ac:dyDescent="0.25">
      <c r="A99" s="14">
        <v>480</v>
      </c>
      <c r="B99" s="1">
        <v>0.95046186463115956</v>
      </c>
      <c r="C99" s="1">
        <v>2.8294212105225736</v>
      </c>
      <c r="E99" s="14">
        <v>480</v>
      </c>
      <c r="F99" s="1">
        <v>0.95823630286434858</v>
      </c>
      <c r="G99" s="1">
        <v>2.2635369684180695</v>
      </c>
      <c r="I99" s="14">
        <f>AVERAGE(A99,E99)</f>
        <v>480</v>
      </c>
      <c r="J99" s="1">
        <f>AVERAGE(B99,F99)</f>
        <v>0.95434908374775407</v>
      </c>
      <c r="K99" s="1">
        <f>AVERAGE(C99,G99)</f>
        <v>2.5464790894703215</v>
      </c>
      <c r="M99" s="1">
        <f>STDEVA(A99,E99)</f>
        <v>0</v>
      </c>
      <c r="N99" s="1">
        <f>STDEVA(B99,F99)</f>
        <v>5.4973579946039162E-3</v>
      </c>
      <c r="O99" s="1">
        <f>STDEVA(C99,G99)</f>
        <v>0.40014058495870475</v>
      </c>
      <c r="Y99" s="14"/>
      <c r="AF99" s="15"/>
      <c r="AG99" s="14">
        <v>96</v>
      </c>
      <c r="AH99" s="1">
        <v>0.97677639998951038</v>
      </c>
      <c r="AI99" s="1">
        <v>2.7283704530039516</v>
      </c>
      <c r="AK99" s="14">
        <v>96</v>
      </c>
      <c r="AL99" s="1">
        <v>0.96489711600777117</v>
      </c>
      <c r="AM99" s="1">
        <v>2.3241674229292335</v>
      </c>
      <c r="AO99" s="1">
        <f>AVERAGE(AG99,AK99)</f>
        <v>96</v>
      </c>
      <c r="AP99" s="1">
        <f>AVERAGE(AH99,AL99)</f>
        <v>0.97083675799864078</v>
      </c>
      <c r="AQ99" s="1">
        <f>AVERAGE(AI99,AM99)</f>
        <v>2.5262689379665924</v>
      </c>
      <c r="AS99" s="1">
        <f>STDEVA(AG99,AK99)</f>
        <v>0</v>
      </c>
      <c r="AT99" s="1">
        <f>STDEVA(AH99,AL99)</f>
        <v>8.3999222591285248E-3</v>
      </c>
      <c r="AU99" s="1">
        <f>STDEVA(AI99,AM99)</f>
        <v>0.28581470354198324</v>
      </c>
      <c r="AV99" s="15"/>
      <c r="BL99" s="15"/>
      <c r="CB99" s="15"/>
      <c r="CR99" s="15"/>
    </row>
    <row r="100" spans="1:96" x14ac:dyDescent="0.25">
      <c r="A100" s="14">
        <v>485</v>
      </c>
      <c r="B100" s="1">
        <v>0.95093535712129251</v>
      </c>
      <c r="C100" s="1">
        <v>2.5464790894703215</v>
      </c>
      <c r="E100" s="14">
        <v>485</v>
      </c>
      <c r="F100" s="1">
        <v>0.95885127376905122</v>
      </c>
      <c r="G100" s="1">
        <v>3.2538343921009774</v>
      </c>
      <c r="I100" s="14">
        <f>AVERAGE(A100,E100)</f>
        <v>485</v>
      </c>
      <c r="J100" s="1">
        <f>AVERAGE(B100,F100)</f>
        <v>0.95489331544517186</v>
      </c>
      <c r="K100" s="1">
        <f>AVERAGE(C100,G100)</f>
        <v>2.9001567407856497</v>
      </c>
      <c r="M100" s="1">
        <f>STDEVA(A100,E100)</f>
        <v>0</v>
      </c>
      <c r="N100" s="1">
        <f>STDEVA(B100,F100)</f>
        <v>5.5973983409376617E-3</v>
      </c>
      <c r="O100" s="1">
        <f>STDEVA(C100,G100)</f>
        <v>0.50017573119839809</v>
      </c>
      <c r="Y100" s="14"/>
      <c r="AF100" s="15"/>
      <c r="AG100" s="14">
        <v>97</v>
      </c>
      <c r="AH100" s="1">
        <v>0.97769311293759686</v>
      </c>
      <c r="AI100" s="1">
        <v>3.3346749981158852</v>
      </c>
      <c r="AK100" s="14">
        <v>97</v>
      </c>
      <c r="AL100" s="1">
        <v>0.96527821691842031</v>
      </c>
      <c r="AM100" s="1">
        <v>1.4147106052612974</v>
      </c>
      <c r="AO100" s="1">
        <f>AVERAGE(AG100,AK100)</f>
        <v>97</v>
      </c>
      <c r="AP100" s="1">
        <f>AVERAGE(AH100,AL100)</f>
        <v>0.97148566492800859</v>
      </c>
      <c r="AQ100" s="1">
        <f>AVERAGE(AI100,AM100)</f>
        <v>2.3746928016885915</v>
      </c>
      <c r="AS100" s="1">
        <f>STDEVA(AG100,AK100)</f>
        <v>0</v>
      </c>
      <c r="AT100" s="1">
        <f>STDEVA(AH100,AL100)</f>
        <v>8.7786571628856187E-3</v>
      </c>
      <c r="AU100" s="1">
        <f>STDEVA(AI100,AM100)</f>
        <v>1.3576198418241907</v>
      </c>
      <c r="AV100" s="15"/>
      <c r="BL100" s="15"/>
      <c r="CB100" s="15"/>
      <c r="CR100" s="15"/>
    </row>
    <row r="101" spans="1:96" x14ac:dyDescent="0.25">
      <c r="A101" s="14">
        <v>490</v>
      </c>
      <c r="B101" s="1">
        <v>0.95162012417885911</v>
      </c>
      <c r="C101" s="1">
        <v>3.6782475736793812</v>
      </c>
      <c r="E101" s="14">
        <v>490</v>
      </c>
      <c r="F101" s="1">
        <v>0.95973500334008388</v>
      </c>
      <c r="G101" s="1">
        <v>4.6685449973622397</v>
      </c>
      <c r="I101" s="14">
        <f>AVERAGE(A101,E101)</f>
        <v>490</v>
      </c>
      <c r="J101" s="1">
        <f>AVERAGE(B101,F101)</f>
        <v>0.95567756375947144</v>
      </c>
      <c r="K101" s="1">
        <f>AVERAGE(C101,G101)</f>
        <v>4.1733962855208109</v>
      </c>
      <c r="M101" s="1">
        <f>STDEVA(A101,E101)</f>
        <v>0</v>
      </c>
      <c r="N101" s="1">
        <f>STDEVA(B101,F101)</f>
        <v>5.7380860834114417E-3</v>
      </c>
      <c r="O101" s="1">
        <f>STDEVA(C101,G101)</f>
        <v>0.70024602367771127</v>
      </c>
      <c r="Y101" s="14"/>
      <c r="AF101" s="15"/>
      <c r="AG101" s="14">
        <v>98</v>
      </c>
      <c r="AH101" s="1">
        <v>0.97863940649661496</v>
      </c>
      <c r="AI101" s="1">
        <v>3.4357257556345999</v>
      </c>
      <c r="AK101" s="14">
        <v>98</v>
      </c>
      <c r="AL101" s="1">
        <v>0.96597749774530406</v>
      </c>
      <c r="AM101" s="1">
        <v>2.627319695485272</v>
      </c>
      <c r="AO101" s="1">
        <f>AVERAGE(AG101,AK101)</f>
        <v>98</v>
      </c>
      <c r="AP101" s="1">
        <f>AVERAGE(AH101,AL101)</f>
        <v>0.97230845212095951</v>
      </c>
      <c r="AQ101" s="1">
        <f>AVERAGE(AI101,AM101)</f>
        <v>3.031522725559936</v>
      </c>
      <c r="AS101" s="1">
        <f>STDEVA(AG101,AK101)</f>
        <v>0</v>
      </c>
      <c r="AT101" s="1">
        <f>STDEVA(AH101,AL101)</f>
        <v>8.9533215408172297E-3</v>
      </c>
      <c r="AU101" s="1">
        <f>STDEVA(AI101,AM101)</f>
        <v>0.5716294070838881</v>
      </c>
      <c r="AV101" s="15"/>
      <c r="BL101" s="15"/>
      <c r="CB101" s="15"/>
      <c r="CR101" s="15"/>
    </row>
    <row r="102" spans="1:96" x14ac:dyDescent="0.25">
      <c r="A102" s="14">
        <v>495</v>
      </c>
      <c r="B102" s="1">
        <v>0.95227948471899293</v>
      </c>
      <c r="C102" s="1">
        <v>3.5367765131532303</v>
      </c>
      <c r="E102" s="14">
        <v>495</v>
      </c>
      <c r="F102" s="1">
        <v>0.96051296003939179</v>
      </c>
      <c r="G102" s="1">
        <v>4.1026607552577348</v>
      </c>
      <c r="I102" s="14">
        <f>AVERAGE(A102,E102)</f>
        <v>495</v>
      </c>
      <c r="J102" s="1">
        <f>AVERAGE(B102,F102)</f>
        <v>0.95639622237919242</v>
      </c>
      <c r="K102" s="1">
        <f>AVERAGE(C102,G102)</f>
        <v>3.8197186342054827</v>
      </c>
      <c r="M102" s="1">
        <f>STDEVA(A102,E102)</f>
        <v>0</v>
      </c>
      <c r="N102" s="1">
        <f>STDEVA(B102,F102)</f>
        <v>5.8219462317861187E-3</v>
      </c>
      <c r="O102" s="1">
        <f>STDEVA(C102,G102)</f>
        <v>0.40014058495870514</v>
      </c>
      <c r="Y102" s="14"/>
      <c r="AF102" s="15"/>
      <c r="AG102" s="14">
        <v>99</v>
      </c>
      <c r="AH102" s="1">
        <v>0.97928058564708176</v>
      </c>
      <c r="AI102" s="1">
        <v>2.3241674229292335</v>
      </c>
      <c r="AK102" s="14">
        <v>99</v>
      </c>
      <c r="AL102" s="1">
        <v>0.96607289103672844</v>
      </c>
      <c r="AM102" s="1">
        <v>0.4042030300746462</v>
      </c>
      <c r="AO102" s="1">
        <f>AVERAGE(AG102,AK102)</f>
        <v>99</v>
      </c>
      <c r="AP102" s="1">
        <f>AVERAGE(AH102,AL102)</f>
        <v>0.97267673834190505</v>
      </c>
      <c r="AQ102" s="1">
        <f>AVERAGE(AI102,AM102)</f>
        <v>1.3641852265019399</v>
      </c>
      <c r="AS102" s="1">
        <f>STDEVA(AG102,AK102)</f>
        <v>0</v>
      </c>
      <c r="AT102" s="1">
        <f>STDEVA(AH102,AL102)</f>
        <v>9.3392504228218456E-3</v>
      </c>
      <c r="AU102" s="1">
        <f>STDEVA(AI102,AM102)</f>
        <v>1.3576198418241914</v>
      </c>
      <c r="AV102" s="15"/>
      <c r="BL102" s="15"/>
      <c r="CB102" s="15"/>
      <c r="CR102" s="15"/>
    </row>
    <row r="103" spans="1:96" x14ac:dyDescent="0.25">
      <c r="A103" s="14">
        <v>500</v>
      </c>
      <c r="B103" s="1">
        <v>0.95256989291085914</v>
      </c>
      <c r="C103" s="1">
        <v>1.5561816657874132</v>
      </c>
      <c r="E103" s="14">
        <v>500</v>
      </c>
      <c r="F103" s="1">
        <v>0.96142665487042478</v>
      </c>
      <c r="G103" s="1">
        <v>4.8100160578884408</v>
      </c>
      <c r="I103" s="14">
        <f>AVERAGE(A103,E103)</f>
        <v>500</v>
      </c>
      <c r="J103" s="1">
        <f>AVERAGE(B103,F103)</f>
        <v>0.95699827389064196</v>
      </c>
      <c r="K103" s="1">
        <f>AVERAGE(C103,G103)</f>
        <v>3.183098861837927</v>
      </c>
      <c r="M103" s="1">
        <f>STDEVA(A103,E103)</f>
        <v>0</v>
      </c>
      <c r="N103" s="1">
        <f>STDEVA(B103,F103)</f>
        <v>6.262676440963919E-3</v>
      </c>
      <c r="O103" s="1">
        <f>STDEVA(C103,G103)</f>
        <v>2.3008083635126444</v>
      </c>
      <c r="Y103" s="14"/>
      <c r="AF103" s="15"/>
      <c r="AG103" s="14">
        <v>100</v>
      </c>
      <c r="AH103" s="1">
        <v>0.98020200723646411</v>
      </c>
      <c r="AI103" s="1">
        <v>3.3346749981158852</v>
      </c>
      <c r="AK103" s="14">
        <v>100</v>
      </c>
      <c r="AL103" s="1">
        <v>0.96690303802441824</v>
      </c>
      <c r="AM103" s="1">
        <v>3.1325734830785614</v>
      </c>
      <c r="AO103" s="1">
        <f>AVERAGE(AG103,AK103)</f>
        <v>100</v>
      </c>
      <c r="AP103" s="1">
        <f>AVERAGE(AH103,AL103)</f>
        <v>0.97355252263044112</v>
      </c>
      <c r="AQ103" s="1">
        <f>AVERAGE(AI103,AM103)</f>
        <v>3.2336242405972233</v>
      </c>
      <c r="AS103" s="1">
        <f>STDEVA(AG103,AK103)</f>
        <v>0</v>
      </c>
      <c r="AT103" s="1">
        <f>STDEVA(AH103,AL103)</f>
        <v>9.4037913126287544E-3</v>
      </c>
      <c r="AU103" s="1">
        <f>STDEVA(AI103,AM103)</f>
        <v>0.14290735177096664</v>
      </c>
      <c r="AV103" s="15"/>
      <c r="BL103" s="15"/>
      <c r="CB103" s="15"/>
      <c r="CR103" s="15"/>
    </row>
    <row r="104" spans="1:96" x14ac:dyDescent="0.25">
      <c r="A104" s="14">
        <v>505</v>
      </c>
      <c r="B104" s="1">
        <v>0.9531776827716304</v>
      </c>
      <c r="C104" s="1">
        <v>3.2538343921009774</v>
      </c>
      <c r="E104" s="14">
        <v>505</v>
      </c>
      <c r="F104" s="1">
        <v>0.96226124589732775</v>
      </c>
      <c r="G104" s="1">
        <v>4.3856028763099868</v>
      </c>
      <c r="I104" s="14">
        <f>AVERAGE(A104,E104)</f>
        <v>505</v>
      </c>
      <c r="J104" s="1">
        <f>AVERAGE(B104,F104)</f>
        <v>0.95771946433447908</v>
      </c>
      <c r="K104" s="1">
        <f>AVERAGE(C104,G104)</f>
        <v>3.8197186342054819</v>
      </c>
      <c r="M104" s="1">
        <f>STDEVA(A104,E104)</f>
        <v>0</v>
      </c>
      <c r="N104" s="1">
        <f>STDEVA(B104,F104)</f>
        <v>6.4230490835166729E-3</v>
      </c>
      <c r="O104" s="1">
        <f>STDEVA(C104,G104)</f>
        <v>0.80028116991741172</v>
      </c>
      <c r="Y104" s="14"/>
      <c r="AF104" s="15"/>
      <c r="AG104" s="14">
        <v>101</v>
      </c>
      <c r="AH104" s="1">
        <v>0.98087322187473414</v>
      </c>
      <c r="AI104" s="1">
        <v>2.4252181804479491</v>
      </c>
      <c r="AK104" s="14">
        <v>101</v>
      </c>
      <c r="AL104" s="1">
        <v>0.96761107482241004</v>
      </c>
      <c r="AM104" s="1">
        <v>2.627319695485272</v>
      </c>
      <c r="AO104" s="1">
        <f>AVERAGE(AG104,AK104)</f>
        <v>101</v>
      </c>
      <c r="AP104" s="1">
        <f>AVERAGE(AH104,AL104)</f>
        <v>0.97424214834857215</v>
      </c>
      <c r="AQ104" s="1">
        <f>AVERAGE(AI104,AM104)</f>
        <v>2.5262689379666106</v>
      </c>
      <c r="AS104" s="1">
        <f>STDEVA(AG104,AK104)</f>
        <v>0</v>
      </c>
      <c r="AT104" s="1">
        <f>STDEVA(AH104,AL104)</f>
        <v>9.3777541137915477E-3</v>
      </c>
      <c r="AU104" s="1">
        <f>STDEVA(AI104,AM104)</f>
        <v>0.142907351770966</v>
      </c>
      <c r="AV104" s="15"/>
      <c r="BL104" s="15"/>
      <c r="CB104" s="15"/>
      <c r="CR104" s="15"/>
    </row>
    <row r="105" spans="1:96" x14ac:dyDescent="0.25">
      <c r="A105" s="14">
        <v>510</v>
      </c>
      <c r="B105" s="1">
        <v>0.9536803553583203</v>
      </c>
      <c r="C105" s="1">
        <v>2.6879501499964729</v>
      </c>
      <c r="E105" s="14">
        <v>510</v>
      </c>
      <c r="F105" s="1">
        <v>0.96317827148206647</v>
      </c>
      <c r="G105" s="1">
        <v>4.810016057888391</v>
      </c>
      <c r="I105" s="14">
        <f>AVERAGE(A105,E105)</f>
        <v>510</v>
      </c>
      <c r="J105" s="1">
        <f>AVERAGE(B105,F105)</f>
        <v>0.95842931342019333</v>
      </c>
      <c r="K105" s="1">
        <f>AVERAGE(C105,G105)</f>
        <v>3.7489831039424319</v>
      </c>
      <c r="M105" s="1">
        <f>STDEVA(A105,E105)</f>
        <v>0</v>
      </c>
      <c r="N105" s="1">
        <f>STDEVA(B105,F105)</f>
        <v>6.716040898241969E-3</v>
      </c>
      <c r="O105" s="1">
        <f>STDEVA(C105,G105)</f>
        <v>1.5005271935951634</v>
      </c>
      <c r="Y105" s="14"/>
      <c r="AF105" s="15"/>
      <c r="AG105" s="14">
        <v>102</v>
      </c>
      <c r="AH105" s="1">
        <v>0.98190981402289157</v>
      </c>
      <c r="AI105" s="1">
        <v>3.7388780281905314</v>
      </c>
      <c r="AK105" s="14">
        <v>102</v>
      </c>
      <c r="AL105" s="1">
        <v>0.96862383573194288</v>
      </c>
      <c r="AM105" s="1">
        <v>3.7388780281905669</v>
      </c>
      <c r="AO105" s="1">
        <f>AVERAGE(AG105,AK105)</f>
        <v>102</v>
      </c>
      <c r="AP105" s="1">
        <f>AVERAGE(AH105,AL105)</f>
        <v>0.97526682487741723</v>
      </c>
      <c r="AQ105" s="1">
        <f>AVERAGE(AI105,AM105)</f>
        <v>3.7388780281905492</v>
      </c>
      <c r="AS105" s="1">
        <f>STDEVA(AG105,AK105)</f>
        <v>0</v>
      </c>
      <c r="AT105" s="1">
        <f>STDEVA(AH105,AL105)</f>
        <v>9.3946053442270725E-3</v>
      </c>
      <c r="AU105" s="1">
        <f>STDEVA(AI105,AM105)</f>
        <v>2.5121479338940402E-14</v>
      </c>
      <c r="AV105" s="15"/>
      <c r="BL105" s="15"/>
      <c r="CB105" s="15"/>
      <c r="CR105" s="15"/>
    </row>
    <row r="106" spans="1:96" x14ac:dyDescent="0.25">
      <c r="A106" s="14">
        <v>515</v>
      </c>
      <c r="B106" s="1">
        <v>0.95442210313798403</v>
      </c>
      <c r="C106" s="1">
        <v>3.9611896947315834</v>
      </c>
      <c r="E106" s="14">
        <v>515</v>
      </c>
      <c r="F106" s="1">
        <v>0.9639347824398572</v>
      </c>
      <c r="G106" s="1">
        <v>3.9611896947316332</v>
      </c>
      <c r="I106" s="14">
        <f>AVERAGE(A106,E106)</f>
        <v>515</v>
      </c>
      <c r="J106" s="1">
        <f>AVERAGE(B106,F106)</f>
        <v>0.95917844278892062</v>
      </c>
      <c r="K106" s="1">
        <f>AVERAGE(C106,G106)</f>
        <v>3.9611896947316083</v>
      </c>
      <c r="M106" s="1">
        <f>STDEVA(A106,E106)</f>
        <v>0</v>
      </c>
      <c r="N106" s="1">
        <f>STDEVA(B106,F106)</f>
        <v>6.7264800416074249E-3</v>
      </c>
      <c r="O106" s="1">
        <f>STDEVA(C106,G106)</f>
        <v>3.5170071074516561E-14</v>
      </c>
      <c r="Y106" s="14"/>
      <c r="AF106" s="15"/>
      <c r="AG106" s="14">
        <v>103</v>
      </c>
      <c r="AH106" s="1">
        <v>0.9826957196678715</v>
      </c>
      <c r="AI106" s="1">
        <v>2.8294212105225949</v>
      </c>
      <c r="AK106" s="14">
        <v>103</v>
      </c>
      <c r="AL106" s="1">
        <v>0.96911152795797828</v>
      </c>
      <c r="AM106" s="1">
        <v>1.7178628778172642</v>
      </c>
      <c r="AO106" s="1">
        <f>AVERAGE(AG106,AK106)</f>
        <v>103</v>
      </c>
      <c r="AP106" s="1">
        <f>AVERAGE(AH106,AL106)</f>
        <v>0.97590362381292484</v>
      </c>
      <c r="AQ106" s="1">
        <f>AVERAGE(AI106,AM106)</f>
        <v>2.2736420441699297</v>
      </c>
      <c r="AS106" s="1">
        <f>STDEVA(AG106,AK106)</f>
        <v>0</v>
      </c>
      <c r="AT106" s="1">
        <f>STDEVA(AH106,AL106)</f>
        <v>9.6054740750035807E-3</v>
      </c>
      <c r="AU106" s="1">
        <f>STDEVA(AI106,AM106)</f>
        <v>0.78599043474035146</v>
      </c>
      <c r="AV106" s="15"/>
      <c r="BL106" s="15"/>
      <c r="CB106" s="15"/>
      <c r="CR106" s="15"/>
    </row>
    <row r="107" spans="1:96" x14ac:dyDescent="0.25">
      <c r="A107" s="14">
        <v>520</v>
      </c>
      <c r="B107" s="1">
        <v>0.95519155926255805</v>
      </c>
      <c r="C107" s="1">
        <v>4.1026607552577854</v>
      </c>
      <c r="E107" s="14">
        <v>520</v>
      </c>
      <c r="F107" s="1">
        <v>0.9648279116916274</v>
      </c>
      <c r="G107" s="1">
        <v>4.6685449973622397</v>
      </c>
      <c r="I107" s="14">
        <f>AVERAGE(A107,E107)</f>
        <v>520</v>
      </c>
      <c r="J107" s="1">
        <f>AVERAGE(B107,F107)</f>
        <v>0.96000973547709267</v>
      </c>
      <c r="K107" s="1">
        <f>AVERAGE(C107,G107)</f>
        <v>4.3856028763100126</v>
      </c>
      <c r="M107" s="1">
        <f>STDEVA(A107,E107)</f>
        <v>0</v>
      </c>
      <c r="N107" s="1">
        <f>STDEVA(B107,F107)</f>
        <v>6.8139301484983969E-3</v>
      </c>
      <c r="O107" s="1">
        <f>STDEVA(C107,G107)</f>
        <v>0.40014058495866967</v>
      </c>
      <c r="Y107" s="14"/>
      <c r="AF107" s="15"/>
      <c r="AG107" s="14">
        <v>104</v>
      </c>
      <c r="AH107" s="1">
        <v>0.98390509872282339</v>
      </c>
      <c r="AI107" s="1">
        <v>4.3451825733025364</v>
      </c>
      <c r="AK107" s="14">
        <v>104</v>
      </c>
      <c r="AL107" s="1">
        <v>0.9699993570690274</v>
      </c>
      <c r="AM107" s="1">
        <v>3.2336242405972415</v>
      </c>
      <c r="AO107" s="1">
        <f>AVERAGE(AG107,AK107)</f>
        <v>104</v>
      </c>
      <c r="AP107" s="1">
        <f>AVERAGE(AH107,AL107)</f>
        <v>0.9769522278959254</v>
      </c>
      <c r="AQ107" s="1">
        <f>AVERAGE(AI107,AM107)</f>
        <v>3.789403406949889</v>
      </c>
      <c r="AS107" s="1">
        <f>STDEVA(AG107,AK107)</f>
        <v>0</v>
      </c>
      <c r="AT107" s="1">
        <f>STDEVA(AH107,AL107)</f>
        <v>9.8328442208273793E-3</v>
      </c>
      <c r="AU107" s="1">
        <f>STDEVA(AI107,AM107)</f>
        <v>0.78599043474032548</v>
      </c>
      <c r="AV107" s="15"/>
      <c r="BL107" s="15"/>
      <c r="CB107" s="15"/>
      <c r="CR107" s="15"/>
    </row>
    <row r="108" spans="1:96" x14ac:dyDescent="0.25">
      <c r="A108" s="14">
        <v>525</v>
      </c>
      <c r="B108" s="1">
        <v>0.95553689075490722</v>
      </c>
      <c r="C108" s="1">
        <v>1.8391237868396657</v>
      </c>
      <c r="E108" s="14">
        <v>525</v>
      </c>
      <c r="F108" s="1">
        <v>0.9658041239986358</v>
      </c>
      <c r="G108" s="1">
        <v>5.0929581789406431</v>
      </c>
      <c r="I108" s="14">
        <f>AVERAGE(A108,E108)</f>
        <v>525</v>
      </c>
      <c r="J108" s="1">
        <f>AVERAGE(B108,F108)</f>
        <v>0.96067050737677151</v>
      </c>
      <c r="K108" s="1">
        <f>AVERAGE(C108,G108)</f>
        <v>3.4660409828901546</v>
      </c>
      <c r="M108" s="1">
        <f>STDEVA(A108,E108)</f>
        <v>0</v>
      </c>
      <c r="N108" s="1">
        <f>STDEVA(B108,F108)</f>
        <v>7.2600302506644317E-3</v>
      </c>
      <c r="O108" s="1">
        <f>STDEVA(C108,G108)</f>
        <v>2.3008083635126084</v>
      </c>
      <c r="Y108" s="14"/>
      <c r="AF108" s="15"/>
      <c r="AG108" s="14">
        <v>105</v>
      </c>
      <c r="AH108" s="1">
        <v>0.98503277799185129</v>
      </c>
      <c r="AI108" s="1">
        <v>4.0420303007465339</v>
      </c>
      <c r="AK108" s="14">
        <v>105</v>
      </c>
      <c r="AL108" s="1">
        <v>0.97066261398457854</v>
      </c>
      <c r="AM108" s="1">
        <v>2.3241674229292695</v>
      </c>
      <c r="AO108" s="1">
        <f>AVERAGE(AG108,AK108)</f>
        <v>105</v>
      </c>
      <c r="AP108" s="1">
        <f>AVERAGE(AH108,AL108)</f>
        <v>0.97784769598821497</v>
      </c>
      <c r="AQ108" s="1">
        <f>AVERAGE(AI108,AM108)</f>
        <v>3.1830988618379017</v>
      </c>
      <c r="AS108" s="1">
        <f>STDEVA(AG108,AK108)</f>
        <v>0</v>
      </c>
      <c r="AT108" s="1">
        <f>STDEVA(AH108,AL108)</f>
        <v>1.0161240416305417E-2</v>
      </c>
      <c r="AU108" s="1">
        <f>STDEVA(AI108,AM108)</f>
        <v>1.214712490053224</v>
      </c>
      <c r="AV108" s="15"/>
      <c r="BL108" s="15"/>
      <c r="CB108" s="15"/>
      <c r="CR108" s="15"/>
    </row>
    <row r="109" spans="1:96" x14ac:dyDescent="0.25">
      <c r="A109" s="14">
        <v>530</v>
      </c>
      <c r="B109" s="1">
        <v>0.95604205540802989</v>
      </c>
      <c r="C109" s="1">
        <v>2.6879501499964729</v>
      </c>
      <c r="E109" s="14">
        <v>530</v>
      </c>
      <c r="F109" s="1">
        <v>0.96656476706460115</v>
      </c>
      <c r="G109" s="1">
        <v>3.9611896947316332</v>
      </c>
      <c r="I109" s="14">
        <f>AVERAGE(A109,E109)</f>
        <v>530</v>
      </c>
      <c r="J109" s="1">
        <f>AVERAGE(B109,F109)</f>
        <v>0.96130341123631546</v>
      </c>
      <c r="K109" s="1">
        <f>AVERAGE(C109,G109)</f>
        <v>3.324569922364053</v>
      </c>
      <c r="M109" s="1">
        <f>STDEVA(A109,E109)</f>
        <v>0</v>
      </c>
      <c r="N109" s="1">
        <f>STDEVA(B109,F109)</f>
        <v>7.4406807688322668E-3</v>
      </c>
      <c r="O109" s="1">
        <f>STDEVA(C109,G109)</f>
        <v>0.90031631615710417</v>
      </c>
      <c r="Y109" s="14"/>
      <c r="AF109" s="15"/>
      <c r="AG109" s="14">
        <v>106</v>
      </c>
      <c r="AH109" s="1">
        <v>0.98616304515211206</v>
      </c>
      <c r="AI109" s="1">
        <v>4.0420303007466059</v>
      </c>
      <c r="AK109" s="14">
        <v>106</v>
      </c>
      <c r="AL109" s="1">
        <v>0.97142842059604662</v>
      </c>
      <c r="AM109" s="1">
        <v>2.7283704530039157</v>
      </c>
      <c r="AO109" s="1">
        <f>AVERAGE(AG109,AK109)</f>
        <v>106</v>
      </c>
      <c r="AP109" s="1">
        <f>AVERAGE(AH109,AL109)</f>
        <v>0.97879573287407928</v>
      </c>
      <c r="AQ109" s="1">
        <f>AVERAGE(AI109,AM109)</f>
        <v>3.385200376875261</v>
      </c>
      <c r="AS109" s="1">
        <f>STDEVA(AG109,AK109)</f>
        <v>0</v>
      </c>
      <c r="AT109" s="1">
        <f>STDEVA(AH109,AL109)</f>
        <v>1.0418952941831698E-2</v>
      </c>
      <c r="AU109" s="1">
        <f>STDEVA(AI109,AM109)</f>
        <v>0.92889778651134081</v>
      </c>
      <c r="AV109" s="15"/>
      <c r="BL109" s="15"/>
      <c r="CB109" s="15"/>
      <c r="CR109" s="15"/>
    </row>
    <row r="110" spans="1:96" x14ac:dyDescent="0.25">
      <c r="A110" s="14">
        <v>535</v>
      </c>
      <c r="B110" s="1">
        <v>0.95684077221453157</v>
      </c>
      <c r="C110" s="1">
        <v>4.2441318157838355</v>
      </c>
      <c r="E110" s="14">
        <v>535</v>
      </c>
      <c r="F110" s="1">
        <v>0.96702717089383661</v>
      </c>
      <c r="G110" s="1">
        <v>2.4050080289441702</v>
      </c>
      <c r="I110" s="14">
        <f>AVERAGE(A110,E110)</f>
        <v>535</v>
      </c>
      <c r="J110" s="1">
        <f>AVERAGE(B110,F110)</f>
        <v>0.96193397155418414</v>
      </c>
      <c r="K110" s="1">
        <f>AVERAGE(C110,G110)</f>
        <v>3.3245699223640028</v>
      </c>
      <c r="M110" s="1">
        <f>STDEVA(A110,E110)</f>
        <v>0</v>
      </c>
      <c r="N110" s="1">
        <f>STDEVA(B110,F110)</f>
        <v>7.2028715820062874E-3</v>
      </c>
      <c r="O110" s="1">
        <f>STDEVA(C110,G110)</f>
        <v>1.3004569011158107</v>
      </c>
      <c r="Y110" s="14"/>
      <c r="AF110" s="15"/>
      <c r="AG110" s="14">
        <v>107</v>
      </c>
      <c r="AH110" s="1">
        <v>0.98718250561372078</v>
      </c>
      <c r="AI110" s="1">
        <v>3.6378272706718877</v>
      </c>
      <c r="AK110" s="14">
        <v>107</v>
      </c>
      <c r="AL110" s="1">
        <v>0.9723394871149732</v>
      </c>
      <c r="AM110" s="1">
        <v>3.3346749981159207</v>
      </c>
      <c r="AO110" s="1">
        <f>AVERAGE(AG110,AK110)</f>
        <v>107</v>
      </c>
      <c r="AP110" s="1">
        <f>AVERAGE(AH110,AL110)</f>
        <v>0.97976099636434699</v>
      </c>
      <c r="AQ110" s="1">
        <f>AVERAGE(AI110,AM110)</f>
        <v>3.4862511343939042</v>
      </c>
      <c r="AS110" s="1">
        <f>STDEVA(AG110,AK110)</f>
        <v>0</v>
      </c>
      <c r="AT110" s="1">
        <f>STDEVA(AH110,AL110)</f>
        <v>1.0495599033741785E-2</v>
      </c>
      <c r="AU110" s="1">
        <f>STDEVA(AI110,AM110)</f>
        <v>0.21436102765643678</v>
      </c>
      <c r="AV110" s="15"/>
      <c r="BL110" s="15"/>
      <c r="CB110" s="15"/>
      <c r="CR110" s="15"/>
    </row>
    <row r="111" spans="1:96" x14ac:dyDescent="0.25">
      <c r="A111" s="14">
        <v>540</v>
      </c>
      <c r="B111" s="1">
        <v>0.95734731682235208</v>
      </c>
      <c r="C111" s="1">
        <v>2.6879501499964729</v>
      </c>
      <c r="E111" s="14">
        <v>540</v>
      </c>
      <c r="F111" s="1">
        <v>0.96778974242217164</v>
      </c>
      <c r="G111" s="1">
        <v>3.9611896947316332</v>
      </c>
      <c r="I111" s="14">
        <f>AVERAGE(A111,E111)</f>
        <v>540</v>
      </c>
      <c r="J111" s="1">
        <f>AVERAGE(B111,F111)</f>
        <v>0.96256852962226191</v>
      </c>
      <c r="K111" s="1">
        <f>AVERAGE(C111,G111)</f>
        <v>3.324569922364053</v>
      </c>
      <c r="M111" s="1">
        <f>STDEVA(A111,E111)</f>
        <v>0</v>
      </c>
      <c r="N111" s="1">
        <f>STDEVA(B111,F111)</f>
        <v>7.3839099536684117E-3</v>
      </c>
      <c r="O111" s="1">
        <f>STDEVA(C111,G111)</f>
        <v>0.90031631615710417</v>
      </c>
      <c r="Y111" s="14"/>
      <c r="AF111" s="15"/>
      <c r="AG111" s="14">
        <v>108</v>
      </c>
      <c r="AH111" s="1">
        <v>0.98809046379932619</v>
      </c>
      <c r="AI111" s="1">
        <v>3.2336242405972415</v>
      </c>
      <c r="AK111" s="14">
        <v>108</v>
      </c>
      <c r="AL111" s="1">
        <v>0.97286715279360003</v>
      </c>
      <c r="AM111" s="1">
        <v>1.9199643928546233</v>
      </c>
      <c r="AO111" s="1">
        <f>AVERAGE(AG111,AK111)</f>
        <v>108</v>
      </c>
      <c r="AP111" s="1">
        <f>AVERAGE(AH111,AL111)</f>
        <v>0.98047880829646306</v>
      </c>
      <c r="AQ111" s="1">
        <f>AVERAGE(AI111,AM111)</f>
        <v>2.5767943167259322</v>
      </c>
      <c r="AS111" s="1">
        <f>STDEVA(AG111,AK111)</f>
        <v>0</v>
      </c>
      <c r="AT111" s="1">
        <f>STDEVA(AH111,AL111)</f>
        <v>1.0764506444260767E-2</v>
      </c>
      <c r="AU111" s="1">
        <f>STDEVA(AI111,AM111)</f>
        <v>0.92889778651129395</v>
      </c>
      <c r="AV111" s="15"/>
      <c r="BL111" s="15"/>
      <c r="CB111" s="15"/>
      <c r="CR111" s="15"/>
    </row>
    <row r="112" spans="1:96" x14ac:dyDescent="0.25">
      <c r="A112" s="14">
        <v>545</v>
      </c>
      <c r="B112" s="1">
        <v>0.95769420910367054</v>
      </c>
      <c r="C112" s="1">
        <v>1.8391237868396657</v>
      </c>
      <c r="E112" s="14">
        <v>545</v>
      </c>
      <c r="F112" s="1">
        <v>0.96879927283373024</v>
      </c>
      <c r="G112" s="1">
        <v>5.2344292394667944</v>
      </c>
      <c r="I112" s="14">
        <f>AVERAGE(A112,E112)</f>
        <v>545</v>
      </c>
      <c r="J112" s="1">
        <f>AVERAGE(B112,F112)</f>
        <v>0.96324674096870044</v>
      </c>
      <c r="K112" s="1">
        <f>AVERAGE(C112,G112)</f>
        <v>3.5367765131532298</v>
      </c>
      <c r="M112" s="1">
        <f>STDEVA(A112,E112)</f>
        <v>0</v>
      </c>
      <c r="N112" s="1">
        <f>STDEVA(B112,F112)</f>
        <v>7.8524658690339935E-3</v>
      </c>
      <c r="O112" s="1">
        <f>STDEVA(C112,G112)</f>
        <v>2.4008435097523035</v>
      </c>
      <c r="Y112" s="14"/>
      <c r="AF112" s="15"/>
      <c r="AG112" s="14">
        <v>109</v>
      </c>
      <c r="AH112" s="1">
        <v>0.98894319277345655</v>
      </c>
      <c r="AI112" s="1">
        <v>3.0315227255598822</v>
      </c>
      <c r="AK112" s="14">
        <v>109</v>
      </c>
      <c r="AL112" s="1">
        <v>0.97387293837927624</v>
      </c>
      <c r="AM112" s="1">
        <v>3.7388780281905314</v>
      </c>
      <c r="AO112" s="1">
        <f>AVERAGE(AG112,AK112)</f>
        <v>109</v>
      </c>
      <c r="AP112" s="1">
        <f>AVERAGE(AH112,AL112)</f>
        <v>0.9814080655763664</v>
      </c>
      <c r="AQ112" s="1">
        <f>AVERAGE(AI112,AM112)</f>
        <v>3.3852003768752068</v>
      </c>
      <c r="AS112" s="1">
        <f>STDEVA(AG112,AK112)</f>
        <v>0</v>
      </c>
      <c r="AT112" s="1">
        <f>STDEVA(AH112,AL112)</f>
        <v>1.0656279076331258E-2</v>
      </c>
      <c r="AU112" s="1">
        <f>STDEVA(AI112,AM112)</f>
        <v>0.50017573119839454</v>
      </c>
      <c r="AV112" s="15"/>
      <c r="BL112" s="15"/>
      <c r="CB112" s="15"/>
      <c r="CR112" s="15"/>
    </row>
    <row r="113" spans="1:96" x14ac:dyDescent="0.25">
      <c r="A113" s="14">
        <v>550</v>
      </c>
      <c r="B113" s="1">
        <v>0.95798792975467217</v>
      </c>
      <c r="C113" s="1">
        <v>1.5561816657874132</v>
      </c>
      <c r="E113" s="14">
        <v>550</v>
      </c>
      <c r="F113" s="1">
        <v>0.96970144339080033</v>
      </c>
      <c r="G113" s="1">
        <v>4.6685449973622397</v>
      </c>
      <c r="I113" s="14">
        <f>AVERAGE(A113,E113)</f>
        <v>550</v>
      </c>
      <c r="J113" s="1">
        <f>AVERAGE(B113,F113)</f>
        <v>0.96384468657273625</v>
      </c>
      <c r="K113" s="1">
        <f>AVERAGE(C113,G113)</f>
        <v>3.1123633315748265</v>
      </c>
      <c r="M113" s="1">
        <f>STDEVA(A113,E113)</f>
        <v>0</v>
      </c>
      <c r="N113" s="1">
        <f>STDEVA(B113,F113)</f>
        <v>8.2827049236273154E-3</v>
      </c>
      <c r="O113" s="1">
        <f>STDEVA(C113,G113)</f>
        <v>2.2007732172729151</v>
      </c>
      <c r="Y113" s="14"/>
      <c r="AF113" s="15"/>
      <c r="AG113" s="14">
        <v>110</v>
      </c>
      <c r="AH113" s="1">
        <v>0.99002543133532572</v>
      </c>
      <c r="AI113" s="1">
        <v>3.8399287857092466</v>
      </c>
      <c r="AK113" s="14">
        <v>110</v>
      </c>
      <c r="AL113" s="1">
        <v>0.97466850169337349</v>
      </c>
      <c r="AM113" s="1">
        <v>2.9304719680412386</v>
      </c>
      <c r="AO113" s="1">
        <f>AVERAGE(AG113,AK113)</f>
        <v>110</v>
      </c>
      <c r="AP113" s="1">
        <f>AVERAGE(AH113,AL113)</f>
        <v>0.98234696651434961</v>
      </c>
      <c r="AQ113" s="1">
        <f>AVERAGE(AI113,AM113)</f>
        <v>3.3852003768752423</v>
      </c>
      <c r="AS113" s="1">
        <f>STDEVA(AG113,AK113)</f>
        <v>0</v>
      </c>
      <c r="AT113" s="1">
        <f>STDEVA(AH113,AL113)</f>
        <v>1.0858989088029123E-2</v>
      </c>
      <c r="AU113" s="1">
        <f>STDEVA(AI113,AM113)</f>
        <v>0.64308308296938754</v>
      </c>
      <c r="AV113" s="15"/>
      <c r="BL113" s="15"/>
      <c r="CB113" s="15"/>
      <c r="CR113" s="15"/>
    </row>
    <row r="114" spans="1:96" x14ac:dyDescent="0.25">
      <c r="A114" s="14">
        <v>555</v>
      </c>
      <c r="B114" s="1">
        <v>0.95822838069212235</v>
      </c>
      <c r="C114" s="1">
        <v>1.2732395447351608</v>
      </c>
      <c r="E114" s="14">
        <v>555</v>
      </c>
      <c r="F114" s="1">
        <v>0.97049564816912226</v>
      </c>
      <c r="G114" s="1">
        <v>4.1026607552577854</v>
      </c>
      <c r="I114" s="14">
        <f>AVERAGE(A114,E114)</f>
        <v>555</v>
      </c>
      <c r="J114" s="1">
        <f>AVERAGE(B114,F114)</f>
        <v>0.96436201443062231</v>
      </c>
      <c r="K114" s="1">
        <f>AVERAGE(C114,G114)</f>
        <v>2.6879501499964729</v>
      </c>
      <c r="M114" s="1">
        <f>STDEVA(A114,E114)</f>
        <v>0</v>
      </c>
      <c r="N114" s="1">
        <f>STDEVA(B114,F114)</f>
        <v>8.6742680196158269E-3</v>
      </c>
      <c r="O114" s="1">
        <f>STDEVA(C114,G114)</f>
        <v>2.0007029247935986</v>
      </c>
      <c r="Y114" s="14"/>
      <c r="AF114" s="15"/>
      <c r="AG114" s="14">
        <v>111</v>
      </c>
      <c r="AH114" s="1">
        <v>0.99076727614815618</v>
      </c>
      <c r="AI114" s="1">
        <v>2.6273196954852365</v>
      </c>
      <c r="AK114" s="14">
        <v>111</v>
      </c>
      <c r="AL114" s="1">
        <v>0.9751796992520102</v>
      </c>
      <c r="AM114" s="1">
        <v>1.9199643928545875</v>
      </c>
      <c r="AO114" s="1">
        <f>AVERAGE(AG114,AK114)</f>
        <v>111</v>
      </c>
      <c r="AP114" s="1">
        <f>AVERAGE(AH114,AL114)</f>
        <v>0.98297348770008319</v>
      </c>
      <c r="AQ114" s="1">
        <f>AVERAGE(AI114,AM114)</f>
        <v>2.2736420441699119</v>
      </c>
      <c r="AS114" s="1">
        <f>STDEVA(AG114,AK114)</f>
        <v>0</v>
      </c>
      <c r="AT114" s="1">
        <f>STDEVA(AH114,AL114)</f>
        <v>1.102208132553158E-2</v>
      </c>
      <c r="AU114" s="1">
        <f>STDEVA(AI114,AM114)</f>
        <v>0.50017573119839631</v>
      </c>
      <c r="AV114" s="15"/>
      <c r="BL114" s="15"/>
      <c r="CB114" s="15"/>
      <c r="CR114" s="15"/>
    </row>
    <row r="115" spans="1:96" x14ac:dyDescent="0.25">
      <c r="A115" s="14">
        <v>560</v>
      </c>
      <c r="B115" s="1">
        <v>0.95881665811269368</v>
      </c>
      <c r="C115" s="1">
        <v>3.1123633315748265</v>
      </c>
      <c r="E115" s="14">
        <v>560</v>
      </c>
      <c r="F115" s="1">
        <v>0.97145590541453974</v>
      </c>
      <c r="G115" s="1">
        <v>4.9514871184144917</v>
      </c>
      <c r="I115" s="14">
        <f>AVERAGE(A115,E115)</f>
        <v>560</v>
      </c>
      <c r="J115" s="1">
        <f>AVERAGE(B115,F115)</f>
        <v>0.96513628176361665</v>
      </c>
      <c r="K115" s="1">
        <f>AVERAGE(C115,G115)</f>
        <v>4.0319252249946587</v>
      </c>
      <c r="M115" s="1">
        <f>STDEVA(A115,E115)</f>
        <v>0</v>
      </c>
      <c r="N115" s="1">
        <f>STDEVA(B115,F115)</f>
        <v>8.9372974762291276E-3</v>
      </c>
      <c r="O115" s="1">
        <f>STDEVA(C115,G115)</f>
        <v>1.3004569011158136</v>
      </c>
      <c r="Y115" s="14"/>
      <c r="AF115" s="15"/>
      <c r="AG115" s="14">
        <v>112</v>
      </c>
      <c r="AH115" s="1">
        <v>0.99191074925163991</v>
      </c>
      <c r="AI115" s="1">
        <v>4.0420303007465339</v>
      </c>
      <c r="AK115" s="14">
        <v>112</v>
      </c>
      <c r="AL115" s="1">
        <v>0.97592797353537386</v>
      </c>
      <c r="AM115" s="1">
        <v>2.7283704530039516</v>
      </c>
      <c r="AO115" s="1">
        <f>AVERAGE(AG115,AK115)</f>
        <v>112</v>
      </c>
      <c r="AP115" s="1">
        <f>AVERAGE(AH115,AL115)</f>
        <v>0.98391936139350689</v>
      </c>
      <c r="AQ115" s="1">
        <f>AVERAGE(AI115,AM115)</f>
        <v>3.3852003768752428</v>
      </c>
      <c r="AS115" s="1">
        <f>STDEVA(AG115,AK115)</f>
        <v>0</v>
      </c>
      <c r="AT115" s="1">
        <f>STDEVA(AH115,AL115)</f>
        <v>1.1301529091155404E-2</v>
      </c>
      <c r="AU115" s="1">
        <f>STDEVA(AI115,AM115)</f>
        <v>0.92889778651126809</v>
      </c>
      <c r="AV115" s="15"/>
      <c r="BL115" s="15"/>
      <c r="CB115" s="15"/>
      <c r="CR115" s="15"/>
    </row>
    <row r="116" spans="1:96" x14ac:dyDescent="0.25">
      <c r="A116" s="14">
        <v>565</v>
      </c>
      <c r="B116" s="1">
        <v>0.9597272362231104</v>
      </c>
      <c r="C116" s="1">
        <v>4.8100160578884408</v>
      </c>
      <c r="E116" s="14">
        <v>565</v>
      </c>
      <c r="F116" s="1">
        <v>0.97214296769044817</v>
      </c>
      <c r="G116" s="1">
        <v>3.5367765131532303</v>
      </c>
      <c r="I116" s="14">
        <f>AVERAGE(A116,E116)</f>
        <v>565</v>
      </c>
      <c r="J116" s="1">
        <f>AVERAGE(B116,F116)</f>
        <v>0.96593510195677923</v>
      </c>
      <c r="K116" s="1">
        <f>AVERAGE(C116,G116)</f>
        <v>4.1733962855208357</v>
      </c>
      <c r="M116" s="1">
        <f>STDEVA(A116,E116)</f>
        <v>0</v>
      </c>
      <c r="N116" s="1">
        <f>STDEVA(B116,F116)</f>
        <v>8.7792479139457372E-3</v>
      </c>
      <c r="O116" s="1">
        <f>STDEVA(C116,G116)</f>
        <v>0.9003163161571357</v>
      </c>
      <c r="Y116" s="14"/>
      <c r="AF116" s="15"/>
      <c r="AG116" s="14">
        <v>113</v>
      </c>
      <c r="AH116" s="1">
        <v>0.99288477867976044</v>
      </c>
      <c r="AI116" s="1">
        <v>3.4357257556345999</v>
      </c>
      <c r="AK116" s="14">
        <v>113</v>
      </c>
      <c r="AL116" s="1">
        <v>0.97666478830617365</v>
      </c>
      <c r="AM116" s="1">
        <v>2.7283704530039516</v>
      </c>
      <c r="AO116" s="1">
        <f>AVERAGE(AG116,AK116)</f>
        <v>113</v>
      </c>
      <c r="AP116" s="1">
        <f>AVERAGE(AH116,AL116)</f>
        <v>0.98477478349296699</v>
      </c>
      <c r="AQ116" s="1">
        <f>AVERAGE(AI116,AM116)</f>
        <v>3.0820481043192758</v>
      </c>
      <c r="AS116" s="1">
        <f>STDEVA(AG116,AK116)</f>
        <v>0</v>
      </c>
      <c r="AT116" s="1">
        <f>STDEVA(AH116,AL116)</f>
        <v>1.1469265183943743E-2</v>
      </c>
      <c r="AU116" s="1">
        <f>STDEVA(AI116,AM116)</f>
        <v>0.50017573119839454</v>
      </c>
      <c r="AV116" s="15"/>
      <c r="BL116" s="15"/>
      <c r="CB116" s="15"/>
      <c r="CR116" s="15"/>
    </row>
    <row r="117" spans="1:96" x14ac:dyDescent="0.25">
      <c r="A117" s="14">
        <v>570</v>
      </c>
      <c r="B117" s="1">
        <v>0.96018317416128851</v>
      </c>
      <c r="C117" s="1">
        <v>2.4050080289441702</v>
      </c>
      <c r="E117" s="14">
        <v>570</v>
      </c>
      <c r="F117" s="1">
        <v>0.97258319780472147</v>
      </c>
      <c r="G117" s="1">
        <v>2.2635369684181197</v>
      </c>
      <c r="I117" s="14">
        <f>AVERAGE(A117,E117)</f>
        <v>570</v>
      </c>
      <c r="J117" s="1">
        <f>AVERAGE(B117,F117)</f>
        <v>0.96638318598300499</v>
      </c>
      <c r="K117" s="1">
        <f>AVERAGE(C117,G117)</f>
        <v>2.3342724986811447</v>
      </c>
      <c r="M117" s="1">
        <f>STDEVA(A117,E117)</f>
        <v>0</v>
      </c>
      <c r="N117" s="1">
        <f>STDEVA(B117,F117)</f>
        <v>8.7681408051449635E-3</v>
      </c>
      <c r="O117" s="1">
        <f>STDEVA(C117,G117)</f>
        <v>0.10003514623962283</v>
      </c>
      <c r="Y117" s="14"/>
      <c r="AF117" s="15"/>
      <c r="AG117" s="14">
        <v>114</v>
      </c>
      <c r="AH117" s="1">
        <v>0.99380326133727759</v>
      </c>
      <c r="AI117" s="1">
        <v>3.2336242405972415</v>
      </c>
      <c r="AK117" s="14">
        <v>114</v>
      </c>
      <c r="AL117" s="1">
        <v>0.97766730809585045</v>
      </c>
      <c r="AM117" s="1">
        <v>3.6378272706718877</v>
      </c>
      <c r="AO117" s="1">
        <f>AVERAGE(AG117,AK117)</f>
        <v>114</v>
      </c>
      <c r="AP117" s="1">
        <f>AVERAGE(AH117,AL117)</f>
        <v>0.98573528471656402</v>
      </c>
      <c r="AQ117" s="1">
        <f>AVERAGE(AI117,AM117)</f>
        <v>3.4357257556345644</v>
      </c>
      <c r="AS117" s="1">
        <f>STDEVA(AG117,AK117)</f>
        <v>0</v>
      </c>
      <c r="AT117" s="1">
        <f>STDEVA(AH117,AL117)</f>
        <v>1.1409841957922181E-2</v>
      </c>
      <c r="AU117" s="1">
        <f>STDEVA(AI117,AM117)</f>
        <v>0.28581470354193234</v>
      </c>
      <c r="AV117" s="15"/>
      <c r="BL117" s="15"/>
      <c r="CB117" s="15"/>
      <c r="CR117" s="15"/>
    </row>
    <row r="118" spans="1:96" x14ac:dyDescent="0.25">
      <c r="A118" s="14">
        <v>575</v>
      </c>
      <c r="B118" s="1">
        <v>0.9608007213459715</v>
      </c>
      <c r="C118" s="1">
        <v>3.2538343921009774</v>
      </c>
      <c r="E118" s="14">
        <v>575</v>
      </c>
      <c r="F118" s="1">
        <v>0.97321672757380751</v>
      </c>
      <c r="G118" s="1">
        <v>3.2538343921009272</v>
      </c>
      <c r="I118" s="14">
        <f>AVERAGE(A118,E118)</f>
        <v>575</v>
      </c>
      <c r="J118" s="1">
        <f>AVERAGE(B118,F118)</f>
        <v>0.9670087244598895</v>
      </c>
      <c r="K118" s="1">
        <f>AVERAGE(C118,G118)</f>
        <v>3.253834392100952</v>
      </c>
      <c r="M118" s="1">
        <f>STDEVA(A118,E118)</f>
        <v>0</v>
      </c>
      <c r="N118" s="1">
        <f>STDEVA(B118,F118)</f>
        <v>8.7794421989572467E-3</v>
      </c>
      <c r="O118" s="1">
        <f>STDEVA(C118,G118)</f>
        <v>3.5485479001403379E-14</v>
      </c>
      <c r="Y118" s="14"/>
      <c r="AF118" s="15"/>
      <c r="AG118" s="14">
        <v>115</v>
      </c>
      <c r="AH118" s="1">
        <v>0.99449323927800304</v>
      </c>
      <c r="AI118" s="1">
        <v>2.4252181804478772</v>
      </c>
      <c r="AK118" s="14">
        <v>115</v>
      </c>
      <c r="AL118" s="1">
        <v>0.97834203004489151</v>
      </c>
      <c r="AM118" s="1">
        <v>2.4252181804478772</v>
      </c>
      <c r="AO118" s="1">
        <f>AVERAGE(AG118,AK118)</f>
        <v>115</v>
      </c>
      <c r="AP118" s="1">
        <f>AVERAGE(AH118,AL118)</f>
        <v>0.98641763466144727</v>
      </c>
      <c r="AQ118" s="1">
        <f>AVERAGE(AI118,AM118)</f>
        <v>2.4252181804478772</v>
      </c>
      <c r="AS118" s="1">
        <f>STDEVA(AG118,AK118)</f>
        <v>0</v>
      </c>
      <c r="AT118" s="1">
        <f>STDEVA(AH118,AL118)</f>
        <v>1.142062957309594E-2</v>
      </c>
      <c r="AU118" s="1">
        <f>STDEVA(AI118,AM118)</f>
        <v>0</v>
      </c>
      <c r="AV118" s="15"/>
      <c r="BL118" s="15"/>
      <c r="CB118" s="15"/>
      <c r="CR118" s="15"/>
    </row>
    <row r="119" spans="1:96" x14ac:dyDescent="0.25">
      <c r="A119" s="14">
        <v>580</v>
      </c>
      <c r="B119" s="1">
        <v>0.96166124003957631</v>
      </c>
      <c r="C119" s="1">
        <v>4.527073936836139</v>
      </c>
      <c r="E119" s="14">
        <v>580</v>
      </c>
      <c r="F119" s="1">
        <v>0.9740995345216874</v>
      </c>
      <c r="G119" s="1">
        <v>4.527073936836139</v>
      </c>
      <c r="I119" s="14">
        <f>AVERAGE(A119,E119)</f>
        <v>580</v>
      </c>
      <c r="J119" s="1">
        <f>AVERAGE(B119,F119)</f>
        <v>0.96788038728063186</v>
      </c>
      <c r="K119" s="1">
        <f>AVERAGE(C119,G119)</f>
        <v>4.527073936836139</v>
      </c>
      <c r="M119" s="1">
        <f>STDEVA(A119,E119)</f>
        <v>0</v>
      </c>
      <c r="N119" s="1">
        <f>STDEVA(B119,F119)</f>
        <v>8.7952023746959672E-3</v>
      </c>
      <c r="O119" s="1">
        <f>STDEVA(C119,G119)</f>
        <v>0</v>
      </c>
      <c r="Y119" s="14"/>
      <c r="AF119" s="15"/>
      <c r="AG119" s="14">
        <v>116</v>
      </c>
      <c r="AH119" s="1">
        <v>0.99576069034375325</v>
      </c>
      <c r="AI119" s="1">
        <v>4.4462333308212516</v>
      </c>
      <c r="AK119" s="14">
        <v>116</v>
      </c>
      <c r="AL119" s="1">
        <v>0.97921475549486636</v>
      </c>
      <c r="AM119" s="1">
        <v>3.2336242405973135</v>
      </c>
      <c r="AO119" s="1">
        <f>AVERAGE(AG119,AK119)</f>
        <v>116</v>
      </c>
      <c r="AP119" s="1">
        <f>AVERAGE(AH119,AL119)</f>
        <v>0.98748772291930975</v>
      </c>
      <c r="AQ119" s="1">
        <f>AVERAGE(AI119,AM119)</f>
        <v>3.8399287857092825</v>
      </c>
      <c r="AS119" s="1">
        <f>STDEVA(AG119,AK119)</f>
        <v>0</v>
      </c>
      <c r="AT119" s="1">
        <f>STDEVA(AH119,AL119)</f>
        <v>1.1699742732718734E-2</v>
      </c>
      <c r="AU119" s="1">
        <f>STDEVA(AI119,AM119)</f>
        <v>0.85744411062579684</v>
      </c>
      <c r="AV119" s="15"/>
      <c r="BL119" s="15"/>
      <c r="CB119" s="15"/>
      <c r="CR119" s="15"/>
    </row>
    <row r="120" spans="1:96" x14ac:dyDescent="0.25">
      <c r="A120" s="14">
        <v>585</v>
      </c>
      <c r="B120" s="1">
        <v>0.96238850254966923</v>
      </c>
      <c r="C120" s="1">
        <v>3.8197186342054823</v>
      </c>
      <c r="E120" s="14">
        <v>585</v>
      </c>
      <c r="F120" s="1">
        <v>0.97495628239523857</v>
      </c>
      <c r="G120" s="1">
        <v>4.3856028763100374</v>
      </c>
      <c r="I120" s="14">
        <f>AVERAGE(A120,E120)</f>
        <v>585</v>
      </c>
      <c r="J120" s="1">
        <f>AVERAGE(B120,F120)</f>
        <v>0.96867239247245385</v>
      </c>
      <c r="K120" s="1">
        <f>AVERAGE(C120,G120)</f>
        <v>4.1026607552577596</v>
      </c>
      <c r="M120" s="1">
        <f>STDEVA(A120,E120)</f>
        <v>0</v>
      </c>
      <c r="N120" s="1">
        <f>STDEVA(B120,F120)</f>
        <v>8.8867623532616988E-3</v>
      </c>
      <c r="O120" s="1">
        <f>STDEVA(C120,G120)</f>
        <v>0.40014058495874094</v>
      </c>
      <c r="Y120" s="14"/>
      <c r="AF120" s="15"/>
      <c r="AG120" s="14">
        <v>117</v>
      </c>
      <c r="AH120" s="1">
        <v>0.99654004513321437</v>
      </c>
      <c r="AI120" s="1">
        <v>2.7283704530038801</v>
      </c>
      <c r="AK120" s="14">
        <v>117</v>
      </c>
      <c r="AL120" s="1">
        <v>0.98005219934211252</v>
      </c>
      <c r="AM120" s="1">
        <v>3.1325734830785259</v>
      </c>
      <c r="AO120" s="1">
        <f>AVERAGE(AG120,AK120)</f>
        <v>117</v>
      </c>
      <c r="AP120" s="1">
        <f>AVERAGE(AH120,AL120)</f>
        <v>0.98829612223766339</v>
      </c>
      <c r="AQ120" s="1">
        <f>AVERAGE(AI120,AM120)</f>
        <v>2.930471968041203</v>
      </c>
      <c r="AS120" s="1">
        <f>STDEVA(AG120,AK120)</f>
        <v>0</v>
      </c>
      <c r="AT120" s="1">
        <f>STDEVA(AH120,AL120)</f>
        <v>1.1658667566046195E-2</v>
      </c>
      <c r="AU120" s="1">
        <f>STDEVA(AI120,AM120)</f>
        <v>0.285814703541932</v>
      </c>
      <c r="AV120" s="15"/>
      <c r="BL120" s="15"/>
      <c r="CB120" s="15"/>
      <c r="CR120" s="15"/>
    </row>
    <row r="121" spans="1:96" x14ac:dyDescent="0.25">
      <c r="A121" s="14">
        <v>590</v>
      </c>
      <c r="B121" s="1">
        <v>0.96325186898935755</v>
      </c>
      <c r="C121" s="1">
        <v>4.527073936836139</v>
      </c>
      <c r="E121" s="14">
        <v>590</v>
      </c>
      <c r="F121" s="1">
        <v>0.97603626949736622</v>
      </c>
      <c r="G121" s="1">
        <v>5.5173713605190473</v>
      </c>
      <c r="I121" s="14">
        <f>AVERAGE(A121,E121)</f>
        <v>590</v>
      </c>
      <c r="J121" s="1">
        <f>AVERAGE(B121,F121)</f>
        <v>0.96964406924336188</v>
      </c>
      <c r="K121" s="1">
        <f>AVERAGE(C121,G121)</f>
        <v>5.0222226486775927</v>
      </c>
      <c r="M121" s="1">
        <f>STDEVA(A121,E121)</f>
        <v>0</v>
      </c>
      <c r="N121" s="1">
        <f>STDEVA(B121,F121)</f>
        <v>9.0399362926176698E-3</v>
      </c>
      <c r="O121" s="1">
        <f>STDEVA(C121,G121)</f>
        <v>0.70024602367775202</v>
      </c>
      <c r="Y121" s="14"/>
      <c r="AF121" s="15"/>
      <c r="AG121" s="14">
        <v>118</v>
      </c>
      <c r="AH121" s="1">
        <v>0.99729168882090902</v>
      </c>
      <c r="AI121" s="1">
        <v>2.627319695485308</v>
      </c>
      <c r="AK121" s="14">
        <v>118</v>
      </c>
      <c r="AL121" s="1">
        <v>0.98070978516247287</v>
      </c>
      <c r="AM121" s="1">
        <v>2.3241674229292335</v>
      </c>
      <c r="AO121" s="1">
        <f>AVERAGE(AG121,AK121)</f>
        <v>118</v>
      </c>
      <c r="AP121" s="1">
        <f>AVERAGE(AH121,AL121)</f>
        <v>0.98900073699169089</v>
      </c>
      <c r="AQ121" s="1">
        <f>AVERAGE(AI121,AM121)</f>
        <v>2.4757435592072707</v>
      </c>
      <c r="AS121" s="1">
        <f>STDEVA(AG121,AK121)</f>
        <v>0</v>
      </c>
      <c r="AT121" s="1">
        <f>STDEVA(AH121,AL121)</f>
        <v>1.1725176521862222E-2</v>
      </c>
      <c r="AU121" s="1">
        <f>STDEVA(AI121,AM121)</f>
        <v>0.21436102765651277</v>
      </c>
      <c r="AV121" s="15"/>
      <c r="BL121" s="15"/>
      <c r="CB121" s="15"/>
      <c r="CR121" s="15"/>
    </row>
    <row r="122" spans="1:96" x14ac:dyDescent="0.25">
      <c r="A122" s="14">
        <v>595</v>
      </c>
      <c r="B122" s="1">
        <v>0.96376522613559468</v>
      </c>
      <c r="C122" s="1">
        <v>2.6879501499964729</v>
      </c>
      <c r="E122" s="14">
        <v>595</v>
      </c>
      <c r="F122" s="1">
        <v>0.97697975080281818</v>
      </c>
      <c r="G122" s="1">
        <v>4.8100160578883404</v>
      </c>
      <c r="I122" s="14">
        <f>AVERAGE(A122,E122)</f>
        <v>595</v>
      </c>
      <c r="J122" s="1">
        <f>AVERAGE(B122,F122)</f>
        <v>0.97037248846920643</v>
      </c>
      <c r="K122" s="1">
        <f>AVERAGE(C122,G122)</f>
        <v>3.7489831039424066</v>
      </c>
      <c r="M122" s="1">
        <f>STDEVA(A122,E122)</f>
        <v>0</v>
      </c>
      <c r="N122" s="1">
        <f>STDEVA(B122,F122)</f>
        <v>9.3440800023506451E-3</v>
      </c>
      <c r="O122" s="1">
        <f>STDEVA(C122,G122)</f>
        <v>1.5005271935951279</v>
      </c>
      <c r="Y122" s="14"/>
      <c r="AF122" s="15"/>
      <c r="AG122" s="14">
        <v>119</v>
      </c>
      <c r="AH122" s="1">
        <v>0.99839228683610826</v>
      </c>
      <c r="AI122" s="1">
        <v>3.8399287857091751</v>
      </c>
      <c r="AK122" s="14">
        <v>119</v>
      </c>
      <c r="AL122" s="1">
        <v>0.981695233217453</v>
      </c>
      <c r="AM122" s="1">
        <v>3.5367765131532436</v>
      </c>
      <c r="AO122" s="1">
        <f>AVERAGE(AG122,AK122)</f>
        <v>119</v>
      </c>
      <c r="AP122" s="1">
        <f>AVERAGE(AH122,AL122)</f>
        <v>0.99004376002678063</v>
      </c>
      <c r="AQ122" s="1">
        <f>AVERAGE(AI122,AM122)</f>
        <v>3.6883526494312093</v>
      </c>
      <c r="AS122" s="1">
        <f>STDEVA(AG122,AK122)</f>
        <v>0</v>
      </c>
      <c r="AT122" s="1">
        <f>STDEVA(AH122,AL122)</f>
        <v>1.1806599839586514E-2</v>
      </c>
      <c r="AU122" s="1">
        <f>STDEVA(AI122,AM122)</f>
        <v>0.21436102765641166</v>
      </c>
      <c r="AV122" s="15"/>
      <c r="BL122" s="15"/>
      <c r="CB122" s="15"/>
      <c r="CR122" s="15"/>
    </row>
    <row r="123" spans="1:96" x14ac:dyDescent="0.25">
      <c r="A123" s="14">
        <v>600</v>
      </c>
      <c r="B123" s="1">
        <v>0.96457690505131266</v>
      </c>
      <c r="C123" s="1">
        <v>4.2441318157838861</v>
      </c>
      <c r="E123" s="14">
        <v>600</v>
      </c>
      <c r="F123" s="1">
        <v>0.97798072116898915</v>
      </c>
      <c r="G123" s="1">
        <v>5.0929581789406431</v>
      </c>
      <c r="I123" s="14">
        <f>AVERAGE(A123,E123)</f>
        <v>600</v>
      </c>
      <c r="J123" s="1">
        <f>AVERAGE(B123,F123)</f>
        <v>0.97127881311015085</v>
      </c>
      <c r="K123" s="1">
        <f>AVERAGE(C123,G123)</f>
        <v>4.6685449973622646</v>
      </c>
      <c r="M123" s="1">
        <f>STDEVA(A123,E123)</f>
        <v>0</v>
      </c>
      <c r="N123" s="1">
        <f>STDEVA(B123,F123)</f>
        <v>9.4779292705865908E-3</v>
      </c>
      <c r="O123" s="1">
        <f>STDEVA(C123,G123)</f>
        <v>0.6002108774380579</v>
      </c>
      <c r="Y123" s="14"/>
      <c r="AF123" s="15"/>
      <c r="AG123" s="14">
        <v>120</v>
      </c>
      <c r="AH123" s="1">
        <v>0.99949531674615655</v>
      </c>
      <c r="AI123" s="1">
        <v>3.8399287857092466</v>
      </c>
      <c r="AK123" s="14">
        <v>120</v>
      </c>
      <c r="AL123" s="1">
        <v>0.98240920352184213</v>
      </c>
      <c r="AM123" s="1">
        <v>2.5262689379665928</v>
      </c>
      <c r="AO123" s="1">
        <f>AVERAGE(AG123,AK123)</f>
        <v>120</v>
      </c>
      <c r="AP123" s="1">
        <f>AVERAGE(AH123,AL123)</f>
        <v>0.99095226013399929</v>
      </c>
      <c r="AQ123" s="1">
        <f>AVERAGE(AI123,AM123)</f>
        <v>3.1830988618379195</v>
      </c>
      <c r="AS123" s="1">
        <f>STDEVA(AG123,AK123)</f>
        <v>0</v>
      </c>
      <c r="AT123" s="1">
        <f>STDEVA(AH123,AL123)</f>
        <v>1.2081706525033868E-2</v>
      </c>
      <c r="AU123" s="1">
        <f>STDEVA(AI123,AM123)</f>
        <v>0.92889778651131982</v>
      </c>
      <c r="AV123" s="15"/>
      <c r="BL123" s="15"/>
      <c r="CB123" s="15"/>
      <c r="CR123" s="15"/>
    </row>
    <row r="124" spans="1:96" x14ac:dyDescent="0.25">
      <c r="A124" s="14">
        <v>605</v>
      </c>
      <c r="B124" s="1">
        <v>0.96511878430235698</v>
      </c>
      <c r="C124" s="1">
        <v>2.8294212105225736</v>
      </c>
      <c r="E124" s="14">
        <v>605</v>
      </c>
      <c r="F124" s="1">
        <v>0.97892796723497433</v>
      </c>
      <c r="G124" s="1">
        <v>4.8100160578884408</v>
      </c>
      <c r="I124" s="14">
        <f>AVERAGE(A124,E124)</f>
        <v>605</v>
      </c>
      <c r="J124" s="1">
        <f>AVERAGE(B124,F124)</f>
        <v>0.9720233757686656</v>
      </c>
      <c r="K124" s="1">
        <f>AVERAGE(C124,G124)</f>
        <v>3.8197186342055072</v>
      </c>
      <c r="M124" s="1">
        <f>STDEVA(A124,E124)</f>
        <v>0</v>
      </c>
      <c r="N124" s="1">
        <f>STDEVA(B124,F124)</f>
        <v>9.7645668942992619E-3</v>
      </c>
      <c r="O124" s="1">
        <f>STDEVA(C124,G124)</f>
        <v>1.4004920473555393</v>
      </c>
      <c r="Y124" s="14"/>
      <c r="AF124" s="15"/>
      <c r="AG124" s="14">
        <v>121</v>
      </c>
      <c r="AH124" s="1">
        <v>1.0000477461819901</v>
      </c>
      <c r="AI124" s="1">
        <v>1.9199643928545875</v>
      </c>
      <c r="AK124" s="14">
        <v>121</v>
      </c>
      <c r="AL124" s="1">
        <v>0.98296176510993427</v>
      </c>
      <c r="AM124" s="1">
        <v>2.0210151503733029</v>
      </c>
      <c r="AO124" s="1">
        <f>AVERAGE(AG124,AK124)</f>
        <v>121</v>
      </c>
      <c r="AP124" s="1">
        <f>AVERAGE(AH124,AL124)</f>
        <v>0.99150475564596219</v>
      </c>
      <c r="AQ124" s="1">
        <f>AVERAGE(AI124,AM124)</f>
        <v>1.9704897716139453</v>
      </c>
      <c r="AS124" s="1">
        <f>STDEVA(AG124,AK124)</f>
        <v>0</v>
      </c>
      <c r="AT124" s="1">
        <f>STDEVA(AH124,AL124)</f>
        <v>1.2081613079275676E-2</v>
      </c>
      <c r="AU124" s="1">
        <f>STDEVA(AI124,AM124)</f>
        <v>7.1453675885521165E-2</v>
      </c>
      <c r="AV124" s="15"/>
      <c r="BL124" s="15"/>
      <c r="CB124" s="15"/>
      <c r="CR124" s="15"/>
    </row>
    <row r="125" spans="1:96" x14ac:dyDescent="0.25">
      <c r="A125" s="14">
        <v>610</v>
      </c>
      <c r="B125" s="1">
        <v>0.96585128778559559</v>
      </c>
      <c r="C125" s="1">
        <v>3.8197186342054823</v>
      </c>
      <c r="E125" s="14">
        <v>610</v>
      </c>
      <c r="F125" s="1">
        <v>0.97940227870934327</v>
      </c>
      <c r="G125" s="1">
        <v>2.40500802894412</v>
      </c>
      <c r="I125" s="14">
        <f>AVERAGE(A125,E125)</f>
        <v>610</v>
      </c>
      <c r="J125" s="1">
        <f>AVERAGE(B125,F125)</f>
        <v>0.97262678324746943</v>
      </c>
      <c r="K125" s="1">
        <f>AVERAGE(C125,G125)</f>
        <v>3.1123633315748012</v>
      </c>
      <c r="M125" s="1">
        <f>STDEVA(A125,E125)</f>
        <v>0</v>
      </c>
      <c r="N125" s="1">
        <f>STDEVA(B125,F125)</f>
        <v>9.5819975739793381E-3</v>
      </c>
      <c r="O125" s="1">
        <f>STDEVA(C125,G125)</f>
        <v>1.0003514623968335</v>
      </c>
      <c r="Y125" s="14"/>
      <c r="AF125" s="15"/>
      <c r="AG125" s="14">
        <v>122</v>
      </c>
      <c r="AH125" s="1">
        <v>1.0010378297532365</v>
      </c>
      <c r="AI125" s="1">
        <v>3.4357257556345999</v>
      </c>
      <c r="AK125" s="14">
        <v>122</v>
      </c>
      <c r="AL125" s="1">
        <v>0.98353043561132358</v>
      </c>
      <c r="AM125" s="1">
        <v>2.021015150373231</v>
      </c>
      <c r="AO125" s="1">
        <f>AVERAGE(AG125,AK125)</f>
        <v>122</v>
      </c>
      <c r="AP125" s="1">
        <f>AVERAGE(AH125,AL125)</f>
        <v>0.99228413268228</v>
      </c>
      <c r="AQ125" s="1">
        <f>AVERAGE(AI125,AM125)</f>
        <v>2.7283704530039152</v>
      </c>
      <c r="AS125" s="1">
        <f>STDEVA(AG125,AK125)</f>
        <v>0</v>
      </c>
      <c r="AT125" s="1">
        <f>STDEVA(AH125,AL125)</f>
        <v>1.2379597118652275E-2</v>
      </c>
      <c r="AU125" s="1">
        <f>STDEVA(AI125,AM125)</f>
        <v>1.0003514623968406</v>
      </c>
      <c r="AV125" s="15"/>
      <c r="BL125" s="15"/>
      <c r="CB125" s="15"/>
      <c r="CR125" s="15"/>
    </row>
    <row r="126" spans="1:96" x14ac:dyDescent="0.25">
      <c r="A126" s="14">
        <v>615</v>
      </c>
      <c r="B126" s="1">
        <v>0.9665305238613916</v>
      </c>
      <c r="C126" s="1">
        <v>3.5367765131532303</v>
      </c>
      <c r="E126" s="14">
        <v>615</v>
      </c>
      <c r="F126" s="1">
        <v>0.98007267792502462</v>
      </c>
      <c r="G126" s="1">
        <v>3.3953054526271287</v>
      </c>
      <c r="I126" s="14">
        <f>AVERAGE(A126,E126)</f>
        <v>615</v>
      </c>
      <c r="J126" s="1">
        <f>AVERAGE(B126,F126)</f>
        <v>0.97330160089320805</v>
      </c>
      <c r="K126" s="1">
        <f>AVERAGE(C126,G126)</f>
        <v>3.4660409828901795</v>
      </c>
      <c r="M126" s="1">
        <f>STDEVA(A126,E126)</f>
        <v>0</v>
      </c>
      <c r="N126" s="1">
        <f>STDEVA(B126,F126)</f>
        <v>9.5757489702678663E-3</v>
      </c>
      <c r="O126" s="1">
        <f>STDEVA(C126,G126)</f>
        <v>0.10003514623965894</v>
      </c>
      <c r="Y126" s="14"/>
      <c r="AF126" s="15"/>
      <c r="AG126" s="14">
        <v>123</v>
      </c>
      <c r="AH126" s="1">
        <v>1.0019422631522485</v>
      </c>
      <c r="AI126" s="1">
        <v>3.1325734830785259</v>
      </c>
      <c r="AK126" s="14">
        <v>123</v>
      </c>
      <c r="AL126" s="1">
        <v>0.98424299579652297</v>
      </c>
      <c r="AM126" s="1">
        <v>2.5262689379665928</v>
      </c>
      <c r="AO126" s="1">
        <f>AVERAGE(AG126,AK126)</f>
        <v>123</v>
      </c>
      <c r="AP126" s="1">
        <f>AVERAGE(AH126,AL126)</f>
        <v>0.99309262947438581</v>
      </c>
      <c r="AQ126" s="1">
        <f>AVERAGE(AI126,AM126)</f>
        <v>2.8294212105225593</v>
      </c>
      <c r="AS126" s="1">
        <f>STDEVA(AG126,AK126)</f>
        <v>0</v>
      </c>
      <c r="AT126" s="1">
        <f>STDEVA(AH126,AL126)</f>
        <v>1.2515271969267251E-2</v>
      </c>
      <c r="AU126" s="1">
        <f>STDEVA(AI126,AM126)</f>
        <v>0.42872205531287255</v>
      </c>
      <c r="AV126" s="15"/>
      <c r="BL126" s="15"/>
      <c r="CB126" s="15"/>
      <c r="CR126" s="15"/>
    </row>
    <row r="127" spans="1:96" x14ac:dyDescent="0.25">
      <c r="A127" s="14">
        <v>620</v>
      </c>
      <c r="B127" s="1">
        <v>0.96704738255685851</v>
      </c>
      <c r="C127" s="1">
        <v>2.6879501499964227</v>
      </c>
      <c r="E127" s="14">
        <v>620</v>
      </c>
      <c r="F127" s="1">
        <v>0.98093996978510323</v>
      </c>
      <c r="G127" s="1">
        <v>4.3856028763100374</v>
      </c>
      <c r="I127" s="14">
        <f>AVERAGE(A127,E127)</f>
        <v>620</v>
      </c>
      <c r="J127" s="1">
        <f>AVERAGE(B127,F127)</f>
        <v>0.97399367617098087</v>
      </c>
      <c r="K127" s="1">
        <f>AVERAGE(C127,G127)</f>
        <v>3.5367765131532298</v>
      </c>
      <c r="M127" s="1">
        <f>STDEVA(A127,E127)</f>
        <v>0</v>
      </c>
      <c r="N127" s="1">
        <f>STDEVA(B127,F127)</f>
        <v>9.8235426373174586E-3</v>
      </c>
      <c r="O127" s="1">
        <f>STDEVA(C127,G127)</f>
        <v>1.2004217548761884</v>
      </c>
      <c r="Y127" s="14"/>
      <c r="AF127" s="15"/>
      <c r="AG127" s="14">
        <v>124</v>
      </c>
      <c r="AH127" s="1">
        <v>1.0029946260173617</v>
      </c>
      <c r="AI127" s="1">
        <v>3.6378272706718877</v>
      </c>
      <c r="AK127" s="14">
        <v>124</v>
      </c>
      <c r="AL127" s="1">
        <v>0.98517092359732705</v>
      </c>
      <c r="AM127" s="1">
        <v>3.1325734830785978</v>
      </c>
      <c r="AO127" s="1">
        <f>AVERAGE(AG127,AK127)</f>
        <v>124</v>
      </c>
      <c r="AP127" s="1">
        <f>AVERAGE(AH127,AL127)</f>
        <v>0.99408277480734442</v>
      </c>
      <c r="AQ127" s="1">
        <f>AVERAGE(AI127,AM127)</f>
        <v>3.3852003768752428</v>
      </c>
      <c r="AS127" s="1">
        <f>STDEVA(AG127,AK127)</f>
        <v>0</v>
      </c>
      <c r="AT127" s="1">
        <f>STDEVA(AH127,AL127)</f>
        <v>1.2603260847057554E-2</v>
      </c>
      <c r="AU127" s="1">
        <f>STDEVA(AI127,AM127)</f>
        <v>0.35726837942740275</v>
      </c>
      <c r="AV127" s="15"/>
      <c r="BL127" s="15"/>
      <c r="CB127" s="15"/>
      <c r="CR127" s="15"/>
    </row>
    <row r="128" spans="1:96" x14ac:dyDescent="0.25">
      <c r="A128" s="14">
        <v>625</v>
      </c>
      <c r="B128" s="1">
        <v>0.96794639954995509</v>
      </c>
      <c r="C128" s="1">
        <v>4.6685449973622895</v>
      </c>
      <c r="E128" s="14">
        <v>625</v>
      </c>
      <c r="F128" s="1">
        <v>0.98197713607850479</v>
      </c>
      <c r="G128" s="1">
        <v>5.2344292394667447</v>
      </c>
      <c r="I128" s="14">
        <f>AVERAGE(A128,E128)</f>
        <v>625</v>
      </c>
      <c r="J128" s="1">
        <f>AVERAGE(B128,F128)</f>
        <v>0.97496176781422994</v>
      </c>
      <c r="K128" s="1">
        <f>AVERAGE(C128,G128)</f>
        <v>4.9514871184145175</v>
      </c>
      <c r="M128" s="1">
        <f>STDEVA(A128,E128)</f>
        <v>0</v>
      </c>
      <c r="N128" s="1">
        <f>STDEVA(B128,F128)</f>
        <v>9.9212289443792873E-3</v>
      </c>
      <c r="O128" s="1">
        <f>STDEVA(C128,G128)</f>
        <v>0.40014058495867028</v>
      </c>
      <c r="Y128" s="14"/>
      <c r="AF128" s="15"/>
      <c r="AG128" s="14">
        <v>125</v>
      </c>
      <c r="AH128" s="1">
        <v>1.0040198781314404</v>
      </c>
      <c r="AI128" s="1">
        <v>3.5367765131532436</v>
      </c>
      <c r="AK128" s="14">
        <v>125</v>
      </c>
      <c r="AL128" s="1">
        <v>0.98586595084015149</v>
      </c>
      <c r="AM128" s="1">
        <v>2.4252181804479491</v>
      </c>
      <c r="AO128" s="1">
        <f>AVERAGE(AG128,AK128)</f>
        <v>125</v>
      </c>
      <c r="AP128" s="1">
        <f>AVERAGE(AH128,AL128)</f>
        <v>0.99494291448579597</v>
      </c>
      <c r="AQ128" s="1">
        <f>AVERAGE(AI128,AM128)</f>
        <v>2.9809973468005966</v>
      </c>
      <c r="AS128" s="1">
        <f>STDEVA(AG128,AK128)</f>
        <v>0</v>
      </c>
      <c r="AT128" s="1">
        <f>STDEVA(AH128,AL128)</f>
        <v>1.2836765092837951E-2</v>
      </c>
      <c r="AU128" s="1">
        <f>STDEVA(AI128,AM128)</f>
        <v>0.78599043474032548</v>
      </c>
      <c r="AV128" s="15"/>
      <c r="BL128" s="15"/>
      <c r="CB128" s="15"/>
      <c r="CR128" s="15"/>
    </row>
    <row r="129" spans="1:96" x14ac:dyDescent="0.25">
      <c r="A129" s="14">
        <v>630</v>
      </c>
      <c r="B129" s="1">
        <v>0.96860128069667673</v>
      </c>
      <c r="C129" s="1">
        <v>3.3953054526270785</v>
      </c>
      <c r="E129" s="14">
        <v>630</v>
      </c>
      <c r="F129" s="1">
        <v>0.98248249689618838</v>
      </c>
      <c r="G129" s="1">
        <v>2.5464790894703215</v>
      </c>
      <c r="I129" s="14">
        <f>AVERAGE(A129,E129)</f>
        <v>630</v>
      </c>
      <c r="J129" s="1">
        <f>AVERAGE(B129,F129)</f>
        <v>0.97554188879643255</v>
      </c>
      <c r="K129" s="1">
        <f>AVERAGE(C129,G129)</f>
        <v>2.9708922710487</v>
      </c>
      <c r="M129" s="1">
        <f>STDEVA(A129,E129)</f>
        <v>0</v>
      </c>
      <c r="N129" s="1">
        <f>STDEVA(B129,F129)</f>
        <v>9.8155021057912493E-3</v>
      </c>
      <c r="O129" s="1">
        <f>STDEVA(C129,G129)</f>
        <v>0.6002108774380579</v>
      </c>
      <c r="Y129" s="14"/>
      <c r="AF129" s="15"/>
      <c r="AG129" s="14">
        <v>126</v>
      </c>
      <c r="AH129" s="1">
        <v>1.0050766121559873</v>
      </c>
      <c r="AI129" s="1">
        <v>3.6378272706718877</v>
      </c>
      <c r="AK129" s="14">
        <v>126</v>
      </c>
      <c r="AL129" s="1">
        <v>0.9867330936320774</v>
      </c>
      <c r="AM129" s="1">
        <v>3.0315227255598822</v>
      </c>
      <c r="AO129" s="1">
        <f>AVERAGE(AG129,AK129)</f>
        <v>126</v>
      </c>
      <c r="AP129" s="1">
        <f>AVERAGE(AH129,AL129)</f>
        <v>0.99590485289403241</v>
      </c>
      <c r="AQ129" s="1">
        <f>AVERAGE(AI129,AM129)</f>
        <v>3.3346749981158847</v>
      </c>
      <c r="AS129" s="1">
        <f>STDEVA(AG129,AK129)</f>
        <v>0</v>
      </c>
      <c r="AT129" s="1">
        <f>STDEVA(AH129,AL129)</f>
        <v>1.2970826339077752E-2</v>
      </c>
      <c r="AU129" s="1">
        <f>STDEVA(AI129,AM129)</f>
        <v>0.42872205531292407</v>
      </c>
      <c r="AV129" s="15"/>
      <c r="BL129" s="15"/>
      <c r="CB129" s="15"/>
      <c r="CR129" s="15"/>
    </row>
    <row r="130" spans="1:96" x14ac:dyDescent="0.25">
      <c r="A130" s="14">
        <v>635</v>
      </c>
      <c r="B130" s="1">
        <v>0.96936642957182895</v>
      </c>
      <c r="C130" s="1">
        <v>3.9611896947316332</v>
      </c>
      <c r="E130" s="14">
        <v>635</v>
      </c>
      <c r="F130" s="1">
        <v>0.98332592181522882</v>
      </c>
      <c r="G130" s="1">
        <v>4.2441318157839358</v>
      </c>
      <c r="I130" s="14">
        <f>AVERAGE(A130,E130)</f>
        <v>635</v>
      </c>
      <c r="J130" s="1">
        <f>AVERAGE(B130,F130)</f>
        <v>0.97634617569352888</v>
      </c>
      <c r="K130" s="1">
        <f>AVERAGE(C130,G130)</f>
        <v>4.1026607552577845</v>
      </c>
      <c r="M130" s="1">
        <f>STDEVA(A130,E130)</f>
        <v>0</v>
      </c>
      <c r="N130" s="1">
        <f>STDEVA(B130,F130)</f>
        <v>9.870851627229062E-3</v>
      </c>
      <c r="O130" s="1">
        <f>STDEVA(C130,G130)</f>
        <v>0.20007029247938821</v>
      </c>
      <c r="Y130" s="14"/>
      <c r="AF130" s="15"/>
      <c r="AG130" s="14">
        <v>127</v>
      </c>
      <c r="AH130" s="1">
        <v>1.006076683262163</v>
      </c>
      <c r="AI130" s="1">
        <v>3.4357257556345999</v>
      </c>
      <c r="AK130" s="14">
        <v>127</v>
      </c>
      <c r="AL130" s="1">
        <v>0.98747781506231613</v>
      </c>
      <c r="AM130" s="1">
        <v>2.6273196954852365</v>
      </c>
      <c r="AO130" s="1">
        <f>AVERAGE(AG130,AK130)</f>
        <v>127</v>
      </c>
      <c r="AP130" s="1">
        <f>AVERAGE(AH130,AL130)</f>
        <v>0.99677724916223953</v>
      </c>
      <c r="AQ130" s="1">
        <f>AVERAGE(AI130,AM130)</f>
        <v>3.0315227255599182</v>
      </c>
      <c r="AS130" s="1">
        <f>STDEVA(AG130,AK130)</f>
        <v>0</v>
      </c>
      <c r="AT130" s="1">
        <f>STDEVA(AH130,AL130)</f>
        <v>1.3151385826506585E-2</v>
      </c>
      <c r="AU130" s="1">
        <f>STDEVA(AI130,AM130)</f>
        <v>0.57162940708391607</v>
      </c>
      <c r="AV130" s="15"/>
      <c r="BL130" s="15"/>
      <c r="CB130" s="15"/>
      <c r="CR130" s="15"/>
    </row>
    <row r="131" spans="1:96" x14ac:dyDescent="0.25">
      <c r="A131" s="14">
        <v>640</v>
      </c>
      <c r="B131" s="1">
        <v>0.9701601806298118</v>
      </c>
      <c r="C131" s="1">
        <v>4.1026607552577348</v>
      </c>
      <c r="E131" s="14">
        <v>640</v>
      </c>
      <c r="F131" s="1">
        <v>0.98433994517893508</v>
      </c>
      <c r="G131" s="1">
        <v>5.0929581789406431</v>
      </c>
      <c r="I131" s="14">
        <f>AVERAGE(A131,E131)</f>
        <v>640</v>
      </c>
      <c r="J131" s="1">
        <f>AVERAGE(B131,F131)</f>
        <v>0.97725006290437344</v>
      </c>
      <c r="K131" s="1">
        <f>AVERAGE(C131,G131)</f>
        <v>4.5978094670991894</v>
      </c>
      <c r="M131" s="1">
        <f>STDEVA(A131,E131)</f>
        <v>0</v>
      </c>
      <c r="N131" s="1">
        <f>STDEVA(B131,F131)</f>
        <v>1.0026607668313684E-2</v>
      </c>
      <c r="O131" s="1">
        <f>STDEVA(C131,G131)</f>
        <v>0.7002460236777468</v>
      </c>
      <c r="Y131" s="14"/>
      <c r="AF131" s="15"/>
      <c r="AG131" s="14">
        <v>128</v>
      </c>
      <c r="AH131" s="1">
        <v>1.0068722762427882</v>
      </c>
      <c r="AI131" s="1">
        <v>2.7283704530038801</v>
      </c>
      <c r="AK131" s="14">
        <v>128</v>
      </c>
      <c r="AL131" s="1">
        <v>0.9880947413442156</v>
      </c>
      <c r="AM131" s="1">
        <v>2.2231166654105898</v>
      </c>
      <c r="AO131" s="1">
        <f>AVERAGE(AG131,AK131)</f>
        <v>128</v>
      </c>
      <c r="AP131" s="1">
        <f>AVERAGE(AH131,AL131)</f>
        <v>0.99748350879350189</v>
      </c>
      <c r="AQ131" s="1">
        <f>AVERAGE(AI131,AM131)</f>
        <v>2.4757435592072348</v>
      </c>
      <c r="AS131" s="1">
        <f>STDEVA(AG131,AK131)</f>
        <v>0</v>
      </c>
      <c r="AT131" s="1">
        <f>STDEVA(AH131,AL131)</f>
        <v>1.3277722260747728E-2</v>
      </c>
      <c r="AU131" s="1">
        <f>STDEVA(AI131,AM131)</f>
        <v>0.35726837942740702</v>
      </c>
      <c r="AV131" s="15"/>
      <c r="BL131" s="15"/>
      <c r="CB131" s="15"/>
      <c r="CR131" s="15"/>
    </row>
    <row r="132" spans="1:96" x14ac:dyDescent="0.25">
      <c r="A132" s="14">
        <v>645</v>
      </c>
      <c r="B132" s="1">
        <v>0.97103755379705192</v>
      </c>
      <c r="C132" s="1">
        <v>4.527073936836139</v>
      </c>
      <c r="E132" s="14">
        <v>645</v>
      </c>
      <c r="F132" s="1">
        <v>0.98538431747552757</v>
      </c>
      <c r="G132" s="1">
        <v>5.2344292394667447</v>
      </c>
      <c r="I132" s="14">
        <f>AVERAGE(A132,E132)</f>
        <v>645</v>
      </c>
      <c r="J132" s="1">
        <f>AVERAGE(B132,F132)</f>
        <v>0.9782109356362898</v>
      </c>
      <c r="K132" s="1">
        <f>AVERAGE(C132,G132)</f>
        <v>4.8807515881514423</v>
      </c>
      <c r="M132" s="1">
        <f>STDEVA(A132,E132)</f>
        <v>0</v>
      </c>
      <c r="N132" s="1">
        <f>STDEVA(B132,F132)</f>
        <v>1.0144693885130989E-2</v>
      </c>
      <c r="O132" s="1">
        <f>STDEVA(C132,G132)</f>
        <v>0.50017573119836378</v>
      </c>
      <c r="Y132" s="14"/>
      <c r="AF132" s="15"/>
      <c r="AG132" s="14">
        <v>129</v>
      </c>
      <c r="AH132" s="1">
        <v>1.0079645791500669</v>
      </c>
      <c r="AI132" s="1">
        <v>3.7388780281906029</v>
      </c>
      <c r="AK132" s="14">
        <v>129</v>
      </c>
      <c r="AL132" s="1">
        <v>0.98895890099080375</v>
      </c>
      <c r="AM132" s="1">
        <v>3.1325734830785978</v>
      </c>
      <c r="AO132" s="1">
        <f>AVERAGE(AG132,AK132)</f>
        <v>129</v>
      </c>
      <c r="AP132" s="1">
        <f>AVERAGE(AH132,AL132)</f>
        <v>0.99846174007043531</v>
      </c>
      <c r="AQ132" s="1">
        <f>AVERAGE(AI132,AM132)</f>
        <v>3.4357257556346004</v>
      </c>
      <c r="AS132" s="1">
        <f>STDEVA(AG132,AK132)</f>
        <v>0</v>
      </c>
      <c r="AT132" s="1">
        <f>STDEVA(AH132,AL132)</f>
        <v>1.3439043907464018E-2</v>
      </c>
      <c r="AU132" s="1">
        <f>STDEVA(AI132,AM132)</f>
        <v>0.42872205531292379</v>
      </c>
      <c r="AV132" s="15"/>
      <c r="BL132" s="15"/>
      <c r="CB132" s="15"/>
      <c r="CR132" s="15"/>
    </row>
    <row r="133" spans="1:96" x14ac:dyDescent="0.25">
      <c r="A133" s="14">
        <v>650</v>
      </c>
      <c r="B133" s="1">
        <v>0.97197150325368287</v>
      </c>
      <c r="C133" s="1">
        <v>4.8100160578884408</v>
      </c>
      <c r="E133" s="14">
        <v>650</v>
      </c>
      <c r="F133" s="1">
        <v>0.98611952749409437</v>
      </c>
      <c r="G133" s="1">
        <v>3.6782475736793314</v>
      </c>
      <c r="I133" s="14">
        <f>AVERAGE(A133,E133)</f>
        <v>650</v>
      </c>
      <c r="J133" s="1">
        <f>AVERAGE(B133,F133)</f>
        <v>0.97904551537388862</v>
      </c>
      <c r="K133" s="1">
        <f>AVERAGE(C133,G133)</f>
        <v>4.2441318157838861</v>
      </c>
      <c r="M133" s="1">
        <f>STDEVA(A133,E133)</f>
        <v>0</v>
      </c>
      <c r="N133" s="1">
        <f>STDEVA(B133,F133)</f>
        <v>1.0004163880786628E-2</v>
      </c>
      <c r="O133" s="1">
        <f>STDEVA(C133,G133)</f>
        <v>0.80028116991748499</v>
      </c>
      <c r="Y133" s="14"/>
      <c r="AF133" s="15"/>
      <c r="AG133" s="14">
        <v>130</v>
      </c>
      <c r="AH133" s="1">
        <v>1.0090000221649842</v>
      </c>
      <c r="AI133" s="1">
        <v>3.5367765131532436</v>
      </c>
      <c r="AK133" s="14">
        <v>130</v>
      </c>
      <c r="AL133" s="1">
        <v>0.98995211928812388</v>
      </c>
      <c r="AM133" s="1">
        <v>3.4357257556345999</v>
      </c>
      <c r="AO133" s="1">
        <f>AVERAGE(AG133,AK133)</f>
        <v>130</v>
      </c>
      <c r="AP133" s="1">
        <f>AVERAGE(AH133,AL133)</f>
        <v>0.99947607072655398</v>
      </c>
      <c r="AQ133" s="1">
        <f>AVERAGE(AI133,AM133)</f>
        <v>3.486251134393922</v>
      </c>
      <c r="AS133" s="1">
        <f>STDEVA(AG133,AK133)</f>
        <v>0</v>
      </c>
      <c r="AT133" s="1">
        <f>STDEVA(AH133,AL133)</f>
        <v>1.3468901291610673E-2</v>
      </c>
      <c r="AU133" s="1">
        <f>STDEVA(AI133,AM133)</f>
        <v>7.1453675885470441E-2</v>
      </c>
      <c r="AV133" s="15"/>
      <c r="BL133" s="15"/>
      <c r="CB133" s="15"/>
      <c r="CR133" s="15"/>
    </row>
    <row r="134" spans="1:96" x14ac:dyDescent="0.25">
      <c r="A134" s="14">
        <v>655</v>
      </c>
      <c r="B134" s="1">
        <v>0.9727695280507711</v>
      </c>
      <c r="C134" s="1">
        <v>4.1026607552577348</v>
      </c>
      <c r="E134" s="14">
        <v>655</v>
      </c>
      <c r="F134" s="1">
        <v>0.98699755919235022</v>
      </c>
      <c r="G134" s="1">
        <v>4.3856028763100374</v>
      </c>
      <c r="I134" s="14">
        <f>AVERAGE(A134,E134)</f>
        <v>655</v>
      </c>
      <c r="J134" s="1">
        <f>AVERAGE(B134,F134)</f>
        <v>0.97988354362156072</v>
      </c>
      <c r="K134" s="1">
        <f>AVERAGE(C134,G134)</f>
        <v>4.2441318157838861</v>
      </c>
      <c r="M134" s="1">
        <f>STDEVA(A134,E134)</f>
        <v>0</v>
      </c>
      <c r="N134" s="1">
        <f>STDEVA(B134,F134)</f>
        <v>1.0060737303143965E-2</v>
      </c>
      <c r="O134" s="1">
        <f>STDEVA(C134,G134)</f>
        <v>0.20007029247938821</v>
      </c>
      <c r="Y134" s="14"/>
      <c r="AF134" s="15"/>
      <c r="AG134" s="14">
        <v>131</v>
      </c>
      <c r="AH134" s="1">
        <v>1.0098002471819265</v>
      </c>
      <c r="AI134" s="1">
        <v>2.7283704530038801</v>
      </c>
      <c r="AK134" s="14">
        <v>131</v>
      </c>
      <c r="AL134" s="1">
        <v>0.99088021166835316</v>
      </c>
      <c r="AM134" s="1">
        <v>3.2336242405972415</v>
      </c>
      <c r="AO134" s="1">
        <f>AVERAGE(AG134,AK134)</f>
        <v>131</v>
      </c>
      <c r="AP134" s="1">
        <f>AVERAGE(AH134,AL134)</f>
        <v>1.0003402294251398</v>
      </c>
      <c r="AQ134" s="1">
        <f>AVERAGE(AI134,AM134)</f>
        <v>2.9809973468005611</v>
      </c>
      <c r="AS134" s="1">
        <f>STDEVA(AG134,AK134)</f>
        <v>0</v>
      </c>
      <c r="AT134" s="1">
        <f>STDEVA(AH134,AL134)</f>
        <v>1.3378485411938021E-2</v>
      </c>
      <c r="AU134" s="1">
        <f>STDEVA(AI134,AM134)</f>
        <v>0.35726837942745332</v>
      </c>
      <c r="AV134" s="15"/>
      <c r="BL134" s="15"/>
      <c r="CB134" s="15"/>
      <c r="CR134" s="15"/>
    </row>
    <row r="135" spans="1:96" x14ac:dyDescent="0.25">
      <c r="A135" s="14">
        <v>660</v>
      </c>
      <c r="B135" s="1">
        <v>0.97351369552828937</v>
      </c>
      <c r="C135" s="1">
        <v>3.8197186342054326</v>
      </c>
      <c r="E135" s="14">
        <v>660</v>
      </c>
      <c r="F135" s="1">
        <v>0.98750810194388727</v>
      </c>
      <c r="G135" s="1">
        <v>2.5464790894703215</v>
      </c>
      <c r="I135" s="14">
        <f>AVERAGE(A135,E135)</f>
        <v>660</v>
      </c>
      <c r="J135" s="1">
        <f>AVERAGE(B135,F135)</f>
        <v>0.98051089873608832</v>
      </c>
      <c r="K135" s="1">
        <f>AVERAGE(C135,G135)</f>
        <v>3.1830988618378768</v>
      </c>
      <c r="M135" s="1">
        <f>STDEVA(A135,E135)</f>
        <v>0</v>
      </c>
      <c r="N135" s="1">
        <f>STDEVA(B135,F135)</f>
        <v>9.8955396751498042E-3</v>
      </c>
      <c r="O135" s="1">
        <f>STDEVA(C135,G135)</f>
        <v>0.90031631615707053</v>
      </c>
      <c r="Y135" s="14"/>
      <c r="AF135" s="15"/>
      <c r="AG135" s="14">
        <v>132</v>
      </c>
      <c r="AH135" s="1">
        <v>1.010542328849199</v>
      </c>
      <c r="AI135" s="1">
        <v>2.5262689379665928</v>
      </c>
      <c r="AK135" s="14">
        <v>132</v>
      </c>
      <c r="AL135" s="1">
        <v>0.99204227228754005</v>
      </c>
      <c r="AM135" s="1">
        <v>3.9409795432278187</v>
      </c>
      <c r="AO135" s="1">
        <f>AVERAGE(AG135,AK135)</f>
        <v>132</v>
      </c>
      <c r="AP135" s="1">
        <f>AVERAGE(AH135,AL135)</f>
        <v>1.0012923005683696</v>
      </c>
      <c r="AQ135" s="1">
        <f>AVERAGE(AI135,AM135)</f>
        <v>3.233624240597206</v>
      </c>
      <c r="AS135" s="1">
        <f>STDEVA(AG135,AK135)</f>
        <v>0</v>
      </c>
      <c r="AT135" s="1">
        <f>STDEVA(AH135,AL135)</f>
        <v>1.3081515447083752E-2</v>
      </c>
      <c r="AU135" s="1">
        <f>STDEVA(AI135,AM135)</f>
        <v>1.0003514623967358</v>
      </c>
      <c r="AV135" s="15"/>
      <c r="BL135" s="15"/>
      <c r="CB135" s="15"/>
      <c r="CR135" s="15"/>
    </row>
    <row r="136" spans="1:96" x14ac:dyDescent="0.25">
      <c r="A136" s="14">
        <v>665</v>
      </c>
      <c r="B136" s="1">
        <v>0.97414851461021312</v>
      </c>
      <c r="C136" s="1">
        <v>3.253834392101028</v>
      </c>
      <c r="E136" s="14">
        <v>665</v>
      </c>
      <c r="F136" s="1">
        <v>0.98807599148899639</v>
      </c>
      <c r="G136" s="1">
        <v>2.8294212105226242</v>
      </c>
      <c r="I136" s="14">
        <f>AVERAGE(A136,E136)</f>
        <v>665</v>
      </c>
      <c r="J136" s="1">
        <f>AVERAGE(B136,F136)</f>
        <v>0.98111225304960481</v>
      </c>
      <c r="K136" s="1">
        <f>AVERAGE(C136,G136)</f>
        <v>3.0416278013118259</v>
      </c>
      <c r="M136" s="1">
        <f>STDEVA(A136,E136)</f>
        <v>0</v>
      </c>
      <c r="N136" s="1">
        <f>STDEVA(B136,F136)</f>
        <v>9.848213345806496E-3</v>
      </c>
      <c r="O136" s="1">
        <f>STDEVA(C136,G136)</f>
        <v>0.30010543871904682</v>
      </c>
      <c r="Y136" s="14"/>
      <c r="AF136" s="15"/>
      <c r="AG136" s="14">
        <v>133</v>
      </c>
      <c r="AH136" s="1">
        <v>1.0113747562401962</v>
      </c>
      <c r="AI136" s="1">
        <v>2.8294212105225949</v>
      </c>
      <c r="AK136" s="14">
        <v>133</v>
      </c>
      <c r="AL136" s="1">
        <v>0.99272646482919102</v>
      </c>
      <c r="AM136" s="1">
        <v>2.2231166654106618</v>
      </c>
      <c r="AO136" s="1">
        <f>AVERAGE(AG136,AK136)</f>
        <v>133</v>
      </c>
      <c r="AP136" s="1">
        <f>AVERAGE(AH136,AL136)</f>
        <v>1.0020506105346936</v>
      </c>
      <c r="AQ136" s="1">
        <f>AVERAGE(AI136,AM136)</f>
        <v>2.5262689379666283</v>
      </c>
      <c r="AS136" s="1">
        <f>STDEVA(AG136,AK136)</f>
        <v>0</v>
      </c>
      <c r="AT136" s="1">
        <f>STDEVA(AH136,AL136)</f>
        <v>1.3186333314264637E-2</v>
      </c>
      <c r="AU136" s="1">
        <f>STDEVA(AI136,AM136)</f>
        <v>0.42872205531287255</v>
      </c>
      <c r="AV136" s="15"/>
      <c r="BL136" s="15"/>
      <c r="CB136" s="15"/>
      <c r="CR136" s="15"/>
    </row>
    <row r="137" spans="1:96" x14ac:dyDescent="0.25">
      <c r="A137" s="14">
        <v>670</v>
      </c>
      <c r="B137" s="1">
        <v>0.97461826109272387</v>
      </c>
      <c r="C137" s="1">
        <v>2.40500802894412</v>
      </c>
      <c r="E137" s="14">
        <v>670</v>
      </c>
      <c r="F137" s="1">
        <v>0.9889290515319179</v>
      </c>
      <c r="G137" s="1">
        <v>4.2441318157838355</v>
      </c>
      <c r="I137" s="14">
        <f>AVERAGE(A137,E137)</f>
        <v>670</v>
      </c>
      <c r="J137" s="1">
        <f>AVERAGE(B137,F137)</f>
        <v>0.98177365631232094</v>
      </c>
      <c r="K137" s="1">
        <f>AVERAGE(C137,G137)</f>
        <v>3.3245699223639775</v>
      </c>
      <c r="M137" s="1">
        <f>STDEVA(A137,E137)</f>
        <v>0</v>
      </c>
      <c r="N137" s="1">
        <f>STDEVA(B137,F137)</f>
        <v>1.0119256963693712E-2</v>
      </c>
      <c r="O137" s="1">
        <f>STDEVA(C137,G137)</f>
        <v>1.3004569011158476</v>
      </c>
      <c r="Y137" s="14"/>
      <c r="AF137" s="15"/>
      <c r="AG137" s="14">
        <v>134</v>
      </c>
      <c r="AH137" s="1">
        <v>1.0123277826933321</v>
      </c>
      <c r="AI137" s="1">
        <v>3.2336242405972415</v>
      </c>
      <c r="AK137" s="14">
        <v>134</v>
      </c>
      <c r="AL137" s="1">
        <v>0.99350051745146573</v>
      </c>
      <c r="AM137" s="1">
        <v>2.6273196954852365</v>
      </c>
      <c r="AO137" s="1">
        <f>AVERAGE(AG137,AK137)</f>
        <v>134</v>
      </c>
      <c r="AP137" s="1">
        <f>AVERAGE(AH137,AL137)</f>
        <v>1.002914150072399</v>
      </c>
      <c r="AQ137" s="1">
        <f>AVERAGE(AI137,AM137)</f>
        <v>2.930471968041239</v>
      </c>
      <c r="AS137" s="1">
        <f>STDEVA(AG137,AK137)</f>
        <v>0</v>
      </c>
      <c r="AT137" s="1">
        <f>STDEVA(AH137,AL137)</f>
        <v>1.3312886923721514E-2</v>
      </c>
      <c r="AU137" s="1">
        <f>STDEVA(AI137,AM137)</f>
        <v>0.4287220553129264</v>
      </c>
      <c r="AV137" s="15"/>
      <c r="BL137" s="15"/>
      <c r="CB137" s="15"/>
      <c r="CR137" s="15"/>
    </row>
    <row r="138" spans="1:96" x14ac:dyDescent="0.25">
      <c r="A138" s="14">
        <v>675</v>
      </c>
      <c r="B138" s="1">
        <v>0.9753929495518292</v>
      </c>
      <c r="C138" s="1">
        <v>3.9611896947316332</v>
      </c>
      <c r="E138" s="14">
        <v>675</v>
      </c>
      <c r="F138" s="1">
        <v>0.98978358583442894</v>
      </c>
      <c r="G138" s="1">
        <v>4.2441318157838355</v>
      </c>
      <c r="I138" s="14">
        <f>AVERAGE(A138,E138)</f>
        <v>675</v>
      </c>
      <c r="J138" s="1">
        <f>AVERAGE(B138,F138)</f>
        <v>0.98258826769312901</v>
      </c>
      <c r="K138" s="1">
        <f>AVERAGE(C138,G138)</f>
        <v>4.1026607552577339</v>
      </c>
      <c r="M138" s="1">
        <f>STDEVA(A138,E138)</f>
        <v>0</v>
      </c>
      <c r="N138" s="1">
        <f>STDEVA(B138,F138)</f>
        <v>1.0175716501015442E-2</v>
      </c>
      <c r="O138" s="1">
        <f>STDEVA(C138,G138)</f>
        <v>0.20007029247931726</v>
      </c>
      <c r="Y138" s="14"/>
      <c r="AF138" s="15"/>
      <c r="AG138" s="14">
        <v>135</v>
      </c>
      <c r="AH138" s="1">
        <v>1.0134917148783917</v>
      </c>
      <c r="AI138" s="1">
        <v>3.9409795432278902</v>
      </c>
      <c r="AK138" s="14">
        <v>135</v>
      </c>
      <c r="AL138" s="1">
        <v>0.99437783747386044</v>
      </c>
      <c r="AM138" s="1">
        <v>3.1325734830785978</v>
      </c>
      <c r="AO138" s="1">
        <f>AVERAGE(AG138,AK138)</f>
        <v>135</v>
      </c>
      <c r="AP138" s="1">
        <f>AVERAGE(AH138,AL138)</f>
        <v>1.0039347761761261</v>
      </c>
      <c r="AQ138" s="1">
        <f>AVERAGE(AI138,AM138)</f>
        <v>3.536776513153244</v>
      </c>
      <c r="AS138" s="1">
        <f>STDEVA(AG138,AK138)</f>
        <v>0</v>
      </c>
      <c r="AT138" s="1">
        <f>STDEVA(AH138,AL138)</f>
        <v>1.3515552327512408E-2</v>
      </c>
      <c r="AU138" s="1">
        <f>STDEVA(AI138,AM138)</f>
        <v>0.57162940708386323</v>
      </c>
      <c r="AV138" s="15"/>
      <c r="BL138" s="15"/>
      <c r="CB138" s="15"/>
      <c r="CR138" s="15"/>
    </row>
    <row r="139" spans="1:96" x14ac:dyDescent="0.25">
      <c r="A139" s="14">
        <v>680</v>
      </c>
      <c r="B139" s="1">
        <v>0.97630755777462119</v>
      </c>
      <c r="C139" s="1">
        <v>4.6685449973622397</v>
      </c>
      <c r="E139" s="14">
        <v>680</v>
      </c>
      <c r="F139" s="1">
        <v>0.99049682668288141</v>
      </c>
      <c r="G139" s="1">
        <v>3.5367765131532303</v>
      </c>
      <c r="I139" s="14">
        <f>AVERAGE(A139,E139)</f>
        <v>680</v>
      </c>
      <c r="J139" s="1">
        <f>AVERAGE(B139,F139)</f>
        <v>0.98340219222875125</v>
      </c>
      <c r="K139" s="1">
        <f>AVERAGE(C139,G139)</f>
        <v>4.1026607552577348</v>
      </c>
      <c r="M139" s="1">
        <f>STDEVA(A139,E139)</f>
        <v>0</v>
      </c>
      <c r="N139" s="1">
        <f>STDEVA(B139,F139)</f>
        <v>1.0033328265110242E-2</v>
      </c>
      <c r="O139" s="1">
        <f>STDEVA(C139,G139)</f>
        <v>0.80028116991741394</v>
      </c>
      <c r="Y139" s="14"/>
      <c r="AF139" s="15"/>
      <c r="AG139" s="14">
        <v>136</v>
      </c>
      <c r="AH139" s="1">
        <v>1.0144786731152315</v>
      </c>
      <c r="AI139" s="1">
        <v>3.3346749981158852</v>
      </c>
      <c r="AK139" s="14">
        <v>136</v>
      </c>
      <c r="AL139" s="1">
        <v>0.99563475798798839</v>
      </c>
      <c r="AM139" s="1">
        <v>4.3451825733024645</v>
      </c>
      <c r="AO139" s="1">
        <f>AVERAGE(AG139,AK139)</f>
        <v>136</v>
      </c>
      <c r="AP139" s="1">
        <f>AVERAGE(AH139,AL139)</f>
        <v>1.0050567155516099</v>
      </c>
      <c r="AQ139" s="1">
        <f>AVERAGE(AI139,AM139)</f>
        <v>3.8399287857091746</v>
      </c>
      <c r="AS139" s="1">
        <f>STDEVA(AG139,AK139)</f>
        <v>0</v>
      </c>
      <c r="AT139" s="1">
        <f>STDEVA(AH139,AL139)</f>
        <v>1.3324660170577395E-2</v>
      </c>
      <c r="AU139" s="1">
        <f>STDEVA(AI139,AM139)</f>
        <v>0.71453675885480661</v>
      </c>
      <c r="AV139" s="15"/>
      <c r="BL139" s="15"/>
      <c r="CB139" s="15"/>
      <c r="CR139" s="15"/>
    </row>
    <row r="140" spans="1:96" x14ac:dyDescent="0.25">
      <c r="A140" s="14">
        <v>685</v>
      </c>
      <c r="B140" s="1">
        <v>0.97700158551057825</v>
      </c>
      <c r="C140" s="1">
        <v>3.5367765131532303</v>
      </c>
      <c r="E140" s="14">
        <v>685</v>
      </c>
      <c r="F140" s="1">
        <v>0.99129687777348896</v>
      </c>
      <c r="G140" s="1">
        <v>3.9611896947316332</v>
      </c>
      <c r="I140" s="14">
        <f>AVERAGE(A140,E140)</f>
        <v>685</v>
      </c>
      <c r="J140" s="1">
        <f>AVERAGE(B140,F140)</f>
        <v>0.98414923164203361</v>
      </c>
      <c r="K140" s="1">
        <f>AVERAGE(C140,G140)</f>
        <v>3.7489831039424315</v>
      </c>
      <c r="M140" s="1">
        <f>STDEVA(A140,E140)</f>
        <v>0</v>
      </c>
      <c r="N140" s="1">
        <f>STDEVA(B140,F140)</f>
        <v>1.0108298098147749E-2</v>
      </c>
      <c r="O140" s="1">
        <f>STDEVA(C140,G140)</f>
        <v>0.30010543871904621</v>
      </c>
      <c r="Y140" s="14"/>
      <c r="AF140" s="15"/>
      <c r="AG140" s="14">
        <v>137</v>
      </c>
      <c r="AH140" s="1">
        <v>1.0153475882717924</v>
      </c>
      <c r="AI140" s="1">
        <v>2.9304719680412386</v>
      </c>
      <c r="AK140" s="14">
        <v>137</v>
      </c>
      <c r="AL140" s="1">
        <v>0.99622818461090346</v>
      </c>
      <c r="AM140" s="1">
        <v>2.0210151503733029</v>
      </c>
      <c r="AO140" s="1">
        <f>AVERAGE(AG140,AK140)</f>
        <v>137</v>
      </c>
      <c r="AP140" s="1">
        <f>AVERAGE(AH140,AL140)</f>
        <v>1.0057878864413479</v>
      </c>
      <c r="AQ140" s="1">
        <f>AVERAGE(AI140,AM140)</f>
        <v>2.4757435592072707</v>
      </c>
      <c r="AS140" s="1">
        <f>STDEVA(AG140,AK140)</f>
        <v>0</v>
      </c>
      <c r="AT140" s="1">
        <f>STDEVA(AH140,AL140)</f>
        <v>1.3519459980857467E-2</v>
      </c>
      <c r="AU140" s="1">
        <f>STDEVA(AI140,AM140)</f>
        <v>0.64308308296933503</v>
      </c>
      <c r="AV140" s="15"/>
      <c r="BL140" s="15"/>
      <c r="CB140" s="15"/>
      <c r="CR140" s="15"/>
    </row>
    <row r="141" spans="1:96" x14ac:dyDescent="0.25">
      <c r="A141" s="14">
        <v>690</v>
      </c>
      <c r="B141" s="1">
        <v>0.97791921441743523</v>
      </c>
      <c r="C141" s="1">
        <v>2.6685449973623401</v>
      </c>
      <c r="E141" s="14">
        <v>690</v>
      </c>
      <c r="F141" s="1">
        <v>0.9916401525960119</v>
      </c>
      <c r="G141" s="1">
        <v>1.6976527263136147</v>
      </c>
      <c r="I141" s="14">
        <f>AVERAGE(A141,E141)</f>
        <v>690</v>
      </c>
      <c r="J141" s="1">
        <f>AVERAGE(B141,F141)</f>
        <v>0.98477968350672351</v>
      </c>
      <c r="K141" s="1">
        <f>AVERAGE(C141,G141)</f>
        <v>2.1830988618379772</v>
      </c>
      <c r="M141" s="1">
        <f>STDEVA(A141,E141)</f>
        <v>0</v>
      </c>
      <c r="N141" s="1">
        <f>STDEVA(B141,F141)</f>
        <v>9.7021684303129595E-3</v>
      </c>
      <c r="O141" s="1">
        <f>STDEVA(C141,G141)</f>
        <v>0.68652450866016279</v>
      </c>
      <c r="Y141" s="14"/>
      <c r="AF141" s="15"/>
      <c r="AG141" s="14">
        <v>138</v>
      </c>
      <c r="AH141" s="1">
        <v>1.0163081202481663</v>
      </c>
      <c r="AI141" s="1">
        <v>3.2336242405972415</v>
      </c>
      <c r="AK141" s="14">
        <v>138</v>
      </c>
      <c r="AL141" s="1">
        <v>0.99695225812855015</v>
      </c>
      <c r="AM141" s="1">
        <v>2.5262689379665928</v>
      </c>
      <c r="AO141" s="1">
        <f>AVERAGE(AG141,AK141)</f>
        <v>138</v>
      </c>
      <c r="AP141" s="1">
        <f>AVERAGE(AH141,AL141)</f>
        <v>1.0066301891883582</v>
      </c>
      <c r="AQ141" s="1">
        <f>AVERAGE(AI141,AM141)</f>
        <v>2.8799465892819169</v>
      </c>
      <c r="AS141" s="1">
        <f>STDEVA(AG141,AK141)</f>
        <v>0</v>
      </c>
      <c r="AT141" s="1">
        <f>STDEVA(AH141,AL141)</f>
        <v>1.3686661360492403E-2</v>
      </c>
      <c r="AU141" s="1">
        <f>STDEVA(AI141,AM141)</f>
        <v>0.50017573119839454</v>
      </c>
      <c r="AV141" s="15"/>
      <c r="BL141" s="15"/>
      <c r="CB141" s="15"/>
      <c r="CR141" s="15"/>
    </row>
    <row r="142" spans="1:96" x14ac:dyDescent="0.25">
      <c r="A142" s="14">
        <v>695</v>
      </c>
      <c r="B142" s="1">
        <v>0.97889434267261732</v>
      </c>
      <c r="C142" s="1">
        <v>4.9514871184144411</v>
      </c>
      <c r="E142" s="14">
        <v>695</v>
      </c>
      <c r="F142" s="1">
        <v>0.99229876097561076</v>
      </c>
      <c r="G142" s="1">
        <v>3.2538343921009272</v>
      </c>
      <c r="I142" s="14">
        <f>AVERAGE(A142,E142)</f>
        <v>695</v>
      </c>
      <c r="J142" s="1">
        <f>AVERAGE(B142,F142)</f>
        <v>0.9855965518241141</v>
      </c>
      <c r="K142" s="1">
        <f>AVERAGE(C142,G142)</f>
        <v>4.1026607552576841</v>
      </c>
      <c r="M142" s="1">
        <f>STDEVA(A142,E142)</f>
        <v>0</v>
      </c>
      <c r="N142" s="1">
        <f>STDEVA(B142,F142)</f>
        <v>9.478355079907734E-3</v>
      </c>
      <c r="O142" s="1">
        <f>STDEVA(C142,G142)</f>
        <v>1.2004217548761158</v>
      </c>
      <c r="Y142" s="14"/>
      <c r="AF142" s="15"/>
      <c r="AG142" s="14">
        <v>139</v>
      </c>
      <c r="AH142" s="1">
        <v>1.0171199838265883</v>
      </c>
      <c r="AI142" s="1">
        <v>2.7283704530039516</v>
      </c>
      <c r="AK142" s="14">
        <v>139</v>
      </c>
      <c r="AL142" s="1">
        <v>0.9988245147806335</v>
      </c>
      <c r="AM142" s="1">
        <v>3.4672484811944799</v>
      </c>
      <c r="AO142" s="1">
        <f>AVERAGE(AG142,AK142)</f>
        <v>139</v>
      </c>
      <c r="AP142" s="1">
        <f>AVERAGE(AH142,AL142)</f>
        <v>1.007972249303611</v>
      </c>
      <c r="AQ142" s="1">
        <f>AVERAGE(AI142,AM142)</f>
        <v>3.097809467099216</v>
      </c>
      <c r="AS142" s="1">
        <f>STDEVA(AG142,AK142)</f>
        <v>0</v>
      </c>
      <c r="AT142" s="1">
        <f>STDEVA(AH142,AL142)</f>
        <v>1.2936850227383216E-2</v>
      </c>
      <c r="AU142" s="1">
        <f>STDEVA(AI142,AM142)</f>
        <v>0.52246566420326546</v>
      </c>
      <c r="AV142" s="15"/>
      <c r="BL142" s="15"/>
      <c r="CB142" s="15"/>
      <c r="CR142" s="15"/>
    </row>
    <row r="143" spans="1:96" x14ac:dyDescent="0.25">
      <c r="A143" s="14">
        <v>700</v>
      </c>
      <c r="B143" s="1">
        <v>0.97967584657177564</v>
      </c>
      <c r="C143" s="1">
        <v>3.9611896947316332</v>
      </c>
      <c r="E143" s="14">
        <v>700</v>
      </c>
      <c r="F143" s="1">
        <v>0.99336009905882972</v>
      </c>
      <c r="G143" s="1">
        <v>5.2344292394667447</v>
      </c>
      <c r="I143" s="14">
        <f>AVERAGE(A143,E143)</f>
        <v>700</v>
      </c>
      <c r="J143" s="1">
        <f>AVERAGE(B143,F143)</f>
        <v>0.98651797281530262</v>
      </c>
      <c r="K143" s="1">
        <f>AVERAGE(C143,G143)</f>
        <v>4.5978094670991894</v>
      </c>
      <c r="M143" s="1">
        <f>STDEVA(A143,E143)</f>
        <v>0</v>
      </c>
      <c r="N143" s="1">
        <f>STDEVA(B143,F143)</f>
        <v>9.6762277290648128E-3</v>
      </c>
      <c r="O143" s="1">
        <f>STDEVA(C143,G143)</f>
        <v>0.90031631615706464</v>
      </c>
      <c r="Y143" s="14"/>
      <c r="AF143" s="15"/>
      <c r="AG143" s="14">
        <v>140</v>
      </c>
      <c r="AH143" s="1">
        <v>1.0180537245277841</v>
      </c>
      <c r="AI143" s="1">
        <v>3.1325734830785259</v>
      </c>
      <c r="AK143" s="14">
        <v>140</v>
      </c>
      <c r="AL143" s="1">
        <v>0.99971380619919537</v>
      </c>
      <c r="AM143" s="1">
        <v>3.0315227255598822</v>
      </c>
      <c r="AO143" s="1">
        <f>AVERAGE(AG143,AK143)</f>
        <v>140</v>
      </c>
      <c r="AP143" s="1">
        <f>AVERAGE(AH143,AL143)</f>
        <v>1.0088837653634897</v>
      </c>
      <c r="AQ143" s="1">
        <f>AVERAGE(AI143,AM143)</f>
        <v>3.0820481043192043</v>
      </c>
      <c r="AS143" s="1">
        <f>STDEVA(AG143,AK143)</f>
        <v>0</v>
      </c>
      <c r="AT143" s="1">
        <f>STDEVA(AH143,AL143)</f>
        <v>1.2968280616552539E-2</v>
      </c>
      <c r="AU143" s="1">
        <f>STDEVA(AI143,AM143)</f>
        <v>7.1453675885470441E-2</v>
      </c>
      <c r="AV143" s="15"/>
      <c r="BL143" s="15"/>
      <c r="CB143" s="15"/>
      <c r="CR143" s="15"/>
    </row>
    <row r="144" spans="1:96" x14ac:dyDescent="0.25">
      <c r="A144" s="14">
        <v>705</v>
      </c>
      <c r="B144" s="1">
        <v>0.98054253985916107</v>
      </c>
      <c r="C144" s="1">
        <v>4.3856028763100374</v>
      </c>
      <c r="E144" s="14">
        <v>705</v>
      </c>
      <c r="F144" s="1">
        <v>0.99427984565527183</v>
      </c>
      <c r="G144" s="1">
        <v>4.527073936836139</v>
      </c>
      <c r="I144" s="14">
        <f>AVERAGE(A144,E144)</f>
        <v>705</v>
      </c>
      <c r="J144" s="1">
        <f>AVERAGE(B144,F144)</f>
        <v>0.98741119275721645</v>
      </c>
      <c r="K144" s="1">
        <f>AVERAGE(C144,G144)</f>
        <v>4.4563384065730887</v>
      </c>
      <c r="M144" s="1">
        <f>STDEVA(A144,E144)</f>
        <v>0</v>
      </c>
      <c r="N144" s="1">
        <f>STDEVA(B144,F144)</f>
        <v>9.7137420836631867E-3</v>
      </c>
      <c r="O144" s="1">
        <f>STDEVA(C144,G144)</f>
        <v>0.10003514623965894</v>
      </c>
      <c r="Y144" s="14"/>
      <c r="AF144" s="15"/>
      <c r="AG144" s="14">
        <v>141</v>
      </c>
      <c r="AH144" s="1">
        <v>1.018958978343165</v>
      </c>
      <c r="AI144" s="1">
        <v>3.0315227255599542</v>
      </c>
      <c r="AK144" s="14">
        <v>141</v>
      </c>
      <c r="AL144" s="1">
        <v>1.0004619993252251</v>
      </c>
      <c r="AM144" s="1">
        <v>2.5262689379665928</v>
      </c>
      <c r="AO144" s="1">
        <f>AVERAGE(AG144,AK144)</f>
        <v>141</v>
      </c>
      <c r="AP144" s="1">
        <f>AVERAGE(AH144,AL144)</f>
        <v>1.009710488834195</v>
      </c>
      <c r="AQ144" s="1">
        <f>AVERAGE(AI144,AM144)</f>
        <v>2.7788958317632737</v>
      </c>
      <c r="AS144" s="1">
        <f>STDEVA(AG144,AK144)</f>
        <v>0</v>
      </c>
      <c r="AT144" s="1">
        <f>STDEVA(AH144,AL144)</f>
        <v>1.3079339295050587E-2</v>
      </c>
      <c r="AU144" s="1">
        <f>STDEVA(AI144,AM144)</f>
        <v>0.35726837942745332</v>
      </c>
      <c r="AV144" s="15"/>
      <c r="BL144" s="15"/>
      <c r="CB144" s="15"/>
      <c r="CR144" s="15"/>
    </row>
    <row r="145" spans="1:96" x14ac:dyDescent="0.25">
      <c r="A145" s="14">
        <v>710</v>
      </c>
      <c r="B145" s="1">
        <v>0.98118656195198961</v>
      </c>
      <c r="C145" s="1">
        <v>3.2538343921009272</v>
      </c>
      <c r="E145" s="14">
        <v>710</v>
      </c>
      <c r="F145" s="1">
        <v>0.99471156342548639</v>
      </c>
      <c r="G145" s="1">
        <v>2.1220659078920185</v>
      </c>
      <c r="I145" s="14">
        <f>AVERAGE(A145,E145)</f>
        <v>710</v>
      </c>
      <c r="J145" s="1">
        <f>AVERAGE(B145,F145)</f>
        <v>0.98794906268873794</v>
      </c>
      <c r="K145" s="1">
        <f>AVERAGE(C145,G145)</f>
        <v>2.6879501499964729</v>
      </c>
      <c r="M145" s="1">
        <f>STDEVA(A145,E145)</f>
        <v>0</v>
      </c>
      <c r="N145" s="1">
        <f>STDEVA(B145,F145)</f>
        <v>9.5636202574676202E-3</v>
      </c>
      <c r="O145" s="1">
        <f>STDEVA(C145,G145)</f>
        <v>0.80028116991733855</v>
      </c>
      <c r="Y145" s="14"/>
      <c r="AF145" s="15"/>
      <c r="AG145" s="14">
        <v>142</v>
      </c>
      <c r="AH145" s="1">
        <v>1.0196843413516219</v>
      </c>
      <c r="AI145" s="1">
        <v>2.4252181804478772</v>
      </c>
      <c r="AK145" s="14">
        <v>142</v>
      </c>
      <c r="AL145" s="1">
        <v>1.0012949582694559</v>
      </c>
      <c r="AM145" s="1">
        <v>2.7283704530040236</v>
      </c>
      <c r="AO145" s="1">
        <f>AVERAGE(AG145,AK145)</f>
        <v>142</v>
      </c>
      <c r="AP145" s="1">
        <f>AVERAGE(AH145,AL145)</f>
        <v>1.0104896498105389</v>
      </c>
      <c r="AQ145" s="1">
        <f>AVERAGE(AI145,AM145)</f>
        <v>2.5767943167259504</v>
      </c>
      <c r="AS145" s="1">
        <f>STDEVA(AG145,AK145)</f>
        <v>0</v>
      </c>
      <c r="AT145" s="1">
        <f>STDEVA(AH145,AL145)</f>
        <v>1.3003257479236738E-2</v>
      </c>
      <c r="AU145" s="1">
        <f>STDEVA(AI145,AM145)</f>
        <v>0.21436102765656362</v>
      </c>
      <c r="AV145" s="15"/>
      <c r="BL145" s="15"/>
      <c r="CB145" s="15"/>
      <c r="CR145" s="15"/>
    </row>
    <row r="146" spans="1:96" x14ac:dyDescent="0.25">
      <c r="A146" s="14">
        <v>715</v>
      </c>
      <c r="B146" s="1">
        <v>0.98177532140872981</v>
      </c>
      <c r="C146" s="1">
        <v>2.9708922710487253</v>
      </c>
      <c r="E146" s="14">
        <v>715</v>
      </c>
      <c r="F146" s="1">
        <v>0.99586464580620337</v>
      </c>
      <c r="G146" s="1">
        <v>5.6588424210451471</v>
      </c>
      <c r="I146" s="14">
        <f>AVERAGE(A146,E146)</f>
        <v>715</v>
      </c>
      <c r="J146" s="1">
        <f>AVERAGE(B146,F146)</f>
        <v>0.98881998360746659</v>
      </c>
      <c r="K146" s="1">
        <f>AVERAGE(C146,G146)</f>
        <v>4.3148673460469364</v>
      </c>
      <c r="M146" s="1">
        <f>STDEVA(A146,E146)</f>
        <v>0</v>
      </c>
      <c r="N146" s="1">
        <f>STDEVA(B146,F146)</f>
        <v>9.962656823790628E-3</v>
      </c>
      <c r="O146" s="1">
        <f>STDEVA(C146,G146)</f>
        <v>1.900667778553867</v>
      </c>
      <c r="Y146" s="14"/>
      <c r="AF146" s="15"/>
      <c r="AG146" s="14">
        <v>143</v>
      </c>
      <c r="AH146" s="1">
        <v>1.0209258951364297</v>
      </c>
      <c r="AI146" s="1">
        <v>4.1430810582652491</v>
      </c>
      <c r="AK146" s="14">
        <v>143</v>
      </c>
      <c r="AL146" s="1">
        <v>1.0015668800794657</v>
      </c>
      <c r="AM146" s="1">
        <v>2.8084060601492902</v>
      </c>
      <c r="AO146" s="1">
        <f>AVERAGE(AG146,AK146)</f>
        <v>143</v>
      </c>
      <c r="AP146" s="1">
        <f>AVERAGE(AH146,AL146)</f>
        <v>1.0112463876079478</v>
      </c>
      <c r="AQ146" s="1">
        <f>AVERAGE(AI146,AM146)</f>
        <v>3.4757435592072694</v>
      </c>
      <c r="AS146" s="1">
        <f>STDEVA(AG146,AK146)</f>
        <v>0</v>
      </c>
      <c r="AT146" s="1">
        <f>STDEVA(AH146,AL146)</f>
        <v>1.3688890823871739E-2</v>
      </c>
      <c r="AU146" s="1">
        <f>STDEVA(AI146,AM146)</f>
        <v>0.94375774184793848</v>
      </c>
      <c r="AV146" s="15"/>
      <c r="BL146" s="15"/>
      <c r="CB146" s="15"/>
      <c r="CR146" s="15"/>
    </row>
    <row r="147" spans="1:96" x14ac:dyDescent="0.25">
      <c r="A147" s="14">
        <v>720</v>
      </c>
      <c r="B147" s="1">
        <v>0.98267383858167912</v>
      </c>
      <c r="C147" s="1">
        <v>4.527073936836139</v>
      </c>
      <c r="E147" s="14">
        <v>720</v>
      </c>
      <c r="F147" s="1">
        <v>0.99655777932890233</v>
      </c>
      <c r="G147" s="1">
        <v>3.3953054526271287</v>
      </c>
      <c r="I147" s="14">
        <f>AVERAGE(A147,E147)</f>
        <v>720</v>
      </c>
      <c r="J147" s="1">
        <f>AVERAGE(B147,F147)</f>
        <v>0.98961580895529067</v>
      </c>
      <c r="K147" s="1">
        <f>AVERAGE(C147,G147)</f>
        <v>3.9611896947316341</v>
      </c>
      <c r="M147" s="1">
        <f>STDEVA(A147,E147)</f>
        <v>0</v>
      </c>
      <c r="N147" s="1">
        <f>STDEVA(B147,F147)</f>
        <v>9.8174286519537544E-3</v>
      </c>
      <c r="O147" s="1">
        <f>STDEVA(C147,G147)</f>
        <v>0.8002811699174095</v>
      </c>
      <c r="Y147" s="14"/>
      <c r="AF147" s="15"/>
      <c r="AG147" s="14">
        <v>144</v>
      </c>
      <c r="AH147" s="1">
        <v>1.0217755243916333</v>
      </c>
      <c r="AI147" s="1">
        <v>2.8294212105225949</v>
      </c>
      <c r="AK147" s="14">
        <v>144</v>
      </c>
      <c r="AL147" s="1">
        <v>1.0025379016585254</v>
      </c>
      <c r="AM147" s="1">
        <v>3.2336242405971696</v>
      </c>
      <c r="AO147" s="1">
        <f>AVERAGE(AG147,AK147)</f>
        <v>144</v>
      </c>
      <c r="AP147" s="1">
        <f>AVERAGE(AH147,AL147)</f>
        <v>1.0121567130250795</v>
      </c>
      <c r="AQ147" s="1">
        <f>AVERAGE(AI147,AM147)</f>
        <v>3.0315227255598822</v>
      </c>
      <c r="AS147" s="1">
        <f>STDEVA(AG147,AK147)</f>
        <v>0</v>
      </c>
      <c r="AT147" s="1">
        <f>STDEVA(AH147,AL147)</f>
        <v>1.3603053488489093E-2</v>
      </c>
      <c r="AU147" s="1">
        <f>STDEVA(AI147,AM147)</f>
        <v>0.28581470354188176</v>
      </c>
      <c r="AV147" s="15"/>
      <c r="BL147" s="15"/>
      <c r="CB147" s="15"/>
      <c r="CR147" s="15"/>
    </row>
    <row r="148" spans="1:96" x14ac:dyDescent="0.25">
      <c r="A148" s="14">
        <v>725</v>
      </c>
      <c r="B148" s="1">
        <v>0.98320811172825695</v>
      </c>
      <c r="C148" s="1">
        <v>2.687950149996523</v>
      </c>
      <c r="E148" s="14">
        <v>725</v>
      </c>
      <c r="F148" s="1">
        <v>0.99748345964383045</v>
      </c>
      <c r="G148" s="1">
        <v>4.527073936836139</v>
      </c>
      <c r="I148" s="14">
        <f>AVERAGE(A148,E148)</f>
        <v>725</v>
      </c>
      <c r="J148" s="1">
        <f>AVERAGE(B148,F148)</f>
        <v>0.9903457856860437</v>
      </c>
      <c r="K148" s="1">
        <f>AVERAGE(C148,G148)</f>
        <v>3.6075120434163308</v>
      </c>
      <c r="M148" s="1">
        <f>STDEVA(A148,E148)</f>
        <v>0</v>
      </c>
      <c r="N148" s="1">
        <f>STDEVA(B148,F148)</f>
        <v>1.0094195314899268E-2</v>
      </c>
      <c r="O148" s="1">
        <f>STDEVA(C148,G148)</f>
        <v>1.3004569011157765</v>
      </c>
      <c r="Y148" s="14"/>
      <c r="AF148" s="15"/>
      <c r="AG148" s="14">
        <v>145</v>
      </c>
      <c r="AH148" s="1">
        <v>1.02268741212204</v>
      </c>
      <c r="AI148" s="1">
        <v>3.0315227255598822</v>
      </c>
      <c r="AK148" s="14">
        <v>145</v>
      </c>
      <c r="AL148" s="1">
        <v>1.0036638844879793</v>
      </c>
      <c r="AM148" s="1">
        <v>3.8399287857093185</v>
      </c>
      <c r="AO148" s="1">
        <f>AVERAGE(AG148,AK148)</f>
        <v>145</v>
      </c>
      <c r="AP148" s="1">
        <f>AVERAGE(AH148,AL148)</f>
        <v>1.0131756483050096</v>
      </c>
      <c r="AQ148" s="1">
        <f>AVERAGE(AI148,AM148)</f>
        <v>3.4357257556346004</v>
      </c>
      <c r="AS148" s="1">
        <f>STDEVA(AG148,AK148)</f>
        <v>0</v>
      </c>
      <c r="AT148" s="1">
        <f>STDEVA(AH148,AL148)</f>
        <v>1.3451665392133983E-2</v>
      </c>
      <c r="AU148" s="1">
        <f>STDEVA(AI148,AM148)</f>
        <v>0.5716294070839657</v>
      </c>
      <c r="AV148" s="15"/>
      <c r="BL148" s="15"/>
      <c r="CB148" s="15"/>
      <c r="CR148" s="15"/>
    </row>
    <row r="149" spans="1:96" x14ac:dyDescent="0.25">
      <c r="A149" s="14">
        <v>730</v>
      </c>
      <c r="B149" s="1">
        <v>0.98402470227878536</v>
      </c>
      <c r="C149" s="1">
        <v>4.1026607552577348</v>
      </c>
      <c r="E149" s="14">
        <v>730</v>
      </c>
      <c r="F149" s="1">
        <v>0.99838185384289468</v>
      </c>
      <c r="G149" s="1">
        <v>4.3856028763099371</v>
      </c>
      <c r="I149" s="14">
        <f>AVERAGE(A149,E149)</f>
        <v>730</v>
      </c>
      <c r="J149" s="1">
        <f>AVERAGE(B149,F149)</f>
        <v>0.99120327806083997</v>
      </c>
      <c r="K149" s="1">
        <f>AVERAGE(C149,G149)</f>
        <v>4.2441318157838364</v>
      </c>
      <c r="M149" s="1">
        <f>STDEVA(A149,E149)</f>
        <v>0</v>
      </c>
      <c r="N149" s="1">
        <f>STDEVA(B149,F149)</f>
        <v>1.0152039229504754E-2</v>
      </c>
      <c r="O149" s="1">
        <f>STDEVA(C149,G149)</f>
        <v>0.20007029247931726</v>
      </c>
      <c r="Y149" s="14"/>
      <c r="AF149" s="15"/>
      <c r="AG149" s="14">
        <v>146</v>
      </c>
      <c r="AH149" s="1">
        <v>1.0236314076103528</v>
      </c>
      <c r="AI149" s="1">
        <v>3.1325734830785978</v>
      </c>
      <c r="AK149" s="14">
        <v>146</v>
      </c>
      <c r="AL149" s="1">
        <v>1.0046687166895178</v>
      </c>
      <c r="AM149" s="1">
        <v>3.4357257556344565</v>
      </c>
      <c r="AO149" s="1">
        <f>AVERAGE(AG149,AK149)</f>
        <v>146</v>
      </c>
      <c r="AP149" s="1">
        <f>AVERAGE(AH149,AL149)</f>
        <v>1.0141500621499353</v>
      </c>
      <c r="AQ149" s="1">
        <f>AVERAGE(AI149,AM149)</f>
        <v>3.2841496193565272</v>
      </c>
      <c r="AS149" s="1">
        <f>STDEVA(AG149,AK149)</f>
        <v>0</v>
      </c>
      <c r="AT149" s="1">
        <f>STDEVA(AH149,AL149)</f>
        <v>1.3408647339666943E-2</v>
      </c>
      <c r="AU149" s="1">
        <f>STDEVA(AI149,AM149)</f>
        <v>0.21436102765636014</v>
      </c>
      <c r="AV149" s="15"/>
      <c r="BL149" s="15"/>
      <c r="CB149" s="15"/>
      <c r="CR149" s="15"/>
    </row>
    <row r="150" spans="1:96" x14ac:dyDescent="0.25">
      <c r="A150" s="14">
        <v>735</v>
      </c>
      <c r="B150" s="1">
        <v>0.98467330818752852</v>
      </c>
      <c r="C150" s="1">
        <v>3.2538343921009272</v>
      </c>
      <c r="E150" s="14">
        <v>735</v>
      </c>
      <c r="F150" s="1">
        <v>0.99884617463926695</v>
      </c>
      <c r="G150" s="1">
        <v>2.2635369684181197</v>
      </c>
      <c r="I150" s="14">
        <f>AVERAGE(A150,E150)</f>
        <v>735</v>
      </c>
      <c r="J150" s="1">
        <f>AVERAGE(B150,F150)</f>
        <v>0.99175974141339773</v>
      </c>
      <c r="K150" s="1">
        <f>AVERAGE(C150,G150)</f>
        <v>2.7586856802595232</v>
      </c>
      <c r="M150" s="1">
        <f>STDEVA(A150,E150)</f>
        <v>0</v>
      </c>
      <c r="N150" s="1">
        <f>STDEVA(B150,F150)</f>
        <v>1.0021729976875567E-2</v>
      </c>
      <c r="O150" s="1">
        <f>STDEVA(C150,G150)</f>
        <v>0.70024602367768085</v>
      </c>
      <c r="Y150" s="14"/>
      <c r="AF150" s="15"/>
      <c r="AG150" s="14">
        <v>147</v>
      </c>
      <c r="AH150" s="1">
        <v>1.0249131527263993</v>
      </c>
      <c r="AI150" s="1">
        <v>4.2441318157838923</v>
      </c>
      <c r="AK150" s="14">
        <v>147</v>
      </c>
      <c r="AL150" s="1">
        <v>1.0054400121508709</v>
      </c>
      <c r="AM150" s="1">
        <v>2.5262689379665928</v>
      </c>
      <c r="AO150" s="1">
        <f>AVERAGE(AG150,AK150)</f>
        <v>147</v>
      </c>
      <c r="AP150" s="1">
        <f>AVERAGE(AH150,AL150)</f>
        <v>1.015176582438635</v>
      </c>
      <c r="AQ150" s="1">
        <f>AVERAGE(AI150,AM150)</f>
        <v>3.3852003768752423</v>
      </c>
      <c r="AS150" s="1">
        <f>STDEVA(AG150,AK150)</f>
        <v>0</v>
      </c>
      <c r="AT150" s="1">
        <f>STDEVA(AH150,AL150)</f>
        <v>1.3769589751955042E-2</v>
      </c>
      <c r="AU150" s="1">
        <f>STDEVA(AI150,AM150)</f>
        <v>1.2147124900532502</v>
      </c>
      <c r="AV150" s="15"/>
      <c r="BL150" s="15"/>
      <c r="CB150" s="15"/>
      <c r="CR150" s="15"/>
    </row>
    <row r="151" spans="1:96" x14ac:dyDescent="0.25">
      <c r="A151" s="14">
        <v>740</v>
      </c>
      <c r="B151" s="1">
        <v>0.98535102659091489</v>
      </c>
      <c r="C151" s="1">
        <v>3.3953054526271287</v>
      </c>
      <c r="E151" s="14">
        <v>740</v>
      </c>
      <c r="F151" s="1">
        <v>0.9996888578157469</v>
      </c>
      <c r="G151" s="1">
        <v>4.1026607552577348</v>
      </c>
      <c r="I151" s="14">
        <f>AVERAGE(A151,E151)</f>
        <v>740</v>
      </c>
      <c r="J151" s="1">
        <f>AVERAGE(B151,F151)</f>
        <v>0.99251994220333084</v>
      </c>
      <c r="K151" s="1">
        <f>AVERAGE(C151,G151)</f>
        <v>3.7489831039424315</v>
      </c>
      <c r="M151" s="1">
        <f>STDEVA(A151,E151)</f>
        <v>0</v>
      </c>
      <c r="N151" s="1">
        <f>STDEVA(B151,F151)</f>
        <v>1.0138377686586937E-2</v>
      </c>
      <c r="O151" s="1">
        <f>STDEVA(C151,G151)</f>
        <v>0.50017573119836412</v>
      </c>
      <c r="Y151" s="14"/>
      <c r="AF151" s="15"/>
      <c r="AG151" s="14">
        <v>148</v>
      </c>
      <c r="AH151" s="1">
        <v>1.0262287452874681</v>
      </c>
      <c r="AI151" s="1">
        <v>4.3451825733025364</v>
      </c>
      <c r="AK151" s="14">
        <v>148</v>
      </c>
      <c r="AL151" s="1">
        <v>1.0063338946642268</v>
      </c>
      <c r="AM151" s="1">
        <v>3.0315227255600257</v>
      </c>
      <c r="AO151" s="1">
        <f>AVERAGE(AG151,AK151)</f>
        <v>148</v>
      </c>
      <c r="AP151" s="1">
        <f>AVERAGE(AH151,AL151)</f>
        <v>1.0162813199758474</v>
      </c>
      <c r="AQ151" s="1">
        <f>AVERAGE(AI151,AM151)</f>
        <v>3.6883526494312813</v>
      </c>
      <c r="AS151" s="1">
        <f>STDEVA(AG151,AK151)</f>
        <v>0</v>
      </c>
      <c r="AT151" s="1">
        <f>STDEVA(AH151,AL151)</f>
        <v>1.4067783786387303E-2</v>
      </c>
      <c r="AU151" s="1">
        <f>STDEVA(AI151,AM151)</f>
        <v>0.92889778651121457</v>
      </c>
      <c r="AV151" s="15"/>
      <c r="BL151" s="15"/>
      <c r="CB151" s="15"/>
      <c r="CR151" s="15"/>
    </row>
    <row r="152" spans="1:96" x14ac:dyDescent="0.25">
      <c r="A152" s="14">
        <v>745</v>
      </c>
      <c r="B152" s="1">
        <v>0.9857467933189501</v>
      </c>
      <c r="C152" s="1">
        <v>1.9805948473658166</v>
      </c>
      <c r="E152" s="14">
        <v>745</v>
      </c>
      <c r="F152" s="1">
        <v>1.000882666516739</v>
      </c>
      <c r="G152" s="1">
        <v>5.8003134815712487</v>
      </c>
      <c r="I152" s="14">
        <f>AVERAGE(A152,E152)</f>
        <v>745</v>
      </c>
      <c r="J152" s="1">
        <f>AVERAGE(B152,F152)</f>
        <v>0.99331472991784453</v>
      </c>
      <c r="K152" s="1">
        <f>AVERAGE(C152,G152)</f>
        <v>3.8904541644685326</v>
      </c>
      <c r="M152" s="1">
        <f>STDEVA(A152,E152)</f>
        <v>0</v>
      </c>
      <c r="N152" s="1">
        <f>STDEVA(B152,F152)</f>
        <v>1.0702678577336219E-2</v>
      </c>
      <c r="O152" s="1">
        <f>STDEVA(C152,G152)</f>
        <v>2.7009489484712783</v>
      </c>
      <c r="Y152" s="14"/>
      <c r="AF152" s="15"/>
      <c r="AG152" s="14">
        <v>149</v>
      </c>
      <c r="AH152" s="1">
        <v>1.0274248813191298</v>
      </c>
      <c r="AI152" s="1">
        <v>3.9409795432278902</v>
      </c>
      <c r="AK152" s="14">
        <v>149</v>
      </c>
      <c r="AL152" s="1">
        <v>1.0063827598617059</v>
      </c>
      <c r="AM152" s="1">
        <v>2.2021015150372798</v>
      </c>
      <c r="AO152" s="1">
        <f>AVERAGE(AG152,AK152)</f>
        <v>149</v>
      </c>
      <c r="AP152" s="1">
        <f>AVERAGE(AH152,AL152)</f>
        <v>1.016903820590418</v>
      </c>
      <c r="AQ152" s="1">
        <f>AVERAGE(AI152,AM152)</f>
        <v>3.071540529132585</v>
      </c>
      <c r="AS152" s="1">
        <f>STDEVA(AG152,AK152)</f>
        <v>0</v>
      </c>
      <c r="AT152" s="1">
        <f>STDEVA(AH152,AL152)</f>
        <v>1.48790267730954E-2</v>
      </c>
      <c r="AU152" s="1">
        <f>STDEVA(AI152,AM152)</f>
        <v>1.2295724453898742</v>
      </c>
      <c r="AV152" s="15"/>
      <c r="BL152" s="15"/>
      <c r="CB152" s="15"/>
      <c r="CR152" s="15"/>
    </row>
    <row r="153" spans="1:96" x14ac:dyDescent="0.25">
      <c r="A153" s="14">
        <v>750</v>
      </c>
      <c r="B153" s="1">
        <v>0.9863693551964452</v>
      </c>
      <c r="C153" s="1">
        <v>3.1123633315748265</v>
      </c>
      <c r="E153" s="14">
        <v>750</v>
      </c>
      <c r="F153" s="1">
        <v>1.0016703915229497</v>
      </c>
      <c r="G153" s="1">
        <v>3.8197186342055329</v>
      </c>
      <c r="I153" s="14">
        <f>AVERAGE(A153,E153)</f>
        <v>750</v>
      </c>
      <c r="J153" s="1">
        <f>AVERAGE(B153,F153)</f>
        <v>0.99401987335969744</v>
      </c>
      <c r="K153" s="1">
        <f>AVERAGE(C153,G153)</f>
        <v>3.4660409828901795</v>
      </c>
      <c r="M153" s="1">
        <f>STDEVA(A153,E153)</f>
        <v>0</v>
      </c>
      <c r="N153" s="1">
        <f>STDEVA(B153,F153)</f>
        <v>1.0819466545653019E-2</v>
      </c>
      <c r="O153" s="1">
        <f>STDEVA(C153,G153)</f>
        <v>0.50017573119844072</v>
      </c>
      <c r="Y153" s="14"/>
      <c r="AF153" s="15"/>
      <c r="AG153" s="14">
        <v>150</v>
      </c>
      <c r="AH153" s="1">
        <v>1.0280086249431211</v>
      </c>
      <c r="AI153" s="1">
        <v>1.9199643928545875</v>
      </c>
      <c r="AK153" s="14">
        <v>150</v>
      </c>
      <c r="AL153" s="1">
        <v>1.0076250925826569</v>
      </c>
      <c r="AM153" s="1">
        <v>4.2441318157838923</v>
      </c>
      <c r="AO153" s="1">
        <f>AVERAGE(AG153,AK153)</f>
        <v>150</v>
      </c>
      <c r="AP153" s="1">
        <f>AVERAGE(AH153,AL153)</f>
        <v>1.0178168587628891</v>
      </c>
      <c r="AQ153" s="1">
        <f>AVERAGE(AI153,AM153)</f>
        <v>3.0820481043192398</v>
      </c>
      <c r="AS153" s="1">
        <f>STDEVA(AG153,AK153)</f>
        <v>0</v>
      </c>
      <c r="AT153" s="1">
        <f>STDEVA(AH153,AL153)</f>
        <v>1.4413333956619668E-2</v>
      </c>
      <c r="AU153" s="1">
        <f>STDEVA(AI153,AM153)</f>
        <v>1.6434345453661736</v>
      </c>
      <c r="AV153" s="15"/>
      <c r="BL153" s="15"/>
      <c r="CB153" s="15"/>
      <c r="CR153" s="15"/>
    </row>
    <row r="154" spans="1:96" x14ac:dyDescent="0.25">
      <c r="A154" s="14">
        <v>755</v>
      </c>
      <c r="B154" s="1">
        <v>0.98704941108397759</v>
      </c>
      <c r="C154" s="1">
        <v>3.3953054526271287</v>
      </c>
      <c r="E154" s="14">
        <v>755</v>
      </c>
      <c r="F154" s="1">
        <v>1.0019916721192352</v>
      </c>
      <c r="G154" s="1">
        <v>1.5561816657874132</v>
      </c>
      <c r="I154" s="14">
        <f>AVERAGE(A154,E154)</f>
        <v>755</v>
      </c>
      <c r="J154" s="1">
        <f>AVERAGE(B154,F154)</f>
        <v>0.99452054160160641</v>
      </c>
      <c r="K154" s="1">
        <f>AVERAGE(C154,G154)</f>
        <v>2.4757435592072712</v>
      </c>
      <c r="M154" s="1">
        <f>STDEVA(A154,E154)</f>
        <v>0</v>
      </c>
      <c r="N154" s="1">
        <f>STDEVA(B154,F154)</f>
        <v>1.0565774104290201E-2</v>
      </c>
      <c r="O154" s="1">
        <f>STDEVA(C154,G154)</f>
        <v>1.3004569011158449</v>
      </c>
      <c r="Y154" s="14"/>
      <c r="AF154" s="15"/>
      <c r="AG154" s="14">
        <v>151</v>
      </c>
      <c r="AH154" s="1">
        <v>1.0293013623270439</v>
      </c>
      <c r="AI154" s="1">
        <v>4.2441318157838923</v>
      </c>
      <c r="AK154" s="14">
        <v>151</v>
      </c>
      <c r="AL154" s="1">
        <v>1.0088689981980432</v>
      </c>
      <c r="AM154" s="1">
        <v>4.2441318157838923</v>
      </c>
      <c r="AO154" s="1">
        <f>AVERAGE(AG154,AK154)</f>
        <v>151</v>
      </c>
      <c r="AP154" s="1">
        <f>AVERAGE(AH154,AL154)</f>
        <v>1.0190851802625436</v>
      </c>
      <c r="AQ154" s="1">
        <f>AVERAGE(AI154,AM154)</f>
        <v>4.2441318157838923</v>
      </c>
      <c r="AS154" s="1">
        <f>STDEVA(AG154,AK154)</f>
        <v>0</v>
      </c>
      <c r="AT154" s="1">
        <f>STDEVA(AH154,AL154)</f>
        <v>1.4447863231289186E-2</v>
      </c>
      <c r="AU154" s="1">
        <f>STDEVA(AI154,AM154)</f>
        <v>0</v>
      </c>
      <c r="AV154" s="15"/>
      <c r="BL154" s="15"/>
      <c r="CB154" s="15"/>
      <c r="CR154" s="15"/>
    </row>
    <row r="155" spans="1:96" x14ac:dyDescent="0.25">
      <c r="A155" s="14">
        <v>760</v>
      </c>
      <c r="B155" s="1">
        <v>0.98733304454506432</v>
      </c>
      <c r="C155" s="1">
        <v>1.4147106052613121</v>
      </c>
      <c r="E155" s="14">
        <v>760</v>
      </c>
      <c r="F155" s="1">
        <v>1.0029274795396386</v>
      </c>
      <c r="G155" s="1">
        <v>4.527073936836139</v>
      </c>
      <c r="I155" s="14">
        <f>AVERAGE(A155,E155)</f>
        <v>760</v>
      </c>
      <c r="J155" s="1">
        <f>AVERAGE(B155,F155)</f>
        <v>0.99513026204235144</v>
      </c>
      <c r="K155" s="1">
        <f>AVERAGE(C155,G155)</f>
        <v>2.9708922710487258</v>
      </c>
      <c r="M155" s="1">
        <f>STDEVA(A155,E155)</f>
        <v>0</v>
      </c>
      <c r="N155" s="1">
        <f>STDEVA(B155,F155)</f>
        <v>1.1026930733436252E-2</v>
      </c>
      <c r="O155" s="1">
        <f>STDEVA(C155,G155)</f>
        <v>2.2007732172729142</v>
      </c>
      <c r="Y155" s="14"/>
      <c r="AF155" s="15"/>
      <c r="AG155" s="14">
        <v>152</v>
      </c>
      <c r="AH155" s="1">
        <v>1.0305664601846249</v>
      </c>
      <c r="AI155" s="1">
        <v>4.1430810582651771</v>
      </c>
      <c r="AK155" s="14">
        <v>152</v>
      </c>
      <c r="AL155" s="1">
        <v>1.0094338234472477</v>
      </c>
      <c r="AM155" s="1">
        <v>1.8189136353358719</v>
      </c>
      <c r="AO155" s="1">
        <f>AVERAGE(AG155,AK155)</f>
        <v>152</v>
      </c>
      <c r="AP155" s="1">
        <f>AVERAGE(AH155,AL155)</f>
        <v>1.0200001418159363</v>
      </c>
      <c r="AQ155" s="1">
        <f>AVERAGE(AI155,AM155)</f>
        <v>2.9809973468005246</v>
      </c>
      <c r="AS155" s="1">
        <f>STDEVA(AG155,AK155)</f>
        <v>0</v>
      </c>
      <c r="AT155" s="1">
        <f>STDEVA(AH155,AL155)</f>
        <v>1.4943030741351374E-2</v>
      </c>
      <c r="AU155" s="1">
        <f>STDEVA(AI155,AM155)</f>
        <v>1.6434345453661736</v>
      </c>
      <c r="AV155" s="15"/>
      <c r="BL155" s="15"/>
      <c r="CB155" s="15"/>
      <c r="CR155" s="15"/>
    </row>
    <row r="156" spans="1:96" x14ac:dyDescent="0.25">
      <c r="A156" s="14">
        <v>765</v>
      </c>
      <c r="B156" s="1">
        <v>0.9882133451069951</v>
      </c>
      <c r="C156" s="1">
        <v>4.3856028763099371</v>
      </c>
      <c r="E156" s="14">
        <v>765</v>
      </c>
      <c r="F156" s="1">
        <v>1.0039530224345905</v>
      </c>
      <c r="G156" s="1">
        <v>4.9514871184145415</v>
      </c>
      <c r="I156" s="14">
        <f>AVERAGE(A156,E156)</f>
        <v>765</v>
      </c>
      <c r="J156" s="1">
        <f>AVERAGE(B156,F156)</f>
        <v>0.99608318377079286</v>
      </c>
      <c r="K156" s="1">
        <f>AVERAGE(C156,G156)</f>
        <v>4.6685449973622397</v>
      </c>
      <c r="M156" s="1">
        <f>STDEVA(A156,E156)</f>
        <v>0</v>
      </c>
      <c r="N156" s="1">
        <f>STDEVA(B156,F156)</f>
        <v>1.1129632572030866E-2</v>
      </c>
      <c r="O156" s="1">
        <f>STDEVA(C156,G156)</f>
        <v>0.4001405849587758</v>
      </c>
      <c r="Y156" s="14"/>
      <c r="AF156" s="15"/>
      <c r="AG156" s="14">
        <v>153</v>
      </c>
      <c r="AH156" s="1">
        <v>1.0314941135502875</v>
      </c>
      <c r="AI156" s="1">
        <v>3.0315227255599542</v>
      </c>
      <c r="AK156" s="14">
        <v>153</v>
      </c>
      <c r="AL156" s="1">
        <v>1.0100456338202541</v>
      </c>
      <c r="AM156" s="1">
        <v>2.0210151503733029</v>
      </c>
      <c r="AO156" s="1">
        <f>AVERAGE(AG156,AK156)</f>
        <v>153</v>
      </c>
      <c r="AP156" s="1">
        <f>AVERAGE(AH156,AL156)</f>
        <v>1.0207698736852708</v>
      </c>
      <c r="AQ156" s="1">
        <f>AVERAGE(AI156,AM156)</f>
        <v>2.5262689379666288</v>
      </c>
      <c r="AS156" s="1">
        <f>STDEVA(AG156,AK156)</f>
        <v>0</v>
      </c>
      <c r="AT156" s="1">
        <f>STDEVA(AH156,AL156)</f>
        <v>1.5166365463248819E-2</v>
      </c>
      <c r="AU156" s="1">
        <f>STDEVA(AI156,AM156)</f>
        <v>0.71453675885485513</v>
      </c>
      <c r="AV156" s="15"/>
      <c r="BL156" s="15"/>
      <c r="CB156" s="15"/>
      <c r="CR156" s="15"/>
    </row>
    <row r="157" spans="1:96" x14ac:dyDescent="0.25">
      <c r="A157" s="14">
        <v>770</v>
      </c>
      <c r="B157" s="1">
        <v>0.98906674477078826</v>
      </c>
      <c r="C157" s="1">
        <v>4.2441318157839358</v>
      </c>
      <c r="E157" s="14">
        <v>770</v>
      </c>
      <c r="F157" s="1">
        <v>1.005010056937337</v>
      </c>
      <c r="G157" s="1">
        <v>5.0929581789406431</v>
      </c>
      <c r="I157" s="14">
        <f>AVERAGE(A157,E157)</f>
        <v>770</v>
      </c>
      <c r="J157" s="1">
        <f>AVERAGE(B157,F157)</f>
        <v>0.9970384008540627</v>
      </c>
      <c r="K157" s="1">
        <f>AVERAGE(C157,G157)</f>
        <v>4.6685449973622895</v>
      </c>
      <c r="M157" s="1">
        <f>STDEVA(A157,E157)</f>
        <v>0</v>
      </c>
      <c r="N157" s="1">
        <f>STDEVA(B157,F157)</f>
        <v>1.1273624147540616E-2</v>
      </c>
      <c r="O157" s="1">
        <f>STDEVA(C157,G157)</f>
        <v>0.60021087743802271</v>
      </c>
      <c r="Y157" s="14"/>
      <c r="AF157" s="15"/>
      <c r="AG157" s="14">
        <v>154</v>
      </c>
      <c r="AH157" s="1">
        <v>1.0322374395341545</v>
      </c>
      <c r="AI157" s="1">
        <v>2.4252181804478772</v>
      </c>
      <c r="AK157" s="14">
        <v>154</v>
      </c>
      <c r="AL157" s="1">
        <v>1.0109431696017395</v>
      </c>
      <c r="AM157" s="1">
        <v>3.1325734830785978</v>
      </c>
      <c r="AO157" s="1">
        <f>AVERAGE(AG157,AK157)</f>
        <v>154</v>
      </c>
      <c r="AP157" s="1">
        <f>AVERAGE(AH157,AL157)</f>
        <v>1.0215903045679471</v>
      </c>
      <c r="AQ157" s="1">
        <f>AVERAGE(AI157,AM157)</f>
        <v>2.7788958317632373</v>
      </c>
      <c r="AS157" s="1">
        <f>STDEVA(AG157,AK157)</f>
        <v>0</v>
      </c>
      <c r="AT157" s="1">
        <f>STDEVA(AH157,AL157)</f>
        <v>1.5057322669627459E-2</v>
      </c>
      <c r="AU157" s="1">
        <f>STDEVA(AI157,AM157)</f>
        <v>0.50017573119844783</v>
      </c>
      <c r="AV157" s="15"/>
      <c r="BL157" s="15"/>
      <c r="CB157" s="15"/>
      <c r="CR157" s="15"/>
    </row>
    <row r="158" spans="1:96" x14ac:dyDescent="0.25">
      <c r="A158" s="14">
        <v>775</v>
      </c>
      <c r="B158" s="1">
        <v>0.98995014094465938</v>
      </c>
      <c r="C158" s="1">
        <v>4.3856028763099371</v>
      </c>
      <c r="E158" s="14">
        <v>775</v>
      </c>
      <c r="F158" s="1">
        <v>1.0060987754695865</v>
      </c>
      <c r="G158" s="1">
        <v>5.2344292394667447</v>
      </c>
      <c r="I158" s="14">
        <f>AVERAGE(A158,E158)</f>
        <v>775</v>
      </c>
      <c r="J158" s="1">
        <f>AVERAGE(B158,F158)</f>
        <v>0.99802445820712293</v>
      </c>
      <c r="K158" s="1">
        <f>AVERAGE(C158,G158)</f>
        <v>4.8100160578883404</v>
      </c>
      <c r="M158" s="1">
        <f>STDEVA(A158,E158)</f>
        <v>0</v>
      </c>
      <c r="N158" s="1">
        <f>STDEVA(B158,F158)</f>
        <v>1.1418808979479151E-2</v>
      </c>
      <c r="O158" s="1">
        <f>STDEVA(C158,G158)</f>
        <v>0.60021087743809365</v>
      </c>
      <c r="Y158" s="14"/>
      <c r="AF158" s="15"/>
      <c r="AG158" s="14">
        <v>155</v>
      </c>
      <c r="AH158" s="1">
        <v>1.0335097695173887</v>
      </c>
      <c r="AI158" s="1">
        <v>4.1430810582652491</v>
      </c>
      <c r="AK158" s="14">
        <v>155</v>
      </c>
      <c r="AL158" s="1">
        <v>1.0115489226639549</v>
      </c>
      <c r="AM158" s="1">
        <v>2.1220659078918747</v>
      </c>
      <c r="AO158" s="1">
        <f>AVERAGE(AG158,AK158)</f>
        <v>155</v>
      </c>
      <c r="AP158" s="1">
        <f>AVERAGE(AH158,AL158)</f>
        <v>1.0225293460906717</v>
      </c>
      <c r="AQ158" s="1">
        <f>AVERAGE(AI158,AM158)</f>
        <v>3.1325734830785619</v>
      </c>
      <c r="AS158" s="1">
        <f>STDEVA(AG158,AK158)</f>
        <v>0</v>
      </c>
      <c r="AT158" s="1">
        <f>STDEVA(AH158,AL158)</f>
        <v>1.5528663730662296E-2</v>
      </c>
      <c r="AU158" s="1">
        <f>STDEVA(AI158,AM158)</f>
        <v>1.4290735177097638</v>
      </c>
      <c r="AV158" s="15"/>
      <c r="BL158" s="15"/>
      <c r="CB158" s="15"/>
      <c r="CR158" s="15"/>
    </row>
    <row r="159" spans="1:96" x14ac:dyDescent="0.25">
      <c r="A159" s="14">
        <v>780</v>
      </c>
      <c r="B159" s="1">
        <v>0.99092084333894248</v>
      </c>
      <c r="C159" s="1">
        <v>4.8100160578884408</v>
      </c>
      <c r="E159" s="14">
        <v>780</v>
      </c>
      <c r="F159" s="1">
        <v>1.0068947356067994</v>
      </c>
      <c r="G159" s="1">
        <v>3.8197186342055329</v>
      </c>
      <c r="I159" s="14">
        <f>AVERAGE(A159,E159)</f>
        <v>780</v>
      </c>
      <c r="J159" s="1">
        <f>AVERAGE(B159,F159)</f>
        <v>0.99890778947287096</v>
      </c>
      <c r="K159" s="1">
        <f>AVERAGE(C159,G159)</f>
        <v>4.3148673460469871</v>
      </c>
      <c r="M159" s="1">
        <f>STDEVA(A159,E159)</f>
        <v>0</v>
      </c>
      <c r="N159" s="1">
        <f>STDEVA(B159,F159)</f>
        <v>1.1295247544545006E-2</v>
      </c>
      <c r="O159" s="1">
        <f>STDEVA(C159,G159)</f>
        <v>0.70024602367775191</v>
      </c>
      <c r="Y159" s="14"/>
      <c r="AF159" s="15"/>
      <c r="AG159" s="14">
        <v>156</v>
      </c>
      <c r="AH159" s="1">
        <v>1.0342248898386672</v>
      </c>
      <c r="AI159" s="1">
        <v>2.3241674229292335</v>
      </c>
      <c r="AK159" s="14">
        <v>156</v>
      </c>
      <c r="AL159" s="1">
        <v>1.0125161635002529</v>
      </c>
      <c r="AM159" s="1">
        <v>3.3346749981158852</v>
      </c>
      <c r="AO159" s="1">
        <f>AVERAGE(AG159,AK159)</f>
        <v>156</v>
      </c>
      <c r="AP159" s="1">
        <f>AVERAGE(AH159,AL159)</f>
        <v>1.0233705266694599</v>
      </c>
      <c r="AQ159" s="1">
        <f>AVERAGE(AI159,AM159)</f>
        <v>2.8294212105225593</v>
      </c>
      <c r="AS159" s="1">
        <f>STDEVA(AG159,AK159)</f>
        <v>0</v>
      </c>
      <c r="AT159" s="1">
        <f>STDEVA(AH159,AL159)</f>
        <v>1.5350387604815807E-2</v>
      </c>
      <c r="AU159" s="1">
        <f>STDEVA(AI159,AM159)</f>
        <v>0.71453675885485635</v>
      </c>
      <c r="AV159" s="15"/>
      <c r="BL159" s="15"/>
      <c r="CB159" s="15"/>
      <c r="CR159" s="15"/>
    </row>
    <row r="160" spans="1:96" x14ac:dyDescent="0.25">
      <c r="A160" s="14">
        <v>785</v>
      </c>
      <c r="B160" s="1">
        <v>0.99172167585598481</v>
      </c>
      <c r="C160" s="1">
        <v>3.9611896947316332</v>
      </c>
      <c r="E160" s="14">
        <v>785</v>
      </c>
      <c r="F160" s="1">
        <v>1.0076624069663778</v>
      </c>
      <c r="G160" s="1">
        <v>3.6782475736793314</v>
      </c>
      <c r="I160" s="14">
        <f>AVERAGE(A160,E160)</f>
        <v>785</v>
      </c>
      <c r="J160" s="1">
        <f>AVERAGE(B160,F160)</f>
        <v>0.99969204141118129</v>
      </c>
      <c r="K160" s="1">
        <f>AVERAGE(C160,G160)</f>
        <v>3.8197186342054823</v>
      </c>
      <c r="M160" s="1">
        <f>STDEVA(A160,E160)</f>
        <v>0</v>
      </c>
      <c r="N160" s="1">
        <f>STDEVA(B160,F160)</f>
        <v>1.1271799065230225E-2</v>
      </c>
      <c r="O160" s="1">
        <f>STDEVA(C160,G160)</f>
        <v>0.2000702924793876</v>
      </c>
      <c r="Y160" s="14"/>
      <c r="AF160" s="15"/>
      <c r="AG160" s="14">
        <v>157</v>
      </c>
      <c r="AH160" s="1">
        <v>1.0354397495711549</v>
      </c>
      <c r="AI160" s="1">
        <v>3.9409795432278902</v>
      </c>
      <c r="AK160" s="14">
        <v>157</v>
      </c>
      <c r="AL160" s="1">
        <v>1.0137477697182486</v>
      </c>
      <c r="AM160" s="1">
        <v>4.2441318157838923</v>
      </c>
      <c r="AO160" s="1">
        <f>AVERAGE(AG160,AK160)</f>
        <v>157</v>
      </c>
      <c r="AP160" s="1">
        <f>AVERAGE(AH160,AL160)</f>
        <v>1.0245937596447017</v>
      </c>
      <c r="AQ160" s="1">
        <f>AVERAGE(AI160,AM160)</f>
        <v>4.0925556795058915</v>
      </c>
      <c r="AS160" s="1">
        <f>STDEVA(AG160,AK160)</f>
        <v>0</v>
      </c>
      <c r="AT160" s="1">
        <f>STDEVA(AH160,AL160)</f>
        <v>1.5338546051351994E-2</v>
      </c>
      <c r="AU160" s="1">
        <f>STDEVA(AI160,AM160)</f>
        <v>0.21436102765646159</v>
      </c>
      <c r="AV160" s="15"/>
      <c r="BL160" s="15"/>
      <c r="CB160" s="15"/>
      <c r="CR160" s="15"/>
    </row>
    <row r="161" spans="1:96" x14ac:dyDescent="0.25">
      <c r="A161" s="14">
        <v>790</v>
      </c>
      <c r="B161" s="1">
        <v>0.99217987587277867</v>
      </c>
      <c r="C161" s="1">
        <v>2.2635369684180189</v>
      </c>
      <c r="E161" s="14">
        <v>790</v>
      </c>
      <c r="F161" s="1">
        <v>1.0087568827453868</v>
      </c>
      <c r="G161" s="1">
        <v>5.2344292394667447</v>
      </c>
      <c r="I161" s="14">
        <f>AVERAGE(A161,E161)</f>
        <v>790</v>
      </c>
      <c r="J161" s="1">
        <f>AVERAGE(B161,F161)</f>
        <v>1.0004683793090827</v>
      </c>
      <c r="K161" s="1">
        <f>AVERAGE(C161,G161)</f>
        <v>3.7489831039423818</v>
      </c>
      <c r="M161" s="1">
        <f>STDEVA(A161,E161)</f>
        <v>0</v>
      </c>
      <c r="N161" s="1">
        <f>STDEVA(B161,F161)</f>
        <v>1.1721713971397192E-2</v>
      </c>
      <c r="O161" s="1">
        <f>STDEVA(C161,G161)</f>
        <v>2.1007380710332555</v>
      </c>
      <c r="Y161" s="14"/>
      <c r="AF161" s="15"/>
      <c r="AG161" s="14">
        <v>158</v>
      </c>
      <c r="AH161" s="1">
        <v>1.0364699392523751</v>
      </c>
      <c r="AI161" s="1">
        <v>3.3346749981158852</v>
      </c>
      <c r="AK161" s="14">
        <v>158</v>
      </c>
      <c r="AL161" s="1">
        <v>1.0142689056940168</v>
      </c>
      <c r="AM161" s="1">
        <v>1.7178628778173</v>
      </c>
      <c r="AO161" s="1">
        <f>AVERAGE(AG161,AK161)</f>
        <v>158</v>
      </c>
      <c r="AP161" s="1">
        <f>AVERAGE(AH161,AL161)</f>
        <v>1.025369422473196</v>
      </c>
      <c r="AQ161" s="1">
        <f>AVERAGE(AI161,AM161)</f>
        <v>2.5262689379665924</v>
      </c>
      <c r="AS161" s="1">
        <f>STDEVA(AG161,AK161)</f>
        <v>0</v>
      </c>
      <c r="AT161" s="1">
        <f>STDEVA(AH161,AL161)</f>
        <v>1.5698501378465211E-2</v>
      </c>
      <c r="AU161" s="1">
        <f>STDEVA(AI161,AM161)</f>
        <v>1.1432588141677302</v>
      </c>
      <c r="AV161" s="15"/>
      <c r="BL161" s="15"/>
      <c r="CB161" s="15"/>
      <c r="CR161" s="15"/>
    </row>
    <row r="162" spans="1:96" x14ac:dyDescent="0.25">
      <c r="A162" s="14">
        <v>795</v>
      </c>
      <c r="B162" s="1">
        <v>0.99324914539558695</v>
      </c>
      <c r="C162" s="1">
        <v>4.1026607552577348</v>
      </c>
      <c r="E162" s="14">
        <v>795</v>
      </c>
      <c r="F162" s="1">
        <v>1.0107524264848791</v>
      </c>
      <c r="G162" s="1">
        <v>4.9514871184145415</v>
      </c>
      <c r="I162" s="14">
        <f>AVERAGE(A162,E162)</f>
        <v>795</v>
      </c>
      <c r="J162" s="1">
        <f>AVERAGE(B162,F162)</f>
        <v>1.0020007859402331</v>
      </c>
      <c r="K162" s="1">
        <f>AVERAGE(C162,G162)</f>
        <v>4.5270739368361381</v>
      </c>
      <c r="M162" s="1">
        <f>STDEVA(A162,E162)</f>
        <v>0</v>
      </c>
      <c r="N162" s="1">
        <f>STDEVA(B162,F162)</f>
        <v>1.2376688751252711E-2</v>
      </c>
      <c r="O162" s="1">
        <f>STDEVA(C162,G162)</f>
        <v>0.60021087743809309</v>
      </c>
      <c r="Y162" s="14"/>
      <c r="AF162" s="15"/>
      <c r="AG162" s="14">
        <v>159</v>
      </c>
      <c r="AH162" s="1">
        <v>1.0376274408391224</v>
      </c>
      <c r="AI162" s="1">
        <v>3.7388780281906029</v>
      </c>
      <c r="AK162" s="14">
        <v>159</v>
      </c>
      <c r="AL162" s="1">
        <v>1.0153034151527272</v>
      </c>
      <c r="AM162" s="1">
        <v>3.4357257556345999</v>
      </c>
      <c r="AO162" s="1">
        <f>AVERAGE(AG162,AK162)</f>
        <v>159</v>
      </c>
      <c r="AP162" s="1">
        <f>AVERAGE(AH162,AL162)</f>
        <v>1.0264654279959249</v>
      </c>
      <c r="AQ162" s="1">
        <f>AVERAGE(AI162,AM162)</f>
        <v>3.5873018919126016</v>
      </c>
      <c r="AS162" s="1">
        <f>STDEVA(AG162,AK162)</f>
        <v>0</v>
      </c>
      <c r="AT162" s="1">
        <f>STDEVA(AH162,AL162)</f>
        <v>1.5785469946232748E-2</v>
      </c>
      <c r="AU162" s="1">
        <f>STDEVA(AI162,AM162)</f>
        <v>0.2143610276564622</v>
      </c>
      <c r="AV162" s="15"/>
      <c r="BL162" s="15"/>
      <c r="CB162" s="15"/>
      <c r="CR162" s="15"/>
    </row>
    <row r="163" spans="1:96" x14ac:dyDescent="0.25">
      <c r="A163" s="14">
        <v>800</v>
      </c>
      <c r="B163" s="1">
        <v>0.99413981845164401</v>
      </c>
      <c r="C163" s="1">
        <v>4.3856028763100374</v>
      </c>
      <c r="E163" s="14">
        <v>800</v>
      </c>
      <c r="F163" s="1">
        <v>1.0115847575888741</v>
      </c>
      <c r="G163" s="1">
        <v>3.9611896947316332</v>
      </c>
      <c r="I163" s="14">
        <f>AVERAGE(A163,E163)</f>
        <v>800</v>
      </c>
      <c r="J163" s="1">
        <f>AVERAGE(B163,F163)</f>
        <v>1.0028622880202591</v>
      </c>
      <c r="K163" s="1">
        <f>AVERAGE(C163,G163)</f>
        <v>4.1733962855208357</v>
      </c>
      <c r="M163" s="1">
        <f>STDEVA(A163,E163)</f>
        <v>0</v>
      </c>
      <c r="N163" s="1">
        <f>STDEVA(B163,F163)</f>
        <v>1.233543476132201E-2</v>
      </c>
      <c r="O163" s="1">
        <f>STDEVA(C163,G163)</f>
        <v>0.30010543871904716</v>
      </c>
      <c r="Y163" s="14"/>
      <c r="AF163" s="15"/>
      <c r="AG163" s="14">
        <v>160</v>
      </c>
      <c r="AH163" s="1">
        <v>1.0383796360506676</v>
      </c>
      <c r="AI163" s="1">
        <v>2.4252181804478772</v>
      </c>
      <c r="AK163" s="14">
        <v>160</v>
      </c>
      <c r="AL163" s="1">
        <v>1.016336969507855</v>
      </c>
      <c r="AM163" s="1">
        <v>3.5367765131531721</v>
      </c>
      <c r="AO163" s="1">
        <f>AVERAGE(AG163,AK163)</f>
        <v>160</v>
      </c>
      <c r="AP163" s="1">
        <f>AVERAGE(AH163,AL163)</f>
        <v>1.0273583027792612</v>
      </c>
      <c r="AQ163" s="1">
        <f>AVERAGE(AI163,AM163)</f>
        <v>2.9809973468005246</v>
      </c>
      <c r="AS163" s="1">
        <f>STDEVA(AG163,AK163)</f>
        <v>0</v>
      </c>
      <c r="AT163" s="1">
        <f>STDEVA(AH163,AL163)</f>
        <v>1.5586518987856632E-2</v>
      </c>
      <c r="AU163" s="1">
        <f>STDEVA(AI163,AM163)</f>
        <v>0.78599043474032548</v>
      </c>
      <c r="AV163" s="15"/>
      <c r="BL163" s="15"/>
      <c r="CB163" s="15"/>
      <c r="CR163" s="15"/>
    </row>
    <row r="164" spans="1:96" x14ac:dyDescent="0.25">
      <c r="A164" s="14">
        <v>805</v>
      </c>
      <c r="B164" s="1">
        <v>0.99506089995336577</v>
      </c>
      <c r="C164" s="1">
        <v>4.527073936836139</v>
      </c>
      <c r="E164" s="14">
        <v>805</v>
      </c>
      <c r="F164" s="1">
        <v>1.012329069582534</v>
      </c>
      <c r="G164" s="1">
        <v>3.5367765131532303</v>
      </c>
      <c r="I164" s="14">
        <f>AVERAGE(A164,E164)</f>
        <v>805</v>
      </c>
      <c r="J164" s="1">
        <f>AVERAGE(B164,F164)</f>
        <v>1.0036949847679499</v>
      </c>
      <c r="K164" s="1">
        <f>AVERAGE(C164,G164)</f>
        <v>4.0319252249946844</v>
      </c>
      <c r="M164" s="1">
        <f>STDEVA(A164,E164)</f>
        <v>0</v>
      </c>
      <c r="N164" s="1">
        <f>STDEVA(B164,F164)</f>
        <v>1.2210439843464437E-2</v>
      </c>
      <c r="O164" s="1">
        <f>STDEVA(C164,G164)</f>
        <v>0.70024602367775191</v>
      </c>
      <c r="Y164" s="14"/>
      <c r="AF164" s="15"/>
      <c r="AG164" s="14">
        <v>161</v>
      </c>
      <c r="AH164" s="1">
        <v>1.0392271602879553</v>
      </c>
      <c r="AI164" s="1">
        <v>2.7283704530039516</v>
      </c>
      <c r="AK164" s="14">
        <v>161</v>
      </c>
      <c r="AL164" s="1">
        <v>1.0181915856892989</v>
      </c>
      <c r="AM164" s="1">
        <v>3.1640962086384801</v>
      </c>
      <c r="AO164" s="1">
        <f>AVERAGE(AG164,AK164)</f>
        <v>161</v>
      </c>
      <c r="AP164" s="1">
        <f>AVERAGE(AH164,AL164)</f>
        <v>1.0287093729886272</v>
      </c>
      <c r="AQ164" s="1">
        <f>AVERAGE(AI164,AM164)</f>
        <v>2.9462333308212161</v>
      </c>
      <c r="AS164" s="1">
        <f>STDEVA(AG164,AK164)</f>
        <v>0</v>
      </c>
      <c r="AT164" s="1">
        <f>STDEVA(AH164,AL164)</f>
        <v>1.4874397444865392E-2</v>
      </c>
      <c r="AU164" s="1">
        <f>STDEVA(AI164,AM164)</f>
        <v>0.30810463654680759</v>
      </c>
      <c r="AV164" s="15"/>
      <c r="BL164" s="15"/>
      <c r="CB164" s="15"/>
      <c r="CR164" s="15"/>
    </row>
    <row r="165" spans="1:96" x14ac:dyDescent="0.25">
      <c r="A165" s="14">
        <v>810</v>
      </c>
      <c r="B165" s="1">
        <v>0.99595482673255387</v>
      </c>
      <c r="C165" s="1">
        <v>4.3856028763100374</v>
      </c>
      <c r="E165" s="14">
        <v>810</v>
      </c>
      <c r="F165" s="1">
        <v>1.0131043168524569</v>
      </c>
      <c r="G165" s="1">
        <v>3.6782475736793314</v>
      </c>
      <c r="I165" s="14">
        <f>AVERAGE(A165,E165)</f>
        <v>810</v>
      </c>
      <c r="J165" s="1">
        <f>AVERAGE(B165,F165)</f>
        <v>1.0045295717925053</v>
      </c>
      <c r="K165" s="1">
        <f>AVERAGE(C165,G165)</f>
        <v>4.0319252249946844</v>
      </c>
      <c r="M165" s="1">
        <f>STDEVA(A165,E165)</f>
        <v>0</v>
      </c>
      <c r="N165" s="1">
        <f>STDEVA(B165,F165)</f>
        <v>1.2126520757675164E-2</v>
      </c>
      <c r="O165" s="1">
        <f>STDEVA(C165,G165)</f>
        <v>0.50017573119843473</v>
      </c>
      <c r="Y165" s="14"/>
      <c r="AF165" s="15"/>
      <c r="AG165" s="14">
        <v>162</v>
      </c>
      <c r="AH165" s="1">
        <v>1.0401075368561394</v>
      </c>
      <c r="AI165" s="1">
        <v>2.8294212105225949</v>
      </c>
      <c r="AK165" s="14">
        <v>162</v>
      </c>
      <c r="AL165" s="1">
        <v>1.0179791124389761</v>
      </c>
      <c r="AM165" s="1">
        <v>2.7073553026305701</v>
      </c>
      <c r="AO165" s="1">
        <f>AVERAGE(AG165,AK165)</f>
        <v>162</v>
      </c>
      <c r="AP165" s="1">
        <f>AVERAGE(AH165,AL165)</f>
        <v>1.0290433246475579</v>
      </c>
      <c r="AQ165" s="1">
        <f>AVERAGE(AI165,AM165)</f>
        <v>2.7683882565765825</v>
      </c>
      <c r="AS165" s="1">
        <f>STDEVA(AG165,AK165)</f>
        <v>0</v>
      </c>
      <c r="AT165" s="1">
        <f>STDEVA(AH165,AL165)</f>
        <v>1.5647158962350173E-2</v>
      </c>
      <c r="AU165" s="1">
        <f>STDEVA(AI165,AM165)</f>
        <v>8.6313631222143222E-2</v>
      </c>
      <c r="AV165" s="15"/>
      <c r="BL165" s="15"/>
      <c r="CB165" s="15"/>
      <c r="CR165" s="15"/>
    </row>
    <row r="166" spans="1:96" x14ac:dyDescent="0.25">
      <c r="A166" s="14">
        <v>815</v>
      </c>
      <c r="B166" s="1">
        <v>0.99685036109901448</v>
      </c>
      <c r="C166" s="1">
        <v>4.3856028763099371</v>
      </c>
      <c r="E166" s="14">
        <v>815</v>
      </c>
      <c r="F166" s="1">
        <v>1.014000309677394</v>
      </c>
      <c r="G166" s="1">
        <v>4.2441318157839358</v>
      </c>
      <c r="I166" s="14">
        <f>AVERAGE(A166,E166)</f>
        <v>815</v>
      </c>
      <c r="J166" s="1">
        <f>AVERAGE(B166,F166)</f>
        <v>1.0054253353882041</v>
      </c>
      <c r="K166" s="1">
        <f>AVERAGE(C166,G166)</f>
        <v>4.3148673460469364</v>
      </c>
      <c r="M166" s="1">
        <f>STDEVA(A166,E166)</f>
        <v>0</v>
      </c>
      <c r="N166" s="1">
        <f>STDEVA(B166,F166)</f>
        <v>1.2126844936772721E-2</v>
      </c>
      <c r="O166" s="1">
        <f>STDEVA(C166,G166)</f>
        <v>0.10003514623958797</v>
      </c>
      <c r="Y166" s="14"/>
      <c r="AF166" s="15"/>
      <c r="AG166" s="14">
        <v>163</v>
      </c>
      <c r="AH166" s="1">
        <v>1.040642779308208</v>
      </c>
      <c r="AI166" s="1">
        <v>1.7178628778173</v>
      </c>
      <c r="AK166" s="14">
        <v>163</v>
      </c>
      <c r="AL166" s="1">
        <v>1.0185434514672185</v>
      </c>
      <c r="AM166" s="1">
        <v>1.9199643928545875</v>
      </c>
      <c r="AO166" s="1">
        <f>AVERAGE(AG166,AK166)</f>
        <v>163</v>
      </c>
      <c r="AP166" s="1">
        <f>AVERAGE(AH166,AL166)</f>
        <v>1.0295931153877134</v>
      </c>
      <c r="AQ166" s="1">
        <f>AVERAGE(AI166,AM166)</f>
        <v>1.8189136353359436</v>
      </c>
      <c r="AS166" s="1">
        <f>STDEVA(AG166,AK166)</f>
        <v>0</v>
      </c>
      <c r="AT166" s="1">
        <f>STDEVA(AH166,AL166)</f>
        <v>1.5626584576028384E-2</v>
      </c>
      <c r="AU166" s="1">
        <f>STDEVA(AI166,AM166)</f>
        <v>0.14290735177094105</v>
      </c>
      <c r="AV166" s="15"/>
      <c r="BL166" s="15"/>
      <c r="CB166" s="15"/>
      <c r="CR166" s="15"/>
    </row>
    <row r="167" spans="1:96" x14ac:dyDescent="0.25">
      <c r="A167" s="14">
        <v>820</v>
      </c>
      <c r="B167" s="1">
        <v>0.99768957825936422</v>
      </c>
      <c r="C167" s="1">
        <v>4.1026607552578351</v>
      </c>
      <c r="E167" s="14">
        <v>820</v>
      </c>
      <c r="F167" s="1">
        <v>1.0150775952761137</v>
      </c>
      <c r="G167" s="1">
        <v>5.0929581789406431</v>
      </c>
      <c r="I167" s="14">
        <f>AVERAGE(A167,E167)</f>
        <v>820</v>
      </c>
      <c r="J167" s="1">
        <f>AVERAGE(B167,F167)</f>
        <v>1.0063835867677389</v>
      </c>
      <c r="K167" s="1">
        <f>AVERAGE(C167,G167)</f>
        <v>4.5978094670992391</v>
      </c>
      <c r="M167" s="1">
        <f>STDEVA(A167,E167)</f>
        <v>0</v>
      </c>
      <c r="N167" s="1">
        <f>STDEVA(B167,F167)</f>
        <v>1.2295184743930671E-2</v>
      </c>
      <c r="O167" s="1">
        <f>STDEVA(C167,G167)</f>
        <v>0.70024602367768596</v>
      </c>
      <c r="Y167" s="14"/>
      <c r="AF167" s="15"/>
      <c r="AG167" s="14">
        <v>164</v>
      </c>
      <c r="AH167" s="1">
        <v>1.0413362642902937</v>
      </c>
      <c r="AI167" s="1">
        <v>2.2231166654105898</v>
      </c>
      <c r="AK167" s="14">
        <v>164</v>
      </c>
      <c r="AL167" s="1">
        <v>1.0193877893209995</v>
      </c>
      <c r="AM167" s="1">
        <v>2.9304719680413105</v>
      </c>
      <c r="AO167" s="1">
        <f>AVERAGE(AG167,AK167)</f>
        <v>164</v>
      </c>
      <c r="AP167" s="1">
        <f>AVERAGE(AH167,AL167)</f>
        <v>1.0303620268056466</v>
      </c>
      <c r="AQ167" s="1">
        <f>AVERAGE(AI167,AM167)</f>
        <v>2.5767943167259499</v>
      </c>
      <c r="AS167" s="1">
        <f>STDEVA(AG167,AK167)</f>
        <v>0</v>
      </c>
      <c r="AT167" s="1">
        <f>STDEVA(AH167,AL167)</f>
        <v>1.5519915487491126E-2</v>
      </c>
      <c r="AU167" s="1">
        <f>STDEVA(AI167,AM167)</f>
        <v>0.50017573119844783</v>
      </c>
      <c r="AV167" s="15"/>
      <c r="BL167" s="15"/>
      <c r="CB167" s="15"/>
      <c r="CR167" s="15"/>
    </row>
    <row r="168" spans="1:96" x14ac:dyDescent="0.25">
      <c r="A168" s="14">
        <v>825</v>
      </c>
      <c r="B168" s="1">
        <v>0.99835616969492991</v>
      </c>
      <c r="C168" s="1">
        <v>3.2538343921009272</v>
      </c>
      <c r="E168" s="14">
        <v>825</v>
      </c>
      <c r="F168" s="1">
        <v>1.016217216189921</v>
      </c>
      <c r="G168" s="1">
        <v>5.3759002999928454</v>
      </c>
      <c r="I168" s="14">
        <f>AVERAGE(A168,E168)</f>
        <v>825</v>
      </c>
      <c r="J168" s="1">
        <f>AVERAGE(B168,F168)</f>
        <v>1.0072866929424253</v>
      </c>
      <c r="K168" s="1">
        <f>AVERAGE(C168,G168)</f>
        <v>4.3148673460468867</v>
      </c>
      <c r="M168" s="1">
        <f>STDEVA(A168,E168)</f>
        <v>0</v>
      </c>
      <c r="N168" s="1">
        <f>STDEVA(B168,F168)</f>
        <v>1.262966709569642E-2</v>
      </c>
      <c r="O168" s="1">
        <f>STDEVA(C168,G168)</f>
        <v>1.5005271935951623</v>
      </c>
      <c r="Y168" s="14"/>
      <c r="AF168" s="15"/>
      <c r="AG168" s="14">
        <v>165</v>
      </c>
      <c r="AH168" s="1">
        <v>1.0419043489480899</v>
      </c>
      <c r="AI168" s="1">
        <v>1.8189136353359439</v>
      </c>
      <c r="AK168" s="14">
        <v>165</v>
      </c>
      <c r="AL168" s="1">
        <v>1.0199665142948073</v>
      </c>
      <c r="AM168" s="1">
        <v>2.021015150373159</v>
      </c>
      <c r="AO168" s="1">
        <f>AVERAGE(AG168,AK168)</f>
        <v>165</v>
      </c>
      <c r="AP168" s="1">
        <f>AVERAGE(AH168,AL168)</f>
        <v>1.0309354316214487</v>
      </c>
      <c r="AQ168" s="1">
        <f>AVERAGE(AI168,AM168)</f>
        <v>1.9199643928545513</v>
      </c>
      <c r="AS168" s="1">
        <f>STDEVA(AG168,AK168)</f>
        <v>0</v>
      </c>
      <c r="AT168" s="1">
        <f>STDEVA(AH168,AL168)</f>
        <v>1.5512391647885348E-2</v>
      </c>
      <c r="AU168" s="1">
        <f>STDEVA(AI168,AM168)</f>
        <v>0.14290735177088987</v>
      </c>
      <c r="AV168" s="15"/>
      <c r="BL168" s="15"/>
      <c r="CB168" s="15"/>
      <c r="CR168" s="15"/>
    </row>
    <row r="169" spans="1:96" x14ac:dyDescent="0.25">
      <c r="A169" s="14">
        <v>830</v>
      </c>
      <c r="B169" s="1">
        <v>0.99919792522705275</v>
      </c>
      <c r="C169" s="1">
        <v>4.1026607552577348</v>
      </c>
      <c r="E169" s="14">
        <v>830</v>
      </c>
      <c r="F169" s="1">
        <v>1.0173293085374071</v>
      </c>
      <c r="G169" s="1">
        <v>5.234429239466845</v>
      </c>
      <c r="I169" s="14">
        <f>AVERAGE(A169,E169)</f>
        <v>830</v>
      </c>
      <c r="J169" s="1">
        <f>AVERAGE(B169,F169)</f>
        <v>1.0082636168822299</v>
      </c>
      <c r="K169" s="1">
        <f>AVERAGE(C169,G169)</f>
        <v>4.6685449973622895</v>
      </c>
      <c r="M169" s="1">
        <f>STDEVA(A169,E169)</f>
        <v>0</v>
      </c>
      <c r="N169" s="1">
        <f>STDEVA(B169,F169)</f>
        <v>1.2820824091044156E-2</v>
      </c>
      <c r="O169" s="1">
        <f>STDEVA(C169,G169)</f>
        <v>0.80028116991748499</v>
      </c>
      <c r="Y169" s="14"/>
      <c r="AF169" s="15"/>
      <c r="AG169" s="14">
        <v>166</v>
      </c>
      <c r="AH169" s="1">
        <v>1.0425678982638704</v>
      </c>
      <c r="AI169" s="1">
        <v>2.1220659078919462</v>
      </c>
      <c r="AK169" s="14">
        <v>166</v>
      </c>
      <c r="AL169" s="1">
        <v>1.0208569400494654</v>
      </c>
      <c r="AM169" s="1">
        <v>3.0315227255600257</v>
      </c>
      <c r="AO169" s="1">
        <f>AVERAGE(AG169,AK169)</f>
        <v>166</v>
      </c>
      <c r="AP169" s="1">
        <f>AVERAGE(AH169,AL169)</f>
        <v>1.0317124191566678</v>
      </c>
      <c r="AQ169" s="1">
        <f>AVERAGE(AI169,AM169)</f>
        <v>2.5767943167259859</v>
      </c>
      <c r="AS169" s="1">
        <f>STDEVA(AG169,AK169)</f>
        <v>0</v>
      </c>
      <c r="AT169" s="1">
        <f>STDEVA(AH169,AL169)</f>
        <v>1.535196577946359E-2</v>
      </c>
      <c r="AU169" s="1">
        <f>STDEVA(AI169,AM169)</f>
        <v>0.64308308296943584</v>
      </c>
      <c r="AV169" s="15"/>
      <c r="BL169" s="15"/>
      <c r="CB169" s="15"/>
      <c r="CR169" s="15"/>
    </row>
    <row r="170" spans="1:96" x14ac:dyDescent="0.25">
      <c r="A170" s="14">
        <v>835</v>
      </c>
      <c r="B170" s="1">
        <v>0.99998290563117409</v>
      </c>
      <c r="C170" s="1">
        <v>3.8197186342055329</v>
      </c>
      <c r="E170" s="14">
        <v>835</v>
      </c>
      <c r="F170" s="1">
        <v>1.0181423727697325</v>
      </c>
      <c r="G170" s="1">
        <v>3.8197186342054326</v>
      </c>
      <c r="I170" s="14">
        <f>AVERAGE(A170,E170)</f>
        <v>835</v>
      </c>
      <c r="J170" s="1">
        <f>AVERAGE(B170,F170)</f>
        <v>1.0090626392004534</v>
      </c>
      <c r="K170" s="1">
        <f>AVERAGE(C170,G170)</f>
        <v>3.8197186342054827</v>
      </c>
      <c r="M170" s="1">
        <f>STDEVA(A170,E170)</f>
        <v>0</v>
      </c>
      <c r="N170" s="1">
        <f>STDEVA(B170,F170)</f>
        <v>1.2840682356408934E-2</v>
      </c>
      <c r="O170" s="1">
        <f>STDEVA(C170,G170)</f>
        <v>7.0968179132506638E-14</v>
      </c>
      <c r="Y170" s="14"/>
      <c r="AF170" s="15"/>
      <c r="AG170" s="14">
        <v>167</v>
      </c>
      <c r="AH170" s="1">
        <v>1.0430107342175676</v>
      </c>
      <c r="AI170" s="1">
        <v>1.4147106052612974</v>
      </c>
      <c r="AK170" s="14">
        <v>167</v>
      </c>
      <c r="AL170" s="1">
        <v>1.0214699958504858</v>
      </c>
      <c r="AM170" s="1">
        <v>2.021015150373159</v>
      </c>
      <c r="AO170" s="1">
        <f>AVERAGE(AG170,AK170)</f>
        <v>167</v>
      </c>
      <c r="AP170" s="1">
        <f>AVERAGE(AH170,AL170)</f>
        <v>1.0322403650340268</v>
      </c>
      <c r="AQ170" s="1">
        <f>AVERAGE(AI170,AM170)</f>
        <v>1.7178628778172282</v>
      </c>
      <c r="AS170" s="1">
        <f>STDEVA(AG170,AK170)</f>
        <v>0</v>
      </c>
      <c r="AT170" s="1">
        <f>STDEVA(AH170,AL170)</f>
        <v>1.5231602171128789E-2</v>
      </c>
      <c r="AU170" s="1">
        <f>STDEVA(AI170,AM170)</f>
        <v>0.42872205531282281</v>
      </c>
      <c r="AV170" s="15"/>
      <c r="BL170" s="15"/>
      <c r="CB170" s="15"/>
      <c r="CR170" s="15"/>
    </row>
    <row r="171" spans="1:96" x14ac:dyDescent="0.25">
      <c r="A171" s="14">
        <v>840</v>
      </c>
      <c r="B171" s="1">
        <v>1.0010023103786889</v>
      </c>
      <c r="C171" s="1">
        <v>4.9514871184144411</v>
      </c>
      <c r="E171" s="14">
        <v>840</v>
      </c>
      <c r="F171" s="1">
        <v>1.0190774951273198</v>
      </c>
      <c r="G171" s="1">
        <v>4.3856028763100374</v>
      </c>
      <c r="I171" s="14">
        <f>AVERAGE(A171,E171)</f>
        <v>840</v>
      </c>
      <c r="J171" s="1">
        <f>AVERAGE(B171,F171)</f>
        <v>1.0100399027530043</v>
      </c>
      <c r="K171" s="1">
        <f>AVERAGE(C171,G171)</f>
        <v>4.6685449973622397</v>
      </c>
      <c r="M171" s="1">
        <f>STDEVA(A171,E171)</f>
        <v>0</v>
      </c>
      <c r="N171" s="1">
        <f>STDEVA(B171,F171)</f>
        <v>1.2781085706956572E-2</v>
      </c>
      <c r="O171" s="1">
        <f>STDEVA(C171,G171)</f>
        <v>0.40014058495863386</v>
      </c>
      <c r="Y171" s="14"/>
      <c r="AF171" s="15"/>
      <c r="AG171" s="14">
        <v>168</v>
      </c>
      <c r="AH171" s="1">
        <v>1.043295613181024</v>
      </c>
      <c r="AI171" s="1">
        <v>0.90945681766793596</v>
      </c>
      <c r="AK171" s="14">
        <v>168</v>
      </c>
      <c r="AL171" s="1">
        <v>1.0214118835661012</v>
      </c>
      <c r="AM171" s="1">
        <v>3.2021015150372798</v>
      </c>
      <c r="AO171" s="1">
        <f>AVERAGE(AG171,AK171)</f>
        <v>168</v>
      </c>
      <c r="AP171" s="1">
        <f>AVERAGE(AH171,AL171)</f>
        <v>1.0323537483735628</v>
      </c>
      <c r="AQ171" s="1">
        <f>AVERAGE(AI171,AM171)</f>
        <v>2.0557791663526079</v>
      </c>
      <c r="AS171" s="1">
        <f>STDEVA(AG171,AK171)</f>
        <v>0</v>
      </c>
      <c r="AT171" s="1">
        <f>STDEVA(AH171,AL171)</f>
        <v>1.5474133608364785E-2</v>
      </c>
      <c r="AU171" s="1">
        <f>STDEVA(AI171,AM171)</f>
        <v>1.6211446123612432</v>
      </c>
      <c r="AV171" s="15"/>
      <c r="BL171" s="15"/>
      <c r="CB171" s="15"/>
      <c r="CR171" s="15"/>
    </row>
    <row r="172" spans="1:96" x14ac:dyDescent="0.25">
      <c r="A172" s="14">
        <v>845</v>
      </c>
      <c r="B172" s="1">
        <v>1.0018193318515887</v>
      </c>
      <c r="C172" s="1">
        <v>3.9611896947316332</v>
      </c>
      <c r="E172" s="14">
        <v>845</v>
      </c>
      <c r="F172" s="1">
        <v>1.0199840892233587</v>
      </c>
      <c r="G172" s="1">
        <v>4.2441318157838355</v>
      </c>
      <c r="I172" s="14">
        <f>AVERAGE(A172,E172)</f>
        <v>845</v>
      </c>
      <c r="J172" s="1">
        <f>AVERAGE(B172,F172)</f>
        <v>1.0109017105374738</v>
      </c>
      <c r="K172" s="1">
        <f>AVERAGE(C172,G172)</f>
        <v>4.1026607552577339</v>
      </c>
      <c r="M172" s="1">
        <f>STDEVA(A172,E172)</f>
        <v>0</v>
      </c>
      <c r="N172" s="1">
        <f>STDEVA(B172,F172)</f>
        <v>1.284442311618692E-2</v>
      </c>
      <c r="O172" s="1">
        <f>STDEVA(C172,G172)</f>
        <v>0.20007029247931726</v>
      </c>
      <c r="Y172" s="14"/>
      <c r="AF172" s="15"/>
      <c r="AG172" s="14">
        <v>169</v>
      </c>
      <c r="AH172" s="1">
        <v>1.0435806478057661</v>
      </c>
      <c r="AI172" s="1">
        <v>0.90945681766800779</v>
      </c>
      <c r="AK172" s="14">
        <v>169</v>
      </c>
      <c r="AL172" s="1">
        <v>1.0228135573443258</v>
      </c>
      <c r="AM172" s="1">
        <v>2.6483348458584701</v>
      </c>
      <c r="AO172" s="1">
        <f>AVERAGE(AG172,AK172)</f>
        <v>169</v>
      </c>
      <c r="AP172" s="1">
        <f>AVERAGE(AH172,AL172)</f>
        <v>1.0331971025750459</v>
      </c>
      <c r="AQ172" s="1">
        <f>AVERAGE(AI172,AM172)</f>
        <v>1.7788958317632391</v>
      </c>
      <c r="AS172" s="1">
        <f>STDEVA(AG172,AK172)</f>
        <v>0</v>
      </c>
      <c r="AT172" s="1">
        <f>STDEVA(AH172,AL172)</f>
        <v>1.4684550490798918E-2</v>
      </c>
      <c r="AU172" s="1">
        <f>STDEVA(AI172,AM172)</f>
        <v>1.2295724453897681</v>
      </c>
      <c r="AV172" s="15"/>
      <c r="BL172" s="15"/>
      <c r="CB172" s="15"/>
      <c r="CR172" s="15"/>
    </row>
    <row r="173" spans="1:96" x14ac:dyDescent="0.25">
      <c r="A173" s="14">
        <v>850</v>
      </c>
      <c r="B173" s="1">
        <v>1.0028132241584833</v>
      </c>
      <c r="C173" s="1">
        <v>4.8100160578884408</v>
      </c>
      <c r="E173" s="14">
        <v>850</v>
      </c>
      <c r="F173" s="1">
        <v>1.0208619981321274</v>
      </c>
      <c r="G173" s="1">
        <v>4.1026607552577348</v>
      </c>
      <c r="I173" s="14">
        <f>AVERAGE(A173,E173)</f>
        <v>850</v>
      </c>
      <c r="J173" s="1">
        <f>AVERAGE(B173,F173)</f>
        <v>1.0118376111453053</v>
      </c>
      <c r="K173" s="1">
        <f>AVERAGE(C173,G173)</f>
        <v>4.4563384065730878</v>
      </c>
      <c r="M173" s="1">
        <f>STDEVA(A173,E173)</f>
        <v>0</v>
      </c>
      <c r="N173" s="1">
        <f>STDEVA(B173,F173)</f>
        <v>1.2762410468867032E-2</v>
      </c>
      <c r="O173" s="1">
        <f>STDEVA(C173,G173)</f>
        <v>0.50017573119843473</v>
      </c>
      <c r="Y173" s="14"/>
      <c r="AF173" s="15"/>
      <c r="AG173" s="14">
        <v>170</v>
      </c>
      <c r="AH173" s="1">
        <v>1.0438658382194121</v>
      </c>
      <c r="AI173" s="1">
        <v>0.90945681766793596</v>
      </c>
      <c r="AK173" s="14">
        <v>170</v>
      </c>
      <c r="AL173" s="1">
        <v>1.0235173313231769</v>
      </c>
      <c r="AM173" s="1">
        <v>2.2231166654107337</v>
      </c>
      <c r="AO173" s="1">
        <f>AVERAGE(AG173,AK173)</f>
        <v>170</v>
      </c>
      <c r="AP173" s="1">
        <f>AVERAGE(AH173,AL173)</f>
        <v>1.0336915847712946</v>
      </c>
      <c r="AQ173" s="1">
        <f>AVERAGE(AI173,AM173)</f>
        <v>1.5662867415393349</v>
      </c>
      <c r="AS173" s="1">
        <f>STDEVA(AG173,AK173)</f>
        <v>0</v>
      </c>
      <c r="AT173" s="1">
        <f>STDEVA(AH173,AL173)</f>
        <v>1.4388567213349166E-2</v>
      </c>
      <c r="AU173" s="1">
        <f>STDEVA(AI173,AM173)</f>
        <v>0.92889778651141974</v>
      </c>
      <c r="AV173" s="15"/>
      <c r="BL173" s="15"/>
      <c r="CB173" s="15"/>
      <c r="CR173" s="15"/>
    </row>
    <row r="174" spans="1:96" x14ac:dyDescent="0.25">
      <c r="A174" s="14">
        <v>855</v>
      </c>
      <c r="B174" s="1">
        <v>1.003457382473691</v>
      </c>
      <c r="C174" s="1">
        <v>3.1123633315748265</v>
      </c>
      <c r="E174" s="14">
        <v>855</v>
      </c>
      <c r="F174" s="1">
        <v>1.0218628380218617</v>
      </c>
      <c r="G174" s="1">
        <v>4.6685449973623401</v>
      </c>
      <c r="I174" s="14">
        <f>AVERAGE(A174,E174)</f>
        <v>855</v>
      </c>
      <c r="J174" s="1">
        <f>AVERAGE(B174,F174)</f>
        <v>1.0126601102477764</v>
      </c>
      <c r="K174" s="1">
        <f>AVERAGE(C174,G174)</f>
        <v>3.8904541644685833</v>
      </c>
      <c r="M174" s="1">
        <f>STDEVA(A174,E174)</f>
        <v>0</v>
      </c>
      <c r="N174" s="1">
        <f>STDEVA(B174,F174)</f>
        <v>1.30146224289391E-2</v>
      </c>
      <c r="O174" s="1">
        <f>STDEVA(C174,G174)</f>
        <v>1.1003866086365282</v>
      </c>
      <c r="Y174" s="14"/>
      <c r="AF174" s="15"/>
      <c r="AG174" s="14">
        <v>171</v>
      </c>
      <c r="AH174" s="1">
        <v>1.0440877607732681</v>
      </c>
      <c r="AI174" s="1">
        <v>0.70735530263064872</v>
      </c>
      <c r="AK174" s="14">
        <v>171</v>
      </c>
      <c r="AL174" s="1">
        <v>1.0242197169615777</v>
      </c>
      <c r="AM174" s="1">
        <v>2.2231166654105898</v>
      </c>
      <c r="AO174" s="1">
        <f>AVERAGE(AG174,AK174)</f>
        <v>171</v>
      </c>
      <c r="AP174" s="1">
        <f>AVERAGE(AH174,AL174)</f>
        <v>1.0341537388674229</v>
      </c>
      <c r="AQ174" s="1">
        <f>AVERAGE(AI174,AM174)</f>
        <v>1.4652359840206193</v>
      </c>
      <c r="AS174" s="1">
        <f>STDEVA(AG174,AK174)</f>
        <v>0</v>
      </c>
      <c r="AT174" s="1">
        <f>STDEVA(AH174,AL174)</f>
        <v>1.404882850815777E-2</v>
      </c>
      <c r="AU174" s="1">
        <f>STDEVA(AI174,AM174)</f>
        <v>1.0718051382822589</v>
      </c>
      <c r="AV174" s="15"/>
      <c r="BL174" s="15"/>
      <c r="CB174" s="15"/>
      <c r="CR174" s="15"/>
    </row>
    <row r="175" spans="1:96" x14ac:dyDescent="0.25">
      <c r="A175" s="14">
        <v>860</v>
      </c>
      <c r="B175" s="1">
        <v>1.0039557082578632</v>
      </c>
      <c r="C175" s="1">
        <v>2.4050080289442204</v>
      </c>
      <c r="E175" s="14">
        <v>860</v>
      </c>
      <c r="F175" s="1">
        <v>1.0228048102195682</v>
      </c>
      <c r="G175" s="1">
        <v>4.3856028763099371</v>
      </c>
      <c r="I175" s="14">
        <f>AVERAGE(A175,E175)</f>
        <v>860</v>
      </c>
      <c r="J175" s="1">
        <f>AVERAGE(B175,F175)</f>
        <v>1.0133802592387156</v>
      </c>
      <c r="K175" s="1">
        <f>AVERAGE(C175,G175)</f>
        <v>3.3953054526270785</v>
      </c>
      <c r="M175" s="1">
        <f>STDEVA(A175,E175)</f>
        <v>0</v>
      </c>
      <c r="N175" s="1">
        <f>STDEVA(B175,F175)</f>
        <v>1.3328327816398243E-2</v>
      </c>
      <c r="O175" s="1">
        <f>STDEVA(C175,G175)</f>
        <v>1.4004920473554354</v>
      </c>
      <c r="Y175" s="14"/>
      <c r="AF175" s="15"/>
      <c r="AG175" s="14">
        <v>172</v>
      </c>
      <c r="AH175" s="1">
        <v>1.044246334663403</v>
      </c>
      <c r="AI175" s="1">
        <v>0.50525378759336159</v>
      </c>
      <c r="AK175" s="14">
        <v>172</v>
      </c>
      <c r="AL175" s="1">
        <v>1.0248561914648806</v>
      </c>
      <c r="AM175" s="1">
        <v>2.021015150373159</v>
      </c>
      <c r="AO175" s="1">
        <f>AVERAGE(AG175,AK175)</f>
        <v>172</v>
      </c>
      <c r="AP175" s="1">
        <f>AVERAGE(AH175,AL175)</f>
        <v>1.0345512630641418</v>
      </c>
      <c r="AQ175" s="1">
        <f>AVERAGE(AI175,AM175)</f>
        <v>1.2631344689832602</v>
      </c>
      <c r="AS175" s="1">
        <f>STDEVA(AG175,AK175)</f>
        <v>0</v>
      </c>
      <c r="AT175" s="1">
        <f>STDEVA(AH175,AL175)</f>
        <v>1.3710901743853395E-2</v>
      </c>
      <c r="AU175" s="1">
        <f>STDEVA(AI175,AM175)</f>
        <v>1.0718051382821576</v>
      </c>
      <c r="AV175" s="15"/>
      <c r="BL175" s="15"/>
      <c r="CB175" s="15"/>
      <c r="CR175" s="15"/>
    </row>
    <row r="176" spans="1:96" x14ac:dyDescent="0.25">
      <c r="A176" s="14">
        <v>865</v>
      </c>
      <c r="B176" s="1">
        <v>1.00492446081616</v>
      </c>
      <c r="C176" s="1">
        <v>4.6685449973622397</v>
      </c>
      <c r="E176" s="14">
        <v>865</v>
      </c>
      <c r="F176" s="1">
        <v>1.0236571177534119</v>
      </c>
      <c r="G176" s="1">
        <v>3.9611896947316332</v>
      </c>
      <c r="I176" s="14">
        <f>AVERAGE(A176,E176)</f>
        <v>865</v>
      </c>
      <c r="J176" s="1">
        <f>AVERAGE(B176,F176)</f>
        <v>1.0142907892847859</v>
      </c>
      <c r="K176" s="1">
        <f>AVERAGE(C176,G176)</f>
        <v>4.3148673460469364</v>
      </c>
      <c r="M176" s="1">
        <f>STDEVA(A176,E176)</f>
        <v>0</v>
      </c>
      <c r="N176" s="1">
        <f>STDEVA(B176,F176)</f>
        <v>1.3245988749972041E-2</v>
      </c>
      <c r="O176" s="1">
        <f>STDEVA(C176,G176)</f>
        <v>0.50017573119836434</v>
      </c>
      <c r="Y176" s="14"/>
      <c r="AF176" s="15"/>
      <c r="AG176" s="14">
        <v>173</v>
      </c>
      <c r="AH176" s="1">
        <v>1.044246334663403</v>
      </c>
      <c r="AI176" s="1">
        <v>0</v>
      </c>
      <c r="AK176" s="14">
        <v>173</v>
      </c>
      <c r="AL176" s="1">
        <v>1.0256706538928182</v>
      </c>
      <c r="AM176" s="1">
        <v>2.7283704530040236</v>
      </c>
      <c r="AO176" s="1">
        <f>AVERAGE(AG176,AK176)</f>
        <v>173</v>
      </c>
      <c r="AP176" s="1">
        <f>AVERAGE(AH176,AL176)</f>
        <v>1.0349584942781105</v>
      </c>
      <c r="AQ176" s="1">
        <f>AVERAGE(AI176,AM176)</f>
        <v>1.3641852265020118</v>
      </c>
      <c r="AS176" s="1">
        <f>STDEVA(AG176,AK176)</f>
        <v>0</v>
      </c>
      <c r="AT176" s="1">
        <f>STDEVA(AH176,AL176)</f>
        <v>1.3134989838037065E-2</v>
      </c>
      <c r="AU176" s="1">
        <f>STDEVA(AI176,AM176)</f>
        <v>1.9292492489081576</v>
      </c>
      <c r="AV176" s="15"/>
      <c r="BL176" s="15"/>
      <c r="CB176" s="15"/>
      <c r="CR176" s="15"/>
    </row>
    <row r="177" spans="1:96" x14ac:dyDescent="0.25">
      <c r="A177" s="14">
        <v>870</v>
      </c>
      <c r="B177" s="1">
        <v>1.0056596098415513</v>
      </c>
      <c r="C177" s="1">
        <v>3.5367765131532303</v>
      </c>
      <c r="E177" s="14">
        <v>870</v>
      </c>
      <c r="F177" s="1">
        <v>1.0242972811655142</v>
      </c>
      <c r="G177" s="1">
        <v>2.9708922710487253</v>
      </c>
      <c r="I177" s="14">
        <f>AVERAGE(A177,E177)</f>
        <v>870</v>
      </c>
      <c r="J177" s="1">
        <f>AVERAGE(B177,F177)</f>
        <v>1.0149784455035329</v>
      </c>
      <c r="K177" s="1">
        <f>AVERAGE(C177,G177)</f>
        <v>3.2538343921009778</v>
      </c>
      <c r="M177" s="1">
        <f>STDEVA(A177,E177)</f>
        <v>0</v>
      </c>
      <c r="N177" s="1">
        <f>STDEVA(B177,F177)</f>
        <v>1.3178823778700209E-2</v>
      </c>
      <c r="O177" s="1">
        <f>STDEVA(C177,G177)</f>
        <v>0.40014058495870547</v>
      </c>
      <c r="Y177" s="14"/>
      <c r="AF177" s="15"/>
      <c r="AG177" s="14">
        <v>174</v>
      </c>
      <c r="AH177" s="1">
        <v>1.044246334663403</v>
      </c>
      <c r="AI177" s="1">
        <v>0</v>
      </c>
      <c r="AK177" s="14">
        <v>174</v>
      </c>
      <c r="AL177" s="1">
        <v>1.0264806477970256</v>
      </c>
      <c r="AM177" s="1">
        <v>2.7283704530038801</v>
      </c>
      <c r="AO177" s="1">
        <f>AVERAGE(AG177,AK177)</f>
        <v>174</v>
      </c>
      <c r="AP177" s="1">
        <f>AVERAGE(AH177,AL177)</f>
        <v>1.0353634912302143</v>
      </c>
      <c r="AQ177" s="1">
        <f>AVERAGE(AI177,AM177)</f>
        <v>1.3641852265019401</v>
      </c>
      <c r="AS177" s="1">
        <f>STDEVA(AG177,AK177)</f>
        <v>0</v>
      </c>
      <c r="AT177" s="1">
        <f>STDEVA(AH177,AL177)</f>
        <v>1.2562237655652219E-2</v>
      </c>
      <c r="AU177" s="1">
        <f>STDEVA(AI177,AM177)</f>
        <v>1.9292492489080562</v>
      </c>
      <c r="AV177" s="15"/>
      <c r="BL177" s="15"/>
      <c r="CB177" s="15"/>
      <c r="CR177" s="15"/>
    </row>
    <row r="178" spans="1:96" x14ac:dyDescent="0.25">
      <c r="A178" s="14">
        <v>875</v>
      </c>
      <c r="B178" s="1">
        <v>1.0064253066841247</v>
      </c>
      <c r="C178" s="1">
        <v>3.6782475736793314</v>
      </c>
      <c r="E178" s="14">
        <v>875</v>
      </c>
      <c r="F178" s="1">
        <v>1.0251215258608883</v>
      </c>
      <c r="G178" s="1">
        <v>3.8197186342055329</v>
      </c>
      <c r="I178" s="14">
        <f>AVERAGE(A178,E178)</f>
        <v>875</v>
      </c>
      <c r="J178" s="1">
        <f>AVERAGE(B178,F178)</f>
        <v>1.0157734162725065</v>
      </c>
      <c r="K178" s="1">
        <f>AVERAGE(C178,G178)</f>
        <v>3.7489831039424324</v>
      </c>
      <c r="M178" s="1">
        <f>STDEVA(A178,E178)</f>
        <v>0</v>
      </c>
      <c r="N178" s="1">
        <f>STDEVA(B178,F178)</f>
        <v>1.3220223362439564E-2</v>
      </c>
      <c r="O178" s="1">
        <f>STDEVA(C178,G178)</f>
        <v>0.10003514623972959</v>
      </c>
      <c r="Y178" s="14"/>
      <c r="AF178" s="15"/>
      <c r="AG178" s="14">
        <v>175</v>
      </c>
      <c r="AH178" s="1">
        <v>1.044246334663403</v>
      </c>
      <c r="AI178" s="1">
        <v>0</v>
      </c>
      <c r="AK178" s="14">
        <v>175</v>
      </c>
      <c r="AL178" s="1">
        <v>1.0268980781856398</v>
      </c>
      <c r="AM178" s="1">
        <v>1.4147106052612974</v>
      </c>
      <c r="AO178" s="1">
        <f>AVERAGE(AG178,AK178)</f>
        <v>175</v>
      </c>
      <c r="AP178" s="1">
        <f>AVERAGE(AH178,AL178)</f>
        <v>1.0355722064245214</v>
      </c>
      <c r="AQ178" s="1">
        <f>AVERAGE(AI178,AM178)</f>
        <v>0.70735530263064872</v>
      </c>
      <c r="AS178" s="1">
        <f>STDEVA(AG178,AK178)</f>
        <v>0</v>
      </c>
      <c r="AT178" s="1">
        <f>STDEVA(AH178,AL178)</f>
        <v>1.2267069797189787E-2</v>
      </c>
      <c r="AU178" s="1">
        <f>STDEVA(AI178,AM178)</f>
        <v>1.0003514623967884</v>
      </c>
      <c r="AV178" s="15"/>
      <c r="BL178" s="15"/>
      <c r="CB178" s="15"/>
      <c r="CR178" s="15"/>
    </row>
    <row r="179" spans="1:96" x14ac:dyDescent="0.25">
      <c r="A179" s="14">
        <v>880</v>
      </c>
      <c r="B179" s="1">
        <v>1.0072512083244949</v>
      </c>
      <c r="C179" s="1">
        <v>3.9611896947316332</v>
      </c>
      <c r="E179" s="14">
        <v>880</v>
      </c>
      <c r="F179" s="1">
        <v>1.0259470981521901</v>
      </c>
      <c r="G179" s="1">
        <v>3.8197186342054326</v>
      </c>
      <c r="I179" s="14">
        <f>AVERAGE(A179,E179)</f>
        <v>880</v>
      </c>
      <c r="J179" s="1">
        <f>AVERAGE(B179,F179)</f>
        <v>1.0165991532383425</v>
      </c>
      <c r="K179" s="1">
        <f>AVERAGE(C179,G179)</f>
        <v>3.8904541644685331</v>
      </c>
      <c r="M179" s="1">
        <f>STDEVA(A179,E179)</f>
        <v>0</v>
      </c>
      <c r="N179" s="1">
        <f>STDEVA(B179,F179)</f>
        <v>1.3219990477479878E-2</v>
      </c>
      <c r="O179" s="1">
        <f>STDEVA(C179,G179)</f>
        <v>0.10003514623972896</v>
      </c>
      <c r="Y179" s="14"/>
      <c r="AF179" s="15"/>
      <c r="AG179" s="14">
        <v>176</v>
      </c>
      <c r="AH179" s="1">
        <v>1.044246334663403</v>
      </c>
      <c r="AI179" s="1">
        <v>0</v>
      </c>
      <c r="AK179" s="14">
        <v>176</v>
      </c>
      <c r="AL179" s="1">
        <v>1.02791594724293</v>
      </c>
      <c r="AM179" s="1">
        <v>3.3346749981158852</v>
      </c>
      <c r="AO179" s="1">
        <f>AVERAGE(AG179,AK179)</f>
        <v>176</v>
      </c>
      <c r="AP179" s="1">
        <f>AVERAGE(AH179,AL179)</f>
        <v>1.0360811409531665</v>
      </c>
      <c r="AQ179" s="1">
        <f>AVERAGE(AI179,AM179)</f>
        <v>1.6673374990579426</v>
      </c>
      <c r="AS179" s="1">
        <f>STDEVA(AG179,AK179)</f>
        <v>0</v>
      </c>
      <c r="AT179" s="1">
        <f>STDEVA(AH179,AL179)</f>
        <v>1.1547327684419944E-2</v>
      </c>
      <c r="AU179" s="1">
        <f>STDEVA(AI179,AM179)</f>
        <v>2.35797130422098</v>
      </c>
      <c r="AV179" s="15"/>
      <c r="BL179" s="15"/>
      <c r="CB179" s="15"/>
      <c r="CR179" s="15"/>
    </row>
    <row r="180" spans="1:96" x14ac:dyDescent="0.25">
      <c r="A180" s="14">
        <v>885</v>
      </c>
      <c r="B180" s="1">
        <v>1.0079306422577048</v>
      </c>
      <c r="C180" s="1">
        <v>3.253834392101028</v>
      </c>
      <c r="E180" s="14">
        <v>885</v>
      </c>
      <c r="F180" s="1">
        <v>1.0266820573087247</v>
      </c>
      <c r="G180" s="1">
        <v>3.3953054526271287</v>
      </c>
      <c r="I180" s="14">
        <f>AVERAGE(A180,E180)</f>
        <v>885</v>
      </c>
      <c r="J180" s="1">
        <f>AVERAGE(B180,F180)</f>
        <v>1.0173063497832149</v>
      </c>
      <c r="K180" s="1">
        <f>AVERAGE(C180,G180)</f>
        <v>3.3245699223640783</v>
      </c>
      <c r="M180" s="1">
        <f>STDEVA(A180,E180)</f>
        <v>0</v>
      </c>
      <c r="N180" s="1">
        <f>STDEVA(B180,F180)</f>
        <v>1.3259252739419703E-2</v>
      </c>
      <c r="O180" s="1">
        <f>STDEVA(C180,G180)</f>
        <v>0.10003514623965831</v>
      </c>
      <c r="Y180" s="14"/>
      <c r="AF180" s="15"/>
      <c r="AG180" s="14">
        <v>177</v>
      </c>
      <c r="AH180" s="1">
        <v>1.044246334663403</v>
      </c>
      <c r="AI180" s="1">
        <v>0</v>
      </c>
      <c r="AK180" s="14">
        <v>177</v>
      </c>
      <c r="AL180" s="1">
        <v>1.0286872865146584</v>
      </c>
      <c r="AM180" s="1">
        <v>2.5262689379665928</v>
      </c>
      <c r="AO180" s="1">
        <f>AVERAGE(AG180,AK180)</f>
        <v>177</v>
      </c>
      <c r="AP180" s="1">
        <f>AVERAGE(AH180,AL180)</f>
        <v>1.0364668105890307</v>
      </c>
      <c r="AQ180" s="1">
        <f>AVERAGE(AI180,AM180)</f>
        <v>1.2631344689832964</v>
      </c>
      <c r="AS180" s="1">
        <f>STDEVA(AG180,AK180)</f>
        <v>0</v>
      </c>
      <c r="AT180" s="1">
        <f>STDEVA(AH180,AL180)</f>
        <v>1.1001908454785339E-2</v>
      </c>
      <c r="AU180" s="1">
        <f>STDEVA(AI180,AM180)</f>
        <v>1.7863418971371154</v>
      </c>
      <c r="AV180" s="15"/>
      <c r="BL180" s="15"/>
      <c r="CB180" s="15"/>
      <c r="CR180" s="15"/>
    </row>
    <row r="181" spans="1:96" x14ac:dyDescent="0.25">
      <c r="A181" s="14">
        <v>890</v>
      </c>
      <c r="B181" s="1">
        <v>1.0084926055126358</v>
      </c>
      <c r="C181" s="1">
        <v>2.6879501499964227</v>
      </c>
      <c r="E181" s="14">
        <v>890</v>
      </c>
      <c r="F181" s="1">
        <v>1.0275418834204884</v>
      </c>
      <c r="G181" s="1">
        <v>4.2441318157838355</v>
      </c>
      <c r="I181" s="14">
        <f>AVERAGE(A181,E181)</f>
        <v>890</v>
      </c>
      <c r="J181" s="1">
        <f>AVERAGE(B181,F181)</f>
        <v>1.0180172444665621</v>
      </c>
      <c r="K181" s="1">
        <f>AVERAGE(C181,G181)</f>
        <v>3.4660409828901289</v>
      </c>
      <c r="M181" s="1">
        <f>STDEVA(A181,E181)</f>
        <v>0</v>
      </c>
      <c r="N181" s="1">
        <f>STDEVA(B181,F181)</f>
        <v>1.3469873585349665E-2</v>
      </c>
      <c r="O181" s="1">
        <f>STDEVA(C181,G181)</f>
        <v>1.1003866086364589</v>
      </c>
      <c r="Y181" s="14"/>
      <c r="AF181" s="15"/>
      <c r="AK181" s="14">
        <v>178</v>
      </c>
      <c r="AL181" s="1">
        <v>1.029220806918218</v>
      </c>
      <c r="AM181" s="1">
        <v>1.7178628778173</v>
      </c>
      <c r="AO181" s="1">
        <f>AVERAGE(AG181,AK181)</f>
        <v>178</v>
      </c>
      <c r="AP181" s="1">
        <f>AVERAGE(AH181,AL181)</f>
        <v>1.029220806918218</v>
      </c>
      <c r="AQ181" s="1">
        <f>AVERAGE(AI181,AM181)</f>
        <v>1.7178628778173</v>
      </c>
      <c r="AS181" s="1" t="e">
        <f>STDEVA(AG181,AK181)</f>
        <v>#DIV/0!</v>
      </c>
      <c r="AT181" s="1" t="e">
        <f>STDEVA(AH181,AL181)</f>
        <v>#DIV/0!</v>
      </c>
      <c r="AU181" s="1" t="e">
        <f>STDEVA(AI181,AM181)</f>
        <v>#DIV/0!</v>
      </c>
      <c r="AV181" s="15"/>
      <c r="BL181" s="15"/>
      <c r="CB181" s="15"/>
      <c r="CR181" s="15"/>
    </row>
    <row r="182" spans="1:96" x14ac:dyDescent="0.25">
      <c r="A182" s="14">
        <v>895</v>
      </c>
      <c r="B182" s="1">
        <v>1.0092626240992353</v>
      </c>
      <c r="C182" s="1">
        <v>3.6782475736793314</v>
      </c>
      <c r="E182" s="14">
        <v>895</v>
      </c>
      <c r="F182" s="1">
        <v>1.0285866899605838</v>
      </c>
      <c r="G182" s="1">
        <v>4.8100160578884408</v>
      </c>
      <c r="I182" s="14">
        <f>AVERAGE(A182,E182)</f>
        <v>895</v>
      </c>
      <c r="J182" s="1">
        <f>AVERAGE(B182,F182)</f>
        <v>1.0189246570299095</v>
      </c>
      <c r="K182" s="1">
        <f>AVERAGE(C182,G182)</f>
        <v>4.2441318157838861</v>
      </c>
      <c r="M182" s="1">
        <f>STDEVA(A182,E182)</f>
        <v>0</v>
      </c>
      <c r="N182" s="1">
        <f>STDEVA(B182,F182)</f>
        <v>1.3664178010654983E-2</v>
      </c>
      <c r="O182" s="1">
        <f>STDEVA(C182,G182)</f>
        <v>0.80028116991748499</v>
      </c>
      <c r="Y182" s="14"/>
      <c r="AF182" s="15"/>
      <c r="AK182" s="14">
        <v>179</v>
      </c>
      <c r="AL182" s="1">
        <v>1.0297775904265118</v>
      </c>
      <c r="AM182" s="1">
        <v>1.8189136353358719</v>
      </c>
      <c r="AO182" s="1">
        <f>AVERAGE(AG182,AK182)</f>
        <v>179</v>
      </c>
      <c r="AP182" s="1">
        <f>AVERAGE(AH182,AL182)</f>
        <v>1.0297775904265118</v>
      </c>
      <c r="AQ182" s="1">
        <f>AVERAGE(AI182,AM182)</f>
        <v>1.8189136353358719</v>
      </c>
      <c r="AS182" s="1" t="e">
        <f>STDEVA(AG182,AK182)</f>
        <v>#DIV/0!</v>
      </c>
      <c r="AT182" s="1" t="e">
        <f>STDEVA(AH182,AL182)</f>
        <v>#DIV/0!</v>
      </c>
      <c r="AU182" s="1" t="e">
        <f>STDEVA(AI182,AM182)</f>
        <v>#DIV/0!</v>
      </c>
      <c r="AV182" s="15"/>
      <c r="BL182" s="15"/>
      <c r="CB182" s="15"/>
      <c r="CR182" s="15"/>
    </row>
    <row r="183" spans="1:96" x14ac:dyDescent="0.25">
      <c r="A183" s="14">
        <v>900</v>
      </c>
      <c r="B183" s="1">
        <v>1.0101822613913778</v>
      </c>
      <c r="C183" s="1">
        <v>4.3856028763100374</v>
      </c>
      <c r="E183" s="14">
        <v>900</v>
      </c>
      <c r="F183" s="1">
        <v>1.0295103441441429</v>
      </c>
      <c r="G183" s="1">
        <v>4.2441318157838355</v>
      </c>
      <c r="I183" s="14">
        <f>AVERAGE(A183,E183)</f>
        <v>900</v>
      </c>
      <c r="J183" s="1">
        <f>AVERAGE(B183,F183)</f>
        <v>1.0198463027677604</v>
      </c>
      <c r="K183" s="1">
        <f>AVERAGE(C183,G183)</f>
        <v>4.3148673460469364</v>
      </c>
      <c r="M183" s="1">
        <f>STDEVA(A183,E183)</f>
        <v>0</v>
      </c>
      <c r="N183" s="1">
        <f>STDEVA(B183,F183)</f>
        <v>1.3667018381814952E-2</v>
      </c>
      <c r="O183" s="1">
        <f>STDEVA(C183,G183)</f>
        <v>0.10003514623972991</v>
      </c>
      <c r="Y183" s="14"/>
      <c r="AF183" s="15"/>
      <c r="AK183" s="14">
        <v>180</v>
      </c>
      <c r="AL183" s="1">
        <v>1.0310107076948762</v>
      </c>
      <c r="AM183" s="1">
        <v>4.0420303007466059</v>
      </c>
      <c r="AO183" s="1">
        <f>AVERAGE(AG183,AK183)</f>
        <v>180</v>
      </c>
      <c r="AP183" s="1">
        <f>AVERAGE(AH183,AL183)</f>
        <v>1.0310107076948762</v>
      </c>
      <c r="AQ183" s="1">
        <f>AVERAGE(AI183,AM183)</f>
        <v>4.0420303007466059</v>
      </c>
      <c r="AS183" s="1" t="e">
        <f>STDEVA(AG183,AK183)</f>
        <v>#DIV/0!</v>
      </c>
      <c r="AT183" s="1" t="e">
        <f>STDEVA(AH183,AL183)</f>
        <v>#DIV/0!</v>
      </c>
      <c r="AU183" s="1" t="e">
        <f>STDEVA(AI183,AM183)</f>
        <v>#DIV/0!</v>
      </c>
      <c r="AV183" s="15"/>
      <c r="BL183" s="15"/>
      <c r="CB183" s="15"/>
      <c r="CR183" s="15"/>
    </row>
    <row r="184" spans="1:96" x14ac:dyDescent="0.25">
      <c r="A184" s="14">
        <v>905</v>
      </c>
      <c r="B184" s="1">
        <v>1.0110440857816005</v>
      </c>
      <c r="C184" s="1">
        <v>4.1026607552577348</v>
      </c>
      <c r="E184" s="14">
        <v>905</v>
      </c>
      <c r="F184" s="1">
        <v>1.030096183610931</v>
      </c>
      <c r="G184" s="1">
        <v>2.687950149996523</v>
      </c>
      <c r="I184" s="14">
        <f>AVERAGE(A184,E184)</f>
        <v>905</v>
      </c>
      <c r="J184" s="1">
        <f>AVERAGE(B184,F184)</f>
        <v>1.0205701346962659</v>
      </c>
      <c r="K184" s="1">
        <f>AVERAGE(C184,G184)</f>
        <v>3.3953054526271291</v>
      </c>
      <c r="M184" s="1">
        <f>STDEVA(A184,E184)</f>
        <v>0</v>
      </c>
      <c r="N184" s="1">
        <f>STDEVA(B184,F184)</f>
        <v>1.3471867570949087E-2</v>
      </c>
      <c r="O184" s="1">
        <f>STDEVA(C184,G184)</f>
        <v>1.0003514623967251</v>
      </c>
      <c r="Y184" s="14"/>
      <c r="AF184" s="15"/>
      <c r="AK184" s="14">
        <v>181</v>
      </c>
      <c r="AL184" s="1">
        <v>1.0314829157391929</v>
      </c>
      <c r="AM184" s="1">
        <v>1.5157613627800128</v>
      </c>
      <c r="AO184" s="1">
        <f>AVERAGE(AG184,AK184)</f>
        <v>181</v>
      </c>
      <c r="AP184" s="1">
        <f>AVERAGE(AH184,AL184)</f>
        <v>1.0314829157391929</v>
      </c>
      <c r="AQ184" s="1">
        <f>AVERAGE(AI184,AM184)</f>
        <v>1.5157613627800128</v>
      </c>
      <c r="AS184" s="1" t="e">
        <f>STDEVA(AG184,AK184)</f>
        <v>#DIV/0!</v>
      </c>
      <c r="AT184" s="1" t="e">
        <f>STDEVA(AH184,AL184)</f>
        <v>#DIV/0!</v>
      </c>
      <c r="AU184" s="1" t="e">
        <f>STDEVA(AI184,AM184)</f>
        <v>#DIV/0!</v>
      </c>
      <c r="AV184" s="15"/>
      <c r="BL184" s="15"/>
      <c r="CB184" s="15"/>
      <c r="CR184" s="15"/>
    </row>
    <row r="185" spans="1:96" x14ac:dyDescent="0.25">
      <c r="A185" s="14">
        <v>910</v>
      </c>
      <c r="B185" s="1">
        <v>1.0118775885625799</v>
      </c>
      <c r="C185" s="1">
        <v>3.9611896947316332</v>
      </c>
      <c r="E185" s="14">
        <v>910</v>
      </c>
      <c r="F185" s="1">
        <v>1.030960742279869</v>
      </c>
      <c r="G185" s="1">
        <v>3.9611896947315328</v>
      </c>
      <c r="I185" s="14">
        <f>AVERAGE(A185,E185)</f>
        <v>910</v>
      </c>
      <c r="J185" s="1">
        <f>AVERAGE(B185,F185)</f>
        <v>1.0214191654212246</v>
      </c>
      <c r="K185" s="1">
        <f>AVERAGE(C185,G185)</f>
        <v>3.961189694731583</v>
      </c>
      <c r="M185" s="1">
        <f>STDEVA(A185,E185)</f>
        <v>0</v>
      </c>
      <c r="N185" s="1">
        <f>STDEVA(B185,F185)</f>
        <v>1.3493827399920381E-2</v>
      </c>
      <c r="O185" s="1">
        <f>STDEVA(C185,G185)</f>
        <v>7.0968179132506638E-14</v>
      </c>
      <c r="Y185" s="14"/>
      <c r="AF185" s="15"/>
      <c r="AK185" s="14">
        <v>182</v>
      </c>
      <c r="AL185" s="1">
        <v>1.0320838746977392</v>
      </c>
      <c r="AM185" s="1">
        <v>1.9199643928545875</v>
      </c>
      <c r="AO185" s="1">
        <f>AVERAGE(AG185,AK185)</f>
        <v>182</v>
      </c>
      <c r="AP185" s="1">
        <f>AVERAGE(AH185,AL185)</f>
        <v>1.0320838746977392</v>
      </c>
      <c r="AQ185" s="1">
        <f>AVERAGE(AI185,AM185)</f>
        <v>1.9199643928545875</v>
      </c>
      <c r="AS185" s="1" t="e">
        <f>STDEVA(AG185,AK185)</f>
        <v>#DIV/0!</v>
      </c>
      <c r="AT185" s="1" t="e">
        <f>STDEVA(AH185,AL185)</f>
        <v>#DIV/0!</v>
      </c>
      <c r="AU185" s="1" t="e">
        <f>STDEVA(AI185,AM185)</f>
        <v>#DIV/0!</v>
      </c>
      <c r="AV185" s="15"/>
      <c r="BL185" s="15"/>
      <c r="CB185" s="15"/>
      <c r="CR185" s="15"/>
    </row>
    <row r="186" spans="1:96" x14ac:dyDescent="0.25">
      <c r="A186" s="14">
        <v>915</v>
      </c>
      <c r="B186" s="1">
        <v>1.0125632803356674</v>
      </c>
      <c r="C186" s="1">
        <v>3.2538343921009272</v>
      </c>
      <c r="E186" s="14">
        <v>915</v>
      </c>
      <c r="F186" s="1">
        <v>1.0317338969227601</v>
      </c>
      <c r="G186" s="1">
        <v>3.5367765131532303</v>
      </c>
      <c r="I186" s="14">
        <f>AVERAGE(A186,E186)</f>
        <v>915</v>
      </c>
      <c r="J186" s="1">
        <f>AVERAGE(B186,F186)</f>
        <v>1.0221485886292139</v>
      </c>
      <c r="K186" s="1">
        <f>AVERAGE(C186,G186)</f>
        <v>3.3953054526270785</v>
      </c>
      <c r="M186" s="1">
        <f>STDEVA(A186,E186)</f>
        <v>0</v>
      </c>
      <c r="N186" s="1">
        <f>STDEVA(B186,F186)</f>
        <v>1.3555672988260504E-2</v>
      </c>
      <c r="O186" s="1">
        <f>STDEVA(C186,G186)</f>
        <v>0.20007029247938851</v>
      </c>
      <c r="Y186" s="14"/>
      <c r="AF186" s="15"/>
      <c r="AK186" s="14">
        <v>183</v>
      </c>
      <c r="AL186" s="1">
        <v>1.0329048289295129</v>
      </c>
      <c r="AM186" s="1">
        <v>2.7283704530038801</v>
      </c>
      <c r="AO186" s="1">
        <f>AVERAGE(AG186,AK186)</f>
        <v>183</v>
      </c>
      <c r="AP186" s="1">
        <f>AVERAGE(AH186,AL186)</f>
        <v>1.0329048289295129</v>
      </c>
      <c r="AQ186" s="1">
        <f>AVERAGE(AI186,AM186)</f>
        <v>2.7283704530038801</v>
      </c>
      <c r="AS186" s="1" t="e">
        <f>STDEVA(AG186,AK186)</f>
        <v>#DIV/0!</v>
      </c>
      <c r="AT186" s="1" t="e">
        <f>STDEVA(AH186,AL186)</f>
        <v>#DIV/0!</v>
      </c>
      <c r="AU186" s="1" t="e">
        <f>STDEVA(AI186,AM186)</f>
        <v>#DIV/0!</v>
      </c>
      <c r="AV186" s="15"/>
      <c r="BL186" s="15"/>
      <c r="CB186" s="15"/>
      <c r="CR186" s="15"/>
    </row>
    <row r="187" spans="1:96" x14ac:dyDescent="0.25">
      <c r="A187" s="14">
        <v>920</v>
      </c>
      <c r="B187" s="1">
        <v>1.0133992908762148</v>
      </c>
      <c r="C187" s="1">
        <v>3.9611896947316332</v>
      </c>
      <c r="E187" s="14">
        <v>920</v>
      </c>
      <c r="F187" s="1">
        <v>1.0323532560741262</v>
      </c>
      <c r="G187" s="1">
        <v>2.8294212105226242</v>
      </c>
      <c r="I187" s="14">
        <f>AVERAGE(A187,E187)</f>
        <v>920</v>
      </c>
      <c r="J187" s="1">
        <f>AVERAGE(B187,F187)</f>
        <v>1.0228762734751706</v>
      </c>
      <c r="K187" s="1">
        <f>AVERAGE(C187,G187)</f>
        <v>3.3953054526271287</v>
      </c>
      <c r="M187" s="1">
        <f>STDEVA(A187,E187)</f>
        <v>0</v>
      </c>
      <c r="N187" s="1">
        <f>STDEVA(B187,F187)</f>
        <v>1.3402477321816953E-2</v>
      </c>
      <c r="O187" s="1">
        <f>STDEVA(C187,G187)</f>
        <v>0.8002811699174095</v>
      </c>
      <c r="Y187" s="14"/>
      <c r="AF187" s="15"/>
      <c r="AK187" s="14">
        <v>184</v>
      </c>
      <c r="AL187" s="1">
        <v>1.0342155741136241</v>
      </c>
      <c r="AM187" s="1">
        <v>4.2441318157838923</v>
      </c>
      <c r="AO187" s="1">
        <f>AVERAGE(AG187,AK187)</f>
        <v>184</v>
      </c>
      <c r="AP187" s="1">
        <f>AVERAGE(AH187,AL187)</f>
        <v>1.0342155741136241</v>
      </c>
      <c r="AQ187" s="1">
        <f>AVERAGE(AI187,AM187)</f>
        <v>4.2441318157838923</v>
      </c>
      <c r="AS187" s="1" t="e">
        <f>STDEVA(AG187,AK187)</f>
        <v>#DIV/0!</v>
      </c>
      <c r="AT187" s="1" t="e">
        <f>STDEVA(AH187,AL187)</f>
        <v>#DIV/0!</v>
      </c>
      <c r="AU187" s="1" t="e">
        <f>STDEVA(AI187,AM187)</f>
        <v>#DIV/0!</v>
      </c>
      <c r="AV187" s="15"/>
      <c r="BL187" s="15"/>
      <c r="CB187" s="15"/>
      <c r="CR187" s="15"/>
    </row>
    <row r="188" spans="1:96" x14ac:dyDescent="0.25">
      <c r="A188" s="14">
        <v>925</v>
      </c>
      <c r="B188" s="1">
        <v>1.0143564234788949</v>
      </c>
      <c r="C188" s="1">
        <v>4.527073936836139</v>
      </c>
      <c r="E188" s="14">
        <v>925</v>
      </c>
      <c r="F188" s="1">
        <v>1.0330043840021399</v>
      </c>
      <c r="G188" s="1">
        <v>2.9708922710487253</v>
      </c>
      <c r="I188" s="14">
        <f>AVERAGE(A188,E188)</f>
        <v>925</v>
      </c>
      <c r="J188" s="1">
        <f>AVERAGE(B188,F188)</f>
        <v>1.0236804037405174</v>
      </c>
      <c r="K188" s="1">
        <f>AVERAGE(C188,G188)</f>
        <v>3.7489831039424324</v>
      </c>
      <c r="M188" s="1">
        <f>STDEVA(A188,E188)</f>
        <v>0</v>
      </c>
      <c r="N188" s="1">
        <f>STDEVA(B188,F188)</f>
        <v>1.3186099341285593E-2</v>
      </c>
      <c r="O188" s="1">
        <f>STDEVA(C188,G188)</f>
        <v>1.1003866086364555</v>
      </c>
      <c r="Y188" s="14"/>
      <c r="AF188" s="15"/>
      <c r="AK188" s="14">
        <v>185</v>
      </c>
      <c r="AL188" s="1">
        <v>1.0352127417416137</v>
      </c>
      <c r="AM188" s="1">
        <v>3.2336242405971696</v>
      </c>
      <c r="AO188" s="1">
        <f>AVERAGE(AG188,AK188)</f>
        <v>185</v>
      </c>
      <c r="AP188" s="1">
        <f>AVERAGE(AH188,AL188)</f>
        <v>1.0352127417416137</v>
      </c>
      <c r="AQ188" s="1">
        <f>AVERAGE(AI188,AM188)</f>
        <v>3.2336242405971696</v>
      </c>
      <c r="AS188" s="1" t="e">
        <f>STDEVA(AG188,AK188)</f>
        <v>#DIV/0!</v>
      </c>
      <c r="AT188" s="1" t="e">
        <f>STDEVA(AH188,AL188)</f>
        <v>#DIV/0!</v>
      </c>
      <c r="AU188" s="1" t="e">
        <f>STDEVA(AI188,AM188)</f>
        <v>#DIV/0!</v>
      </c>
      <c r="AV188" s="15"/>
      <c r="BL188" s="15"/>
      <c r="CB188" s="15"/>
      <c r="CR188" s="15"/>
    </row>
    <row r="189" spans="1:96" x14ac:dyDescent="0.25">
      <c r="A189" s="14">
        <v>930</v>
      </c>
      <c r="B189" s="1">
        <v>1.0154053595762202</v>
      </c>
      <c r="C189" s="1">
        <v>1.9514871184145399</v>
      </c>
      <c r="E189" s="14">
        <v>930</v>
      </c>
      <c r="F189" s="1">
        <v>1.0332526488382663</v>
      </c>
      <c r="G189" s="1">
        <v>1.1317684842090094</v>
      </c>
      <c r="I189" s="14">
        <f>AVERAGE(A189,E189)</f>
        <v>930</v>
      </c>
      <c r="J189" s="1">
        <f>AVERAGE(B189,F189)</f>
        <v>1.0243290042072433</v>
      </c>
      <c r="K189" s="1">
        <f>AVERAGE(C189,G189)</f>
        <v>1.5416278013117748</v>
      </c>
      <c r="M189" s="1">
        <f>STDEVA(A189,E189)</f>
        <v>0</v>
      </c>
      <c r="N189" s="1">
        <f>STDEVA(B189,F189)</f>
        <v>1.2619939262990609E-2</v>
      </c>
      <c r="O189" s="1">
        <f>STDEVA(C189,G189)</f>
        <v>0.57962860491170498</v>
      </c>
      <c r="Y189" s="14"/>
      <c r="AF189" s="15"/>
      <c r="AK189" s="14">
        <v>186</v>
      </c>
      <c r="AL189" s="1">
        <v>1.0355584355090204</v>
      </c>
      <c r="AM189" s="1">
        <v>1.1115583327054386</v>
      </c>
      <c r="AO189" s="1">
        <f>AVERAGE(AG189,AK189)</f>
        <v>186</v>
      </c>
      <c r="AP189" s="1">
        <f>AVERAGE(AH189,AL189)</f>
        <v>1.0355584355090204</v>
      </c>
      <c r="AQ189" s="1">
        <f>AVERAGE(AI189,AM189)</f>
        <v>1.1115583327054386</v>
      </c>
      <c r="AS189" s="1" t="e">
        <f>STDEVA(AG189,AK189)</f>
        <v>#DIV/0!</v>
      </c>
      <c r="AT189" s="1" t="e">
        <f>STDEVA(AH189,AL189)</f>
        <v>#DIV/0!</v>
      </c>
      <c r="AU189" s="1" t="e">
        <f>STDEVA(AI189,AM189)</f>
        <v>#DIV/0!</v>
      </c>
      <c r="AV189" s="15"/>
      <c r="BL189" s="15"/>
      <c r="CB189" s="15"/>
      <c r="CR189" s="15"/>
    </row>
    <row r="190" spans="1:96" x14ac:dyDescent="0.25">
      <c r="A190" s="14">
        <v>935</v>
      </c>
      <c r="B190" s="1">
        <v>1.0161258847510717</v>
      </c>
      <c r="C190" s="1">
        <v>1.3953054526270301</v>
      </c>
      <c r="I190" s="14">
        <f>AVERAGE(A190,E190)</f>
        <v>935</v>
      </c>
      <c r="J190" s="1">
        <v>1.0243290042072433</v>
      </c>
      <c r="K190" s="1">
        <v>0</v>
      </c>
      <c r="M190" s="1" t="e">
        <f>STDEVA(A190,E190)</f>
        <v>#DIV/0!</v>
      </c>
      <c r="N190" s="1" t="e">
        <f>STDEVA(B190,F190)</f>
        <v>#DIV/0!</v>
      </c>
      <c r="O190" s="1" t="e">
        <f>STDEVA(C190,G190)</f>
        <v>#DIV/0!</v>
      </c>
      <c r="Y190" s="14"/>
      <c r="AF190" s="15"/>
      <c r="AK190" s="14">
        <v>187</v>
      </c>
      <c r="AL190" s="1">
        <v>1.036035264404056</v>
      </c>
      <c r="AM190" s="1">
        <v>1.5157613627798694</v>
      </c>
      <c r="AO190" s="1">
        <f>AVERAGE(AG190,AK190)</f>
        <v>187</v>
      </c>
      <c r="AP190" s="1">
        <f>AVERAGE(AH190,AL190)</f>
        <v>1.036035264404056</v>
      </c>
      <c r="AQ190" s="1">
        <f>AVERAGE(AI190,AM190)</f>
        <v>1.5157613627798694</v>
      </c>
      <c r="AS190" s="1" t="e">
        <f>STDEVA(AG190,AK190)</f>
        <v>#DIV/0!</v>
      </c>
      <c r="AT190" s="1" t="e">
        <f>STDEVA(AH190,AL190)</f>
        <v>#DIV/0!</v>
      </c>
      <c r="AU190" s="1" t="e">
        <f>STDEVA(AI190,AM190)</f>
        <v>#DIV/0!</v>
      </c>
      <c r="AV190" s="15"/>
      <c r="BL190" s="15"/>
      <c r="CB190" s="15"/>
      <c r="CR190" s="15"/>
    </row>
    <row r="191" spans="1:96" x14ac:dyDescent="0.25">
      <c r="A191" s="14">
        <v>940</v>
      </c>
      <c r="B191" s="1">
        <v>1.0168775199703313</v>
      </c>
      <c r="C191" s="1">
        <v>3.5367765131533306</v>
      </c>
      <c r="I191" s="14">
        <f>AVERAGE(A191,E191)</f>
        <v>940</v>
      </c>
      <c r="J191" s="1">
        <f>AVERAGE(B191,F191)</f>
        <v>1.0168775199703313</v>
      </c>
      <c r="K191" s="1">
        <f>AVERAGE(C191,G191)</f>
        <v>3.5367765131533306</v>
      </c>
      <c r="M191" s="1" t="e">
        <f>STDEVA(A191,E191)</f>
        <v>#DIV/0!</v>
      </c>
      <c r="N191" s="1" t="e">
        <f>STDEVA(B191,F191)</f>
        <v>#DIV/0!</v>
      </c>
      <c r="O191" s="1" t="e">
        <f>STDEVA(C191,G191)</f>
        <v>#DIV/0!</v>
      </c>
      <c r="Y191" s="14"/>
      <c r="AF191" s="15"/>
      <c r="AK191" s="14">
        <v>188</v>
      </c>
      <c r="AL191" s="1">
        <v>1.0380796891822994</v>
      </c>
      <c r="AM191" s="1">
        <v>1.5682992387132</v>
      </c>
      <c r="AO191" s="1">
        <f>AVERAGE(AG191,AK191)</f>
        <v>188</v>
      </c>
      <c r="AP191" s="1">
        <f>AVERAGE(AH191,AL191)</f>
        <v>1.0380796891822994</v>
      </c>
      <c r="AQ191" s="1">
        <f>AVERAGE(AI191,AM191)</f>
        <v>1.5682992387132</v>
      </c>
      <c r="AS191" s="1" t="e">
        <f>STDEVA(AG191,AK191)</f>
        <v>#DIV/0!</v>
      </c>
      <c r="AT191" s="1" t="e">
        <f>STDEVA(AH191,AL191)</f>
        <v>#DIV/0!</v>
      </c>
      <c r="AU191" s="1" t="e">
        <f>STDEVA(AI191,AM191)</f>
        <v>#DIV/0!</v>
      </c>
      <c r="AV191" s="15"/>
      <c r="BL191" s="15"/>
      <c r="CB191" s="15"/>
      <c r="CR191" s="15"/>
    </row>
    <row r="192" spans="1:96" x14ac:dyDescent="0.25">
      <c r="A192" s="14">
        <v>945</v>
      </c>
      <c r="B192" s="1">
        <v>1.0175398793917476</v>
      </c>
      <c r="C192" s="1">
        <v>3.1123633315748265</v>
      </c>
      <c r="I192" s="14">
        <f>AVERAGE(A192,E192)</f>
        <v>945</v>
      </c>
      <c r="J192" s="1">
        <f>AVERAGE(B192,F192)</f>
        <v>1.0175398793917476</v>
      </c>
      <c r="K192" s="1">
        <f>AVERAGE(C192,G192)</f>
        <v>3.1123633315748265</v>
      </c>
      <c r="M192" s="1" t="e">
        <f>STDEVA(A192,E192)</f>
        <v>#DIV/0!</v>
      </c>
      <c r="N192" s="1" t="e">
        <f>STDEVA(B192,F192)</f>
        <v>#DIV/0!</v>
      </c>
      <c r="O192" s="1" t="e">
        <f>STDEVA(C192,G192)</f>
        <v>#DIV/0!</v>
      </c>
      <c r="Y192" s="14"/>
      <c r="AF192" s="15"/>
      <c r="AK192" s="14">
        <v>189</v>
      </c>
      <c r="AL192" s="1">
        <v>1.0381021904809635</v>
      </c>
      <c r="AM192" s="1">
        <v>0.1010507575185718</v>
      </c>
      <c r="AO192" s="1">
        <f>AVERAGE(AG192,AK192)</f>
        <v>189</v>
      </c>
      <c r="AP192" s="1">
        <f>AVERAGE(AH192,AL192)</f>
        <v>1.0381021904809635</v>
      </c>
      <c r="AQ192" s="1">
        <f>AVERAGE(AI192,AM192)</f>
        <v>0.1010507575185718</v>
      </c>
      <c r="AS192" s="1" t="e">
        <f>STDEVA(AG192,AK192)</f>
        <v>#DIV/0!</v>
      </c>
      <c r="AT192" s="1" t="e">
        <f>STDEVA(AH192,AL192)</f>
        <v>#DIV/0!</v>
      </c>
      <c r="AU192" s="1" t="e">
        <f>STDEVA(AI192,AM192)</f>
        <v>#DIV/0!</v>
      </c>
      <c r="AV192" s="15"/>
      <c r="BL192" s="15"/>
      <c r="CB192" s="15"/>
      <c r="CR192" s="15"/>
    </row>
    <row r="193" spans="1:96" x14ac:dyDescent="0.25">
      <c r="A193" s="14">
        <v>950</v>
      </c>
      <c r="B193" s="1">
        <v>1.0183539553131822</v>
      </c>
      <c r="C193" s="1">
        <v>3.8197186342054326</v>
      </c>
      <c r="I193" s="14">
        <f>AVERAGE(A193,E193)</f>
        <v>950</v>
      </c>
      <c r="J193" s="1">
        <f>AVERAGE(B193,F193)</f>
        <v>1.0183539553131822</v>
      </c>
      <c r="K193" s="1">
        <f>AVERAGE(C193,G193)</f>
        <v>3.8197186342054326</v>
      </c>
      <c r="M193" s="1" t="e">
        <f>STDEVA(A193,E193)</f>
        <v>#DIV/0!</v>
      </c>
      <c r="N193" s="1" t="e">
        <f>STDEVA(B193,F193)</f>
        <v>#DIV/0!</v>
      </c>
      <c r="O193" s="1" t="e">
        <f>STDEVA(C193,G193)</f>
        <v>#DIV/0!</v>
      </c>
      <c r="Y193" s="14"/>
      <c r="AF193" s="15"/>
      <c r="AK193" s="14">
        <v>190</v>
      </c>
      <c r="AL193" s="1">
        <v>1.0392045478361742</v>
      </c>
      <c r="AM193" s="1">
        <v>3.5367765131533155</v>
      </c>
      <c r="AO193" s="1">
        <f>AVERAGE(AG193,AK193)</f>
        <v>190</v>
      </c>
      <c r="AP193" s="1">
        <f>AVERAGE(AH193,AL193)</f>
        <v>1.0392045478361742</v>
      </c>
      <c r="AQ193" s="1">
        <f>AVERAGE(AI193,AM193)</f>
        <v>3.5367765131533155</v>
      </c>
      <c r="AS193" s="1" t="e">
        <f>STDEVA(AG193,AK193)</f>
        <v>#DIV/0!</v>
      </c>
      <c r="AT193" s="1" t="e">
        <f>STDEVA(AH193,AL193)</f>
        <v>#DIV/0!</v>
      </c>
      <c r="AU193" s="1" t="e">
        <f>STDEVA(AI193,AM193)</f>
        <v>#DIV/0!</v>
      </c>
      <c r="AV193" s="15"/>
      <c r="BL193" s="15"/>
      <c r="CB193" s="15"/>
      <c r="CR193" s="15"/>
    </row>
    <row r="194" spans="1:96" x14ac:dyDescent="0.25">
      <c r="A194" s="14">
        <v>955</v>
      </c>
      <c r="B194" s="1">
        <v>1.019260365598738</v>
      </c>
      <c r="C194" s="1">
        <v>3.9611896947316332</v>
      </c>
      <c r="I194" s="14">
        <f>AVERAGE(A194,E194)</f>
        <v>955</v>
      </c>
      <c r="J194" s="1">
        <f>AVERAGE(B194,F194)</f>
        <v>1.019260365598738</v>
      </c>
      <c r="K194" s="1">
        <f>AVERAGE(C194,G194)</f>
        <v>3.9611896947316332</v>
      </c>
      <c r="M194" s="1" t="e">
        <f>STDEVA(A194,E194)</f>
        <v>#DIV/0!</v>
      </c>
      <c r="N194" s="1" t="e">
        <f>STDEVA(B194,F194)</f>
        <v>#DIV/0!</v>
      </c>
      <c r="O194" s="1" t="e">
        <f>STDEVA(C194,G194)</f>
        <v>#DIV/0!</v>
      </c>
      <c r="Y194" s="14"/>
      <c r="AF194" s="15"/>
      <c r="AK194" s="14">
        <v>191</v>
      </c>
      <c r="AL194" s="1">
        <v>1.0401632055901842</v>
      </c>
      <c r="AM194" s="1">
        <v>3.0315227255598822</v>
      </c>
      <c r="AO194" s="1">
        <f>AVERAGE(AG194,AK194)</f>
        <v>191</v>
      </c>
      <c r="AP194" s="1">
        <f>AVERAGE(AH194,AL194)</f>
        <v>1.0401632055901842</v>
      </c>
      <c r="AQ194" s="1">
        <f>AVERAGE(AI194,AM194)</f>
        <v>3.0315227255598822</v>
      </c>
      <c r="AS194" s="1" t="e">
        <f>STDEVA(AG194,AK194)</f>
        <v>#DIV/0!</v>
      </c>
      <c r="AT194" s="1" t="e">
        <f>STDEVA(AH194,AL194)</f>
        <v>#DIV/0!</v>
      </c>
      <c r="AU194" s="1" t="e">
        <f>STDEVA(AI194,AM194)</f>
        <v>#DIV/0!</v>
      </c>
      <c r="AV194" s="15"/>
      <c r="BL194" s="15"/>
      <c r="CB194" s="15"/>
      <c r="CR194" s="15"/>
    </row>
    <row r="195" spans="1:96" x14ac:dyDescent="0.25">
      <c r="A195" s="14">
        <v>960</v>
      </c>
      <c r="B195" s="1">
        <v>1.0202588343620604</v>
      </c>
      <c r="C195" s="1">
        <v>4.6685449973622397</v>
      </c>
      <c r="I195" s="14">
        <f>AVERAGE(A195,E195)</f>
        <v>960</v>
      </c>
      <c r="J195" s="1">
        <f>AVERAGE(B195,F195)</f>
        <v>1.0202588343620604</v>
      </c>
      <c r="K195" s="1">
        <f>AVERAGE(C195,G195)</f>
        <v>4.6685449973622397</v>
      </c>
      <c r="M195" s="1" t="e">
        <f>STDEVA(A195,E195)</f>
        <v>#DIV/0!</v>
      </c>
      <c r="N195" s="1" t="e">
        <f>STDEVA(B195,F195)</f>
        <v>#DIV/0!</v>
      </c>
      <c r="O195" s="1" t="e">
        <f>STDEVA(C195,G195)</f>
        <v>#DIV/0!</v>
      </c>
      <c r="Y195" s="14"/>
      <c r="AF195" s="15"/>
      <c r="AK195" s="14">
        <v>192</v>
      </c>
      <c r="AL195" s="1">
        <v>1.0412442557109234</v>
      </c>
      <c r="AM195" s="1">
        <v>3.4357257556345999</v>
      </c>
      <c r="AO195" s="1">
        <f>AVERAGE(AG195,AK195)</f>
        <v>192</v>
      </c>
      <c r="AP195" s="1">
        <f>AVERAGE(AH195,AL195)</f>
        <v>1.0412442557109234</v>
      </c>
      <c r="AQ195" s="1">
        <f>AVERAGE(AI195,AM195)</f>
        <v>3.4357257556345999</v>
      </c>
      <c r="AS195" s="1" t="e">
        <f>STDEVA(AG195,AK195)</f>
        <v>#DIV/0!</v>
      </c>
      <c r="AT195" s="1" t="e">
        <f>STDEVA(AH195,AL195)</f>
        <v>#DIV/0!</v>
      </c>
      <c r="AU195" s="1" t="e">
        <f>STDEVA(AI195,AM195)</f>
        <v>#DIV/0!</v>
      </c>
      <c r="AV195" s="15"/>
      <c r="BL195" s="15"/>
      <c r="CB195" s="15"/>
      <c r="CR195" s="15"/>
    </row>
    <row r="196" spans="1:96" x14ac:dyDescent="0.25">
      <c r="A196" s="14">
        <v>965</v>
      </c>
      <c r="B196" s="1">
        <v>1.0210772195440632</v>
      </c>
      <c r="C196" s="1">
        <v>3.8197186342055329</v>
      </c>
      <c r="I196" s="14">
        <f>AVERAGE(A196,E196)</f>
        <v>965</v>
      </c>
      <c r="J196" s="1">
        <f>AVERAGE(B196,F196)</f>
        <v>1.0210772195440632</v>
      </c>
      <c r="K196" s="1">
        <f>AVERAGE(C196,G196)</f>
        <v>3.8197186342055329</v>
      </c>
      <c r="M196" s="1" t="e">
        <f>STDEVA(A196,E196)</f>
        <v>#DIV/0!</v>
      </c>
      <c r="N196" s="1" t="e">
        <f>STDEVA(B196,F196)</f>
        <v>#DIV/0!</v>
      </c>
      <c r="O196" s="1" t="e">
        <f>STDEVA(C196,G196)</f>
        <v>#DIV/0!</v>
      </c>
      <c r="Y196" s="14"/>
      <c r="AF196" s="15"/>
      <c r="AK196" s="14">
        <v>193</v>
      </c>
      <c r="AL196" s="1">
        <v>1.0420082294668562</v>
      </c>
      <c r="AM196" s="1">
        <v>2.4252181804478772</v>
      </c>
      <c r="AO196" s="1">
        <f>AVERAGE(AG196,AK196)</f>
        <v>193</v>
      </c>
      <c r="AP196" s="1">
        <f>AVERAGE(AH196,AL196)</f>
        <v>1.0420082294668562</v>
      </c>
      <c r="AQ196" s="1">
        <f>AVERAGE(AI196,AM196)</f>
        <v>2.4252181804478772</v>
      </c>
      <c r="AS196" s="1" t="e">
        <f>STDEVA(AG196,AK196)</f>
        <v>#DIV/0!</v>
      </c>
      <c r="AT196" s="1" t="e">
        <f>STDEVA(AH196,AL196)</f>
        <v>#DIV/0!</v>
      </c>
      <c r="AU196" s="1" t="e">
        <f>STDEVA(AI196,AM196)</f>
        <v>#DIV/0!</v>
      </c>
      <c r="AV196" s="15"/>
      <c r="BL196" s="15"/>
      <c r="CB196" s="15"/>
      <c r="CR196" s="15"/>
    </row>
    <row r="197" spans="1:96" x14ac:dyDescent="0.25">
      <c r="A197" s="14">
        <v>970</v>
      </c>
      <c r="B197" s="1">
        <v>1.0219880776199621</v>
      </c>
      <c r="C197" s="1">
        <v>4.2441318157838355</v>
      </c>
      <c r="I197" s="14">
        <f>AVERAGE(A197,E197)</f>
        <v>970</v>
      </c>
      <c r="J197" s="1">
        <f>AVERAGE(B197,F197)</f>
        <v>1.0219880776199621</v>
      </c>
      <c r="K197" s="1">
        <f>AVERAGE(C197,G197)</f>
        <v>4.2441318157838355</v>
      </c>
      <c r="M197" s="1" t="e">
        <f>STDEVA(A197,E197)</f>
        <v>#DIV/0!</v>
      </c>
      <c r="N197" s="1" t="e">
        <f>STDEVA(B197,F197)</f>
        <v>#DIV/0!</v>
      </c>
      <c r="O197" s="1" t="e">
        <f>STDEVA(C197,G197)</f>
        <v>#DIV/0!</v>
      </c>
      <c r="Y197" s="14"/>
      <c r="AF197" s="15"/>
      <c r="AK197" s="14">
        <v>194</v>
      </c>
      <c r="AL197" s="1">
        <v>1.0429256342101405</v>
      </c>
      <c r="AM197" s="1">
        <v>2.9304719680413105</v>
      </c>
      <c r="AO197" s="1">
        <f>AVERAGE(AG197,AK197)</f>
        <v>194</v>
      </c>
      <c r="AP197" s="1">
        <f>AVERAGE(AH197,AL197)</f>
        <v>1.0429256342101405</v>
      </c>
      <c r="AQ197" s="1">
        <f>AVERAGE(AI197,AM197)</f>
        <v>2.9304719680413105</v>
      </c>
      <c r="AS197" s="1" t="e">
        <f>STDEVA(AG197,AK197)</f>
        <v>#DIV/0!</v>
      </c>
      <c r="AT197" s="1" t="e">
        <f>STDEVA(AH197,AL197)</f>
        <v>#DIV/0!</v>
      </c>
      <c r="AU197" s="1" t="e">
        <f>STDEVA(AI197,AM197)</f>
        <v>#DIV/0!</v>
      </c>
      <c r="AV197" s="15"/>
      <c r="BL197" s="15"/>
      <c r="CB197" s="15"/>
      <c r="CR197" s="15"/>
    </row>
    <row r="198" spans="1:96" x14ac:dyDescent="0.25">
      <c r="A198" s="14">
        <v>975</v>
      </c>
      <c r="B198" s="1">
        <v>1.0225049522462475</v>
      </c>
      <c r="C198" s="1">
        <v>2.4050080289442204</v>
      </c>
      <c r="I198" s="14">
        <f>AVERAGE(A198,E198)</f>
        <v>975</v>
      </c>
      <c r="J198" s="1">
        <f>AVERAGE(B198,F198)</f>
        <v>1.0225049522462475</v>
      </c>
      <c r="K198" s="1">
        <f>AVERAGE(C198,G198)</f>
        <v>2.4050080289442204</v>
      </c>
      <c r="M198" s="1" t="e">
        <f>STDEVA(A198,E198)</f>
        <v>#DIV/0!</v>
      </c>
      <c r="N198" s="1" t="e">
        <f>STDEVA(B198,F198)</f>
        <v>#DIV/0!</v>
      </c>
      <c r="O198" s="1" t="e">
        <f>STDEVA(C198,G198)</f>
        <v>#DIV/0!</v>
      </c>
      <c r="Y198" s="14"/>
      <c r="AF198" s="15"/>
      <c r="AK198" s="14">
        <v>195</v>
      </c>
      <c r="AL198" s="1">
        <v>1.0430828486626444</v>
      </c>
      <c r="AM198" s="1">
        <v>0.6063045451118616</v>
      </c>
      <c r="AO198" s="1">
        <f>AVERAGE(AG198,AK198)</f>
        <v>195</v>
      </c>
      <c r="AP198" s="1">
        <f>AVERAGE(AH198,AL198)</f>
        <v>1.0430828486626444</v>
      </c>
      <c r="AQ198" s="1">
        <f>AVERAGE(AI198,AM198)</f>
        <v>0.6063045451118616</v>
      </c>
      <c r="AS198" s="1" t="e">
        <f>STDEVA(AG198,AK198)</f>
        <v>#DIV/0!</v>
      </c>
      <c r="AT198" s="1" t="e">
        <f>STDEVA(AH198,AL198)</f>
        <v>#DIV/0!</v>
      </c>
      <c r="AU198" s="1" t="e">
        <f>STDEVA(AI198,AM198)</f>
        <v>#DIV/0!</v>
      </c>
      <c r="AV198" s="15"/>
      <c r="BL198" s="15"/>
      <c r="CB198" s="15"/>
      <c r="CR198" s="15"/>
    </row>
    <row r="199" spans="1:96" x14ac:dyDescent="0.25">
      <c r="A199" s="14">
        <v>980</v>
      </c>
      <c r="B199" s="1">
        <v>1.0235402715556083</v>
      </c>
      <c r="C199" s="1">
        <v>4.8100160578884408</v>
      </c>
      <c r="I199" s="14">
        <f>AVERAGE(A199,E199)</f>
        <v>980</v>
      </c>
      <c r="J199" s="1">
        <f>AVERAGE(B199,F199)</f>
        <v>1.0235402715556083</v>
      </c>
      <c r="K199" s="1">
        <f>AVERAGE(C199,G199)</f>
        <v>4.8100160578884408</v>
      </c>
      <c r="M199" s="1" t="e">
        <f>STDEVA(A199,E199)</f>
        <v>#DIV/0!</v>
      </c>
      <c r="N199" s="1" t="e">
        <f>STDEVA(B199,F199)</f>
        <v>#DIV/0!</v>
      </c>
      <c r="O199" s="1" t="e">
        <f>STDEVA(C199,G199)</f>
        <v>#DIV/0!</v>
      </c>
      <c r="Y199" s="14"/>
      <c r="AF199" s="15"/>
      <c r="AK199" s="14">
        <v>196</v>
      </c>
      <c r="AL199" s="1">
        <v>1.0438882297953995</v>
      </c>
      <c r="AM199" s="1">
        <v>2.627319695485308</v>
      </c>
      <c r="AO199" s="1">
        <f>AVERAGE(AG199,AK199)</f>
        <v>196</v>
      </c>
      <c r="AP199" s="1">
        <f>AVERAGE(AH199,AL199)</f>
        <v>1.0438882297953995</v>
      </c>
      <c r="AQ199" s="1">
        <f>AVERAGE(AI199,AM199)</f>
        <v>2.627319695485308</v>
      </c>
      <c r="AS199" s="1" t="e">
        <f>STDEVA(AG199,AK199)</f>
        <v>#DIV/0!</v>
      </c>
      <c r="AT199" s="1" t="e">
        <f>STDEVA(AH199,AL199)</f>
        <v>#DIV/0!</v>
      </c>
      <c r="AU199" s="1" t="e">
        <f>STDEVA(AI199,AM199)</f>
        <v>#DIV/0!</v>
      </c>
      <c r="AV199" s="15"/>
      <c r="BL199" s="15"/>
      <c r="CB199" s="15"/>
      <c r="CR199" s="15"/>
    </row>
    <row r="200" spans="1:96" x14ac:dyDescent="0.25">
      <c r="A200" s="14">
        <v>985</v>
      </c>
      <c r="B200" s="1">
        <v>1.0240587178292222</v>
      </c>
      <c r="C200" s="1">
        <v>2.40500802894412</v>
      </c>
      <c r="I200" s="14">
        <f>AVERAGE(A200,E200)</f>
        <v>985</v>
      </c>
      <c r="J200" s="1">
        <f>AVERAGE(B200,F200)</f>
        <v>1.0240587178292222</v>
      </c>
      <c r="K200" s="1">
        <f>AVERAGE(C200,G200)</f>
        <v>2.40500802894412</v>
      </c>
      <c r="M200" s="1" t="e">
        <f>STDEVA(A200,E200)</f>
        <v>#DIV/0!</v>
      </c>
      <c r="N200" s="1" t="e">
        <f>STDEVA(B200,F200)</f>
        <v>#DIV/0!</v>
      </c>
      <c r="O200" s="1" t="e">
        <f>STDEVA(C200,G200)</f>
        <v>#DIV/0!</v>
      </c>
      <c r="Y200" s="14"/>
      <c r="AF200" s="15"/>
      <c r="AK200" s="14">
        <v>197</v>
      </c>
      <c r="AL200" s="1">
        <v>1.0441461604645752</v>
      </c>
      <c r="AM200" s="1">
        <v>0.80840606014929239</v>
      </c>
      <c r="AO200" s="1">
        <f>AVERAGE(AG200,AK200)</f>
        <v>197</v>
      </c>
      <c r="AP200" s="1">
        <f>AVERAGE(AH200,AL200)</f>
        <v>1.0441461604645752</v>
      </c>
      <c r="AQ200" s="1">
        <f>AVERAGE(AI200,AM200)</f>
        <v>0.80840606014929239</v>
      </c>
      <c r="AS200" s="1" t="e">
        <f>STDEVA(AG200,AK200)</f>
        <v>#DIV/0!</v>
      </c>
      <c r="AT200" s="1" t="e">
        <f>STDEVA(AH200,AL200)</f>
        <v>#DIV/0!</v>
      </c>
      <c r="AU200" s="1" t="e">
        <f>STDEVA(AI200,AM200)</f>
        <v>#DIV/0!</v>
      </c>
      <c r="AV200" s="15"/>
      <c r="BL200" s="15"/>
      <c r="CB200" s="15"/>
      <c r="CR200" s="15"/>
    </row>
    <row r="201" spans="1:96" x14ac:dyDescent="0.25">
      <c r="A201" s="14">
        <v>990</v>
      </c>
      <c r="B201" s="1">
        <v>1.0252192894809693</v>
      </c>
      <c r="C201" s="1">
        <v>4.8100160578884408</v>
      </c>
      <c r="I201" s="14">
        <f>AVERAGE(A201,E201)</f>
        <v>990</v>
      </c>
      <c r="J201" s="1">
        <f>AVERAGE(B201,F201)</f>
        <v>1.0252192894809693</v>
      </c>
      <c r="K201" s="1">
        <f>AVERAGE(C201,G201)</f>
        <v>4.8100160578884408</v>
      </c>
      <c r="M201" s="1" t="e">
        <f>STDEVA(A201,E201)</f>
        <v>#DIV/0!</v>
      </c>
      <c r="N201" s="1" t="e">
        <f>STDEVA(B201,F201)</f>
        <v>#DIV/0!</v>
      </c>
      <c r="O201" s="1" t="e">
        <f>STDEVA(C201,G201)</f>
        <v>#DIV/0!</v>
      </c>
      <c r="Y201" s="14"/>
      <c r="AF201" s="15"/>
      <c r="AK201" s="14">
        <v>198</v>
      </c>
      <c r="AL201" s="1">
        <v>1.0451931706492001</v>
      </c>
      <c r="AM201" s="1">
        <v>3.3346749981158852</v>
      </c>
      <c r="AO201" s="1">
        <f>AVERAGE(AG201,AK201)</f>
        <v>198</v>
      </c>
      <c r="AP201" s="1">
        <f>AVERAGE(AH201,AL201)</f>
        <v>1.0451931706492001</v>
      </c>
      <c r="AQ201" s="1">
        <f>AVERAGE(AI201,AM201)</f>
        <v>3.3346749981158852</v>
      </c>
      <c r="AS201" s="1" t="e">
        <f>STDEVA(AG201,AK201)</f>
        <v>#DIV/0!</v>
      </c>
      <c r="AT201" s="1" t="e">
        <f>STDEVA(AH201,AL201)</f>
        <v>#DIV/0!</v>
      </c>
      <c r="AU201" s="1" t="e">
        <f>STDEVA(AI201,AM201)</f>
        <v>#DIV/0!</v>
      </c>
      <c r="AV201" s="15"/>
      <c r="BL201" s="15"/>
      <c r="CB201" s="15"/>
      <c r="CR201" s="15"/>
    </row>
    <row r="202" spans="1:96" x14ac:dyDescent="0.25">
      <c r="A202" s="14">
        <v>995</v>
      </c>
      <c r="B202" s="1">
        <v>1.0259536834146212</v>
      </c>
      <c r="C202" s="1">
        <v>3.3953054526270283</v>
      </c>
      <c r="I202" s="14">
        <f>AVERAGE(A202,E202)</f>
        <v>995</v>
      </c>
      <c r="J202" s="1">
        <f>AVERAGE(B202,F202)</f>
        <v>1.0259536834146212</v>
      </c>
      <c r="K202" s="1">
        <f>AVERAGE(C202,G202)</f>
        <v>3.3953054526270283</v>
      </c>
      <c r="M202" s="1" t="e">
        <f>STDEVA(A202,E202)</f>
        <v>#DIV/0!</v>
      </c>
      <c r="N202" s="1" t="e">
        <f>STDEVA(B202,F202)</f>
        <v>#DIV/0!</v>
      </c>
      <c r="O202" s="1" t="e">
        <f>STDEVA(C202,G202)</f>
        <v>#DIV/0!</v>
      </c>
      <c r="Y202" s="14"/>
      <c r="AF202" s="15"/>
      <c r="AK202" s="14">
        <v>199</v>
      </c>
      <c r="AL202" s="1">
        <v>1.0456016848557346</v>
      </c>
      <c r="AM202" s="1">
        <v>1.4147106052612974</v>
      </c>
      <c r="AO202" s="1">
        <f>AVERAGE(AG202,AK202)</f>
        <v>199</v>
      </c>
      <c r="AP202" s="1">
        <f>AVERAGE(AH202,AL202)</f>
        <v>1.0456016848557346</v>
      </c>
      <c r="AQ202" s="1">
        <f>AVERAGE(AI202,AM202)</f>
        <v>1.4147106052612974</v>
      </c>
      <c r="AS202" s="1" t="e">
        <f>STDEVA(AG202,AK202)</f>
        <v>#DIV/0!</v>
      </c>
      <c r="AT202" s="1" t="e">
        <f>STDEVA(AH202,AL202)</f>
        <v>#DIV/0!</v>
      </c>
      <c r="AU202" s="1" t="e">
        <f>STDEVA(AI202,AM202)</f>
        <v>#DIV/0!</v>
      </c>
      <c r="AV202" s="15"/>
      <c r="BL202" s="15"/>
      <c r="CB202" s="15"/>
      <c r="CR202" s="15"/>
    </row>
    <row r="203" spans="1:96" x14ac:dyDescent="0.25">
      <c r="A203" s="14">
        <v>1000</v>
      </c>
      <c r="B203" s="1">
        <v>1.0269651947060134</v>
      </c>
      <c r="C203" s="1">
        <v>4.6685449973623401</v>
      </c>
      <c r="I203" s="14">
        <f>AVERAGE(A203,E203)</f>
        <v>1000</v>
      </c>
      <c r="J203" s="1">
        <f>AVERAGE(B203,F203)</f>
        <v>1.0269651947060134</v>
      </c>
      <c r="K203" s="1">
        <f>AVERAGE(C203,G203)</f>
        <v>4.6685449973623401</v>
      </c>
      <c r="M203" s="1" t="e">
        <f>STDEVA(A203,E203)</f>
        <v>#DIV/0!</v>
      </c>
      <c r="N203" s="1" t="e">
        <f>STDEVA(B203,F203)</f>
        <v>#DIV/0!</v>
      </c>
      <c r="O203" s="1" t="e">
        <f>STDEVA(C203,G203)</f>
        <v>#DIV/0!</v>
      </c>
      <c r="Y203" s="14"/>
      <c r="AF203" s="15"/>
      <c r="AK203" s="14">
        <v>200</v>
      </c>
      <c r="AL203" s="1">
        <v>1.0462325212405821</v>
      </c>
      <c r="AM203" s="1">
        <v>2.1220659078920181</v>
      </c>
      <c r="AO203" s="1">
        <f>AVERAGE(AG203,AK203)</f>
        <v>200</v>
      </c>
      <c r="AP203" s="1">
        <f>AVERAGE(AH203,AL203)</f>
        <v>1.0462325212405821</v>
      </c>
      <c r="AQ203" s="1">
        <f>AVERAGE(AI203,AM203)</f>
        <v>2.1220659078920181</v>
      </c>
      <c r="AS203" s="1" t="e">
        <f>STDEVA(AG203,AK203)</f>
        <v>#DIV/0!</v>
      </c>
      <c r="AT203" s="1" t="e">
        <f>STDEVA(AH203,AL203)</f>
        <v>#DIV/0!</v>
      </c>
      <c r="AU203" s="1" t="e">
        <f>STDEVA(AI203,AM203)</f>
        <v>#DIV/0!</v>
      </c>
      <c r="AV203" s="15"/>
      <c r="BL203" s="15"/>
      <c r="CB203" s="15"/>
      <c r="CR203" s="15"/>
    </row>
    <row r="204" spans="1:96" x14ac:dyDescent="0.25">
      <c r="A204" s="28">
        <v>1005</v>
      </c>
      <c r="B204" s="5">
        <v>1.0280393666668657</v>
      </c>
      <c r="C204" s="5">
        <v>4.3856028763099371</v>
      </c>
      <c r="D204" s="29"/>
      <c r="I204" s="14">
        <f>AVERAGE(A204,E204)</f>
        <v>1005</v>
      </c>
      <c r="J204" s="1">
        <f>AVERAGE(B204,F204)</f>
        <v>1.0280393666668657</v>
      </c>
      <c r="K204" s="1">
        <f>AVERAGE(C204,G204)</f>
        <v>4.3856028763099371</v>
      </c>
      <c r="M204" s="1" t="e">
        <f>STDEVA(A204,E204)</f>
        <v>#DIV/0!</v>
      </c>
      <c r="N204" s="1" t="e">
        <f>STDEVA(B204,F204)</f>
        <v>#DIV/0!</v>
      </c>
      <c r="O204" s="1" t="e">
        <f>STDEVA(C204,G204)</f>
        <v>#DIV/0!</v>
      </c>
      <c r="Y204" s="14"/>
      <c r="AF204" s="15"/>
      <c r="AK204" s="14">
        <v>201</v>
      </c>
      <c r="AL204" s="1">
        <v>1.0465227705164359</v>
      </c>
      <c r="AM204" s="1">
        <v>1.0105075751865795</v>
      </c>
      <c r="AO204" s="1">
        <f>AVERAGE(AG204,AK204)</f>
        <v>201</v>
      </c>
      <c r="AP204" s="1">
        <f>AVERAGE(AH204,AL204)</f>
        <v>1.0465227705164359</v>
      </c>
      <c r="AQ204" s="1">
        <f>AVERAGE(AI204,AM204)</f>
        <v>1.0105075751865795</v>
      </c>
      <c r="AS204" s="1" t="e">
        <f>STDEVA(AG204,AK204)</f>
        <v>#DIV/0!</v>
      </c>
      <c r="AT204" s="1" t="e">
        <f>STDEVA(AH204,AL204)</f>
        <v>#DIV/0!</v>
      </c>
      <c r="AU204" s="1" t="e">
        <f>STDEVA(AI204,AM204)</f>
        <v>#DIV/0!</v>
      </c>
      <c r="AV204" s="15"/>
      <c r="BL204" s="15"/>
      <c r="CB204" s="15"/>
      <c r="CR204" s="15"/>
    </row>
    <row r="205" spans="1:96" x14ac:dyDescent="0.25">
      <c r="A205" s="14">
        <v>1010</v>
      </c>
      <c r="B205" s="1">
        <v>1.0288700887641995</v>
      </c>
      <c r="C205" s="1">
        <v>3.8197186342055329</v>
      </c>
      <c r="I205" s="14">
        <f>AVERAGE(A205,E205)</f>
        <v>1010</v>
      </c>
      <c r="J205" s="1">
        <f>AVERAGE(B205,F205)</f>
        <v>1.0288700887641995</v>
      </c>
      <c r="K205" s="1">
        <f>AVERAGE(C205,G205)</f>
        <v>3.8197186342055329</v>
      </c>
      <c r="M205" s="1" t="e">
        <f>STDEVA(A205,E205)</f>
        <v>#DIV/0!</v>
      </c>
      <c r="N205" s="1" t="e">
        <f>STDEVA(B205,F205)</f>
        <v>#DIV/0!</v>
      </c>
      <c r="O205" s="1" t="e">
        <f>STDEVA(C205,G205)</f>
        <v>#DIV/0!</v>
      </c>
      <c r="Y205" s="14"/>
      <c r="AF205" s="15"/>
      <c r="AK205" s="14">
        <v>202</v>
      </c>
      <c r="AL205" s="1">
        <v>1.0465013556062943</v>
      </c>
      <c r="AM205" s="1">
        <v>0.1010507575187154</v>
      </c>
      <c r="AO205" s="1">
        <f>AVERAGE(AG205,AK205)</f>
        <v>202</v>
      </c>
      <c r="AP205" s="1">
        <f>AVERAGE(AH205,AL205)</f>
        <v>1.0465013556062943</v>
      </c>
      <c r="AQ205" s="1">
        <f>AVERAGE(AI205,AM205)</f>
        <v>0.1010507575187154</v>
      </c>
      <c r="AS205" s="1" t="e">
        <f>STDEVA(AG205,AK205)</f>
        <v>#DIV/0!</v>
      </c>
      <c r="AT205" s="1" t="e">
        <f>STDEVA(AH205,AL205)</f>
        <v>#DIV/0!</v>
      </c>
      <c r="AU205" s="1" t="e">
        <f>STDEVA(AI205,AM205)</f>
        <v>#DIV/0!</v>
      </c>
      <c r="AV205" s="15"/>
      <c r="BL205" s="15"/>
      <c r="CB205" s="15"/>
      <c r="CR205" s="15"/>
    </row>
    <row r="206" spans="1:96" x14ac:dyDescent="0.25">
      <c r="A206" s="14">
        <v>1015</v>
      </c>
      <c r="B206" s="1">
        <v>1.0297638425407194</v>
      </c>
      <c r="C206" s="1">
        <v>4.1026607552577348</v>
      </c>
      <c r="I206" s="14">
        <f>AVERAGE(A206,E206)</f>
        <v>1015</v>
      </c>
      <c r="J206" s="1">
        <f>AVERAGE(B206,F206)</f>
        <v>1.0297638425407194</v>
      </c>
      <c r="K206" s="1">
        <f>AVERAGE(C206,G206)</f>
        <v>4.1026607552577348</v>
      </c>
      <c r="M206" s="1" t="e">
        <f>STDEVA(A206,E206)</f>
        <v>#DIV/0!</v>
      </c>
      <c r="N206" s="1" t="e">
        <f>STDEVA(B206,F206)</f>
        <v>#DIV/0!</v>
      </c>
      <c r="O206" s="1" t="e">
        <f>STDEVA(C206,G206)</f>
        <v>#DIV/0!</v>
      </c>
      <c r="Y206" s="14"/>
      <c r="AF206" s="15"/>
      <c r="AK206" s="14">
        <v>203</v>
      </c>
      <c r="AL206" s="1">
        <v>1.0464652685710638</v>
      </c>
      <c r="AM206" s="1">
        <v>0</v>
      </c>
      <c r="AO206" s="1">
        <f>AVERAGE(AG206,AK206)</f>
        <v>203</v>
      </c>
      <c r="AP206" s="1">
        <f>AVERAGE(AH206,AL206)</f>
        <v>1.0464652685710638</v>
      </c>
      <c r="AQ206" s="1">
        <f>AVERAGE(AI206,AM206)</f>
        <v>0</v>
      </c>
      <c r="AS206" s="1" t="e">
        <f>STDEVA(AG206,AK206)</f>
        <v>#DIV/0!</v>
      </c>
      <c r="AT206" s="1" t="e">
        <f>STDEVA(AH206,AL206)</f>
        <v>#DIV/0!</v>
      </c>
      <c r="AU206" s="1" t="e">
        <f>STDEVA(AI206,AM206)</f>
        <v>#DIV/0!</v>
      </c>
      <c r="AV206" s="15"/>
      <c r="BL206" s="15"/>
      <c r="CB206" s="15"/>
      <c r="CR206" s="15"/>
    </row>
    <row r="207" spans="1:96" x14ac:dyDescent="0.25">
      <c r="A207" s="14">
        <v>1020</v>
      </c>
      <c r="B207" s="1">
        <v>1.0307209531912147</v>
      </c>
      <c r="C207" s="1">
        <v>4.3856028763100374</v>
      </c>
      <c r="I207" s="14">
        <f>AVERAGE(A207,E207)</f>
        <v>1020</v>
      </c>
      <c r="J207" s="1">
        <f>AVERAGE(B207,F207)</f>
        <v>1.0307209531912147</v>
      </c>
      <c r="K207" s="1">
        <f>AVERAGE(C207,G207)</f>
        <v>4.3856028763100374</v>
      </c>
      <c r="M207" s="1" t="e">
        <f>STDEVA(A207,E207)</f>
        <v>#DIV/0!</v>
      </c>
      <c r="N207" s="1" t="e">
        <f>STDEVA(B207,F207)</f>
        <v>#DIV/0!</v>
      </c>
      <c r="O207" s="1" t="e">
        <f>STDEVA(C207,G207)</f>
        <v>#DIV/0!</v>
      </c>
      <c r="Y207" s="14"/>
      <c r="AF207" s="15"/>
      <c r="AK207" s="14">
        <v>204</v>
      </c>
      <c r="AL207" s="1">
        <v>1.046476993970975</v>
      </c>
      <c r="AM207" s="1">
        <v>0.10105075751864359</v>
      </c>
      <c r="AO207" s="1">
        <f>AVERAGE(AG207,AK207)</f>
        <v>204</v>
      </c>
      <c r="AP207" s="1">
        <f>AVERAGE(AH207,AL207)</f>
        <v>1.046476993970975</v>
      </c>
      <c r="AQ207" s="1">
        <f>AVERAGE(AI207,AM207)</f>
        <v>0.10105075751864359</v>
      </c>
      <c r="AS207" s="1" t="e">
        <f>STDEVA(AG207,AK207)</f>
        <v>#DIV/0!</v>
      </c>
      <c r="AT207" s="1" t="e">
        <f>STDEVA(AH207,AL207)</f>
        <v>#DIV/0!</v>
      </c>
      <c r="AU207" s="1" t="e">
        <f>STDEVA(AI207,AM207)</f>
        <v>#DIV/0!</v>
      </c>
      <c r="AV207" s="15"/>
      <c r="BL207" s="15"/>
      <c r="CB207" s="15"/>
      <c r="CR207" s="15"/>
    </row>
    <row r="208" spans="1:96" x14ac:dyDescent="0.25">
      <c r="A208" s="14">
        <v>1025</v>
      </c>
      <c r="B208" s="1">
        <v>1.0314334528476354</v>
      </c>
      <c r="C208" s="1">
        <v>3.8197186342054326</v>
      </c>
      <c r="I208" s="14">
        <f>AVERAGE(A208,E208)</f>
        <v>1025</v>
      </c>
      <c r="J208" s="1">
        <f>AVERAGE(B208,F208)</f>
        <v>1.0314334528476354</v>
      </c>
      <c r="K208" s="1">
        <f>AVERAGE(C208,G208)</f>
        <v>3.8197186342054326</v>
      </c>
      <c r="M208" s="1" t="e">
        <f>STDEVA(A208,E208)</f>
        <v>#DIV/0!</v>
      </c>
      <c r="N208" s="1" t="e">
        <f>STDEVA(B208,F208)</f>
        <v>#DIV/0!</v>
      </c>
      <c r="O208" s="1" t="e">
        <f>STDEVA(C208,G208)</f>
        <v>#DIV/0!</v>
      </c>
      <c r="Y208" s="14"/>
      <c r="AF208" s="15"/>
      <c r="AK208" s="14">
        <v>205</v>
      </c>
      <c r="AL208" s="1">
        <v>1.0463768537933282</v>
      </c>
      <c r="AM208" s="1">
        <v>0</v>
      </c>
      <c r="AO208" s="1">
        <f>AVERAGE(AG208,AK208)</f>
        <v>205</v>
      </c>
      <c r="AP208" s="1">
        <f>AVERAGE(AH208,AL208)</f>
        <v>1.0463768537933282</v>
      </c>
      <c r="AQ208" s="1">
        <f>AVERAGE(AI208,AM208)</f>
        <v>0</v>
      </c>
      <c r="AS208" s="1" t="e">
        <f>STDEVA(AG208,AK208)</f>
        <v>#DIV/0!</v>
      </c>
      <c r="AT208" s="1" t="e">
        <f>STDEVA(AH208,AL208)</f>
        <v>#DIV/0!</v>
      </c>
      <c r="AU208" s="1" t="e">
        <f>STDEVA(AI208,AM208)</f>
        <v>#DIV/0!</v>
      </c>
      <c r="AV208" s="15"/>
      <c r="BL208" s="15"/>
      <c r="CB208" s="15"/>
      <c r="CR208" s="15"/>
    </row>
    <row r="209" spans="1:96" x14ac:dyDescent="0.25">
      <c r="A209" s="14">
        <v>1030</v>
      </c>
      <c r="B209" s="1">
        <v>1.0321147949283982</v>
      </c>
      <c r="C209" s="1">
        <v>3.1123633315748265</v>
      </c>
      <c r="I209" s="14">
        <f>AVERAGE(A209,E209)</f>
        <v>1030</v>
      </c>
      <c r="J209" s="1">
        <f>AVERAGE(B209,F209)</f>
        <v>1.0321147949283982</v>
      </c>
      <c r="K209" s="1">
        <f>AVERAGE(C209,G209)</f>
        <v>3.1123633315748265</v>
      </c>
      <c r="M209" s="1" t="e">
        <f>STDEVA(A209,E209)</f>
        <v>#DIV/0!</v>
      </c>
      <c r="N209" s="1" t="e">
        <f>STDEVA(B209,F209)</f>
        <v>#DIV/0!</v>
      </c>
      <c r="O209" s="1" t="e">
        <f>STDEVA(C209,G209)</f>
        <v>#DIV/0!</v>
      </c>
      <c r="Y209" s="14"/>
      <c r="AF209" s="15"/>
      <c r="AV209" s="15"/>
      <c r="BL209" s="15"/>
      <c r="CB209" s="15"/>
      <c r="CR209" s="15"/>
    </row>
    <row r="210" spans="1:96" x14ac:dyDescent="0.25">
      <c r="A210" s="14">
        <v>1035</v>
      </c>
      <c r="B210" s="1">
        <v>1.0322691376200004</v>
      </c>
      <c r="C210" s="1">
        <v>0.42441318157840369</v>
      </c>
      <c r="I210" s="14">
        <f>AVERAGE(A210,E210)</f>
        <v>1035</v>
      </c>
      <c r="J210" s="1">
        <f>AVERAGE(B210,F210)</f>
        <v>1.0322691376200004</v>
      </c>
      <c r="K210" s="1">
        <f>AVERAGE(C210,G210)</f>
        <v>0.42441318157840369</v>
      </c>
      <c r="M210" s="1" t="e">
        <f>STDEVA(A210,E210)</f>
        <v>#DIV/0!</v>
      </c>
      <c r="N210" s="1" t="e">
        <f>STDEVA(B210,F210)</f>
        <v>#DIV/0!</v>
      </c>
      <c r="O210" s="1" t="e">
        <f>STDEVA(C210,G210)</f>
        <v>#DIV/0!</v>
      </c>
      <c r="Y210" s="14"/>
      <c r="AF210" s="15"/>
      <c r="AV210" s="15"/>
      <c r="BL210" s="15"/>
      <c r="CB210" s="15"/>
      <c r="CR210" s="15"/>
    </row>
    <row r="211" spans="1:96" x14ac:dyDescent="0.25">
      <c r="A211" s="14">
        <v>1040</v>
      </c>
      <c r="B211" s="1">
        <v>1.0324536609665036</v>
      </c>
      <c r="C211" s="1">
        <v>0.2829421210523026</v>
      </c>
      <c r="I211" s="14">
        <f>AVERAGE(A211,E211)</f>
        <v>1040</v>
      </c>
      <c r="J211" s="1">
        <f>AVERAGE(B211,F211)</f>
        <v>1.0324536609665036</v>
      </c>
      <c r="K211" s="1">
        <f>AVERAGE(C211,G211)</f>
        <v>0.2829421210523026</v>
      </c>
      <c r="M211" s="1" t="e">
        <f>STDEVA(A211,E211)</f>
        <v>#DIV/0!</v>
      </c>
      <c r="N211" s="1" t="e">
        <f>STDEVA(B211,F211)</f>
        <v>#DIV/0!</v>
      </c>
      <c r="O211" s="1" t="e">
        <f>STDEVA(C211,G211)</f>
        <v>#DIV/0!</v>
      </c>
      <c r="Y211" s="14"/>
      <c r="AF211" s="15"/>
      <c r="AV211" s="15"/>
      <c r="BL211" s="15"/>
      <c r="CB211" s="15"/>
      <c r="CR211" s="15"/>
    </row>
  </sheetData>
  <mergeCells count="17">
    <mergeCell ref="BM1:BP1"/>
    <mergeCell ref="A1:D1"/>
    <mergeCell ref="E1:H1"/>
    <mergeCell ref="I1:P1"/>
    <mergeCell ref="Q1:T1"/>
    <mergeCell ref="Y1:AF1"/>
    <mergeCell ref="AG1:AJ1"/>
    <mergeCell ref="AK1:AN1"/>
    <mergeCell ref="AO1:AV1"/>
    <mergeCell ref="AW1:AZ1"/>
    <mergeCell ref="BA1:BD1"/>
    <mergeCell ref="BE1:BL1"/>
    <mergeCell ref="BQ1:BT1"/>
    <mergeCell ref="BU1:CB1"/>
    <mergeCell ref="CC1:CF1"/>
    <mergeCell ref="CG1:CJ1"/>
    <mergeCell ref="CK1:CR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4AE7C-CC0A-49AD-A4FC-C504AB5D2C91}">
  <sheetPr codeName="Sheet18"/>
  <dimension ref="A1:K19"/>
  <sheetViews>
    <sheetView zoomScaleNormal="100" workbookViewId="0">
      <selection activeCell="H27" sqref="H27"/>
    </sheetView>
  </sheetViews>
  <sheetFormatPr defaultColWidth="8.85546875" defaultRowHeight="15" x14ac:dyDescent="0.25"/>
  <cols>
    <col min="1" max="1" width="17.28515625" style="1" bestFit="1" customWidth="1"/>
    <col min="2" max="2" width="7.7109375" style="1" bestFit="1" customWidth="1"/>
    <col min="3" max="3" width="14.85546875" style="1" bestFit="1" customWidth="1"/>
    <col min="4" max="4" width="12.140625" style="1" customWidth="1"/>
    <col min="5" max="5" width="9.5703125" style="1" bestFit="1" customWidth="1"/>
    <col min="6" max="6" width="20.5703125" style="1" bestFit="1" customWidth="1"/>
    <col min="7" max="7" width="7.7109375" bestFit="1" customWidth="1"/>
    <col min="8" max="8" width="18" bestFit="1" customWidth="1"/>
    <col min="9" max="9" width="24.7109375" bestFit="1" customWidth="1"/>
    <col min="10" max="10" width="20.7109375" customWidth="1"/>
    <col min="11" max="11" width="15.5703125" customWidth="1"/>
  </cols>
  <sheetData>
    <row r="1" spans="1:11" x14ac:dyDescent="0.25">
      <c r="C1"/>
      <c r="D1"/>
      <c r="E1"/>
      <c r="F1"/>
    </row>
    <row r="2" spans="1:11" x14ac:dyDescent="0.25">
      <c r="C2"/>
      <c r="D2"/>
      <c r="E2"/>
      <c r="F2"/>
    </row>
    <row r="3" spans="1:11" x14ac:dyDescent="0.25">
      <c r="C3" s="56"/>
      <c r="D3" s="30"/>
      <c r="E3" s="57"/>
      <c r="F3"/>
    </row>
    <row r="4" spans="1:11" x14ac:dyDescent="0.25">
      <c r="A4"/>
      <c r="B4"/>
      <c r="H4" s="1"/>
      <c r="I4" s="1"/>
    </row>
    <row r="5" spans="1:11" x14ac:dyDescent="0.25">
      <c r="A5"/>
      <c r="B5"/>
    </row>
    <row r="6" spans="1:11" x14ac:dyDescent="0.25">
      <c r="A6"/>
      <c r="B6"/>
    </row>
    <row r="7" spans="1:11" x14ac:dyDescent="0.25">
      <c r="A7"/>
      <c r="B7"/>
    </row>
    <row r="8" spans="1:11" ht="15.75" thickBot="1" x14ac:dyDescent="0.3">
      <c r="A8"/>
      <c r="B8"/>
    </row>
    <row r="9" spans="1:11" ht="16.5" customHeight="1" thickBot="1" x14ac:dyDescent="0.3">
      <c r="A9"/>
      <c r="B9" s="183" t="s">
        <v>97</v>
      </c>
      <c r="C9" s="184" t="s">
        <v>100</v>
      </c>
      <c r="D9" s="184" t="s">
        <v>122</v>
      </c>
      <c r="E9" s="184" t="s">
        <v>123</v>
      </c>
      <c r="F9" s="184" t="s">
        <v>114</v>
      </c>
      <c r="G9" s="184" t="s">
        <v>112</v>
      </c>
      <c r="H9" s="184" t="s">
        <v>125</v>
      </c>
      <c r="I9" s="184" t="s">
        <v>126</v>
      </c>
      <c r="J9" s="184" t="s">
        <v>127</v>
      </c>
      <c r="K9" s="185" t="s">
        <v>128</v>
      </c>
    </row>
    <row r="10" spans="1:11" ht="17.25" customHeight="1" x14ac:dyDescent="0.25">
      <c r="A10" s="124" t="s">
        <v>110</v>
      </c>
      <c r="B10" s="167">
        <v>328.15</v>
      </c>
      <c r="C10" s="32" t="s">
        <v>98</v>
      </c>
      <c r="D10" s="168">
        <v>2.7827000000000002</v>
      </c>
      <c r="E10" s="32">
        <v>3.5999999999999999E-3</v>
      </c>
      <c r="F10" s="32" t="s">
        <v>115</v>
      </c>
      <c r="G10" s="32">
        <v>0.99519999999999997</v>
      </c>
      <c r="H10" s="169" t="s">
        <v>12</v>
      </c>
      <c r="I10" s="169">
        <v>58.44</v>
      </c>
      <c r="J10" s="169" t="s">
        <v>129</v>
      </c>
      <c r="K10" s="170" t="s">
        <v>110</v>
      </c>
    </row>
    <row r="11" spans="1:11" ht="15.75" thickBot="1" x14ac:dyDescent="0.3">
      <c r="A11" s="171"/>
      <c r="B11" s="172"/>
      <c r="C11" s="34" t="s">
        <v>99</v>
      </c>
      <c r="D11" s="23">
        <v>4.0488999999999997</v>
      </c>
      <c r="E11" s="34">
        <v>5.0000000000000001E-4</v>
      </c>
      <c r="F11" s="34" t="s">
        <v>116</v>
      </c>
      <c r="G11" s="34">
        <v>0.81530000000000002</v>
      </c>
      <c r="H11" s="173"/>
      <c r="I11" s="173"/>
      <c r="J11" s="173"/>
      <c r="K11" s="174"/>
    </row>
    <row r="12" spans="1:11" x14ac:dyDescent="0.25">
      <c r="A12"/>
      <c r="B12" s="115"/>
      <c r="D12" s="30"/>
      <c r="F12"/>
      <c r="G12" s="1"/>
      <c r="H12" s="114"/>
      <c r="I12" s="114"/>
      <c r="J12" s="114"/>
      <c r="K12" s="114"/>
    </row>
    <row r="13" spans="1:11" ht="15.75" thickBot="1" x14ac:dyDescent="0.3">
      <c r="B13" s="115"/>
      <c r="D13" s="30"/>
      <c r="F13"/>
      <c r="G13" s="1"/>
      <c r="H13" s="114"/>
      <c r="I13" s="114"/>
      <c r="J13" s="114"/>
      <c r="K13" s="114"/>
    </row>
    <row r="14" spans="1:11" x14ac:dyDescent="0.25">
      <c r="A14" s="175" t="s">
        <v>113</v>
      </c>
      <c r="B14" s="167">
        <v>323.14999999999998</v>
      </c>
      <c r="C14" s="176" t="s">
        <v>98</v>
      </c>
      <c r="D14" s="177">
        <v>6.4744000000000002</v>
      </c>
      <c r="E14" s="176">
        <v>9.1800000000000007E-2</v>
      </c>
      <c r="F14" s="176" t="s">
        <v>118</v>
      </c>
      <c r="G14" s="176">
        <v>0.98570000000000002</v>
      </c>
      <c r="H14" s="169" t="s">
        <v>130</v>
      </c>
      <c r="I14" s="169">
        <v>333.34</v>
      </c>
      <c r="J14" s="169" t="s">
        <v>131</v>
      </c>
      <c r="K14" s="170" t="s">
        <v>132</v>
      </c>
    </row>
    <row r="15" spans="1:11" ht="15.75" thickBot="1" x14ac:dyDescent="0.3">
      <c r="A15" s="178"/>
      <c r="B15" s="172"/>
      <c r="C15" s="179" t="s">
        <v>99</v>
      </c>
      <c r="D15" s="180">
        <v>7.8769</v>
      </c>
      <c r="E15" s="179">
        <v>7.1000000000000004E-3</v>
      </c>
      <c r="F15" s="179" t="s">
        <v>117</v>
      </c>
      <c r="G15" s="179">
        <v>0.93820000000000003</v>
      </c>
      <c r="H15" s="173"/>
      <c r="I15" s="173"/>
      <c r="J15" s="173"/>
      <c r="K15" s="174"/>
    </row>
    <row r="16" spans="1:11" x14ac:dyDescent="0.25">
      <c r="B16" s="115"/>
      <c r="D16" s="30"/>
      <c r="F16"/>
      <c r="G16" s="1"/>
      <c r="H16" s="114"/>
      <c r="I16" s="114"/>
      <c r="J16" s="114"/>
      <c r="K16" s="114"/>
    </row>
    <row r="17" spans="1:11" ht="15.75" thickBot="1" x14ac:dyDescent="0.3">
      <c r="B17" s="115"/>
      <c r="D17" s="30"/>
      <c r="F17"/>
      <c r="G17" s="1"/>
    </row>
    <row r="18" spans="1:11" ht="17.25" customHeight="1" x14ac:dyDescent="0.25">
      <c r="A18" s="175" t="s">
        <v>111</v>
      </c>
      <c r="B18" s="167">
        <v>283.14999999999998</v>
      </c>
      <c r="C18" s="32" t="s">
        <v>98</v>
      </c>
      <c r="D18" s="168">
        <v>2.5590999999999999</v>
      </c>
      <c r="E18" s="32">
        <v>2.5000000000000001E-2</v>
      </c>
      <c r="F18" s="181" t="s">
        <v>120</v>
      </c>
      <c r="G18" s="32">
        <v>1</v>
      </c>
      <c r="H18" s="169" t="s">
        <v>133</v>
      </c>
      <c r="I18" s="169">
        <v>74.55</v>
      </c>
      <c r="J18" s="169" t="s">
        <v>134</v>
      </c>
      <c r="K18" s="170" t="s">
        <v>135</v>
      </c>
    </row>
    <row r="19" spans="1:11" ht="15.75" thickBot="1" x14ac:dyDescent="0.3">
      <c r="A19" s="178"/>
      <c r="B19" s="172"/>
      <c r="C19" s="34" t="s">
        <v>99</v>
      </c>
      <c r="D19" s="23">
        <v>5.7145000000000001</v>
      </c>
      <c r="E19" s="34">
        <v>1E-4</v>
      </c>
      <c r="F19" s="182" t="s">
        <v>121</v>
      </c>
      <c r="G19" s="34">
        <v>1</v>
      </c>
      <c r="H19" s="173"/>
      <c r="I19" s="173"/>
      <c r="J19" s="173"/>
      <c r="K19" s="174"/>
    </row>
  </sheetData>
  <mergeCells count="18">
    <mergeCell ref="H18:H19"/>
    <mergeCell ref="I18:I19"/>
    <mergeCell ref="J18:J19"/>
    <mergeCell ref="K18:K19"/>
    <mergeCell ref="A14:A15"/>
    <mergeCell ref="H10:H11"/>
    <mergeCell ref="I10:I11"/>
    <mergeCell ref="J10:J11"/>
    <mergeCell ref="K10:K11"/>
    <mergeCell ref="H14:H15"/>
    <mergeCell ref="I14:I15"/>
    <mergeCell ref="J14:J15"/>
    <mergeCell ref="K14:K15"/>
    <mergeCell ref="B10:B11"/>
    <mergeCell ref="B14:B15"/>
    <mergeCell ref="B18:B19"/>
    <mergeCell ref="A18:A19"/>
    <mergeCell ref="A10:A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C719-2511-4E8B-8037-E02710FAB9BF}">
  <sheetPr codeName="Sheet19"/>
  <dimension ref="A3:O266"/>
  <sheetViews>
    <sheetView zoomScale="90" zoomScaleNormal="90" workbookViewId="0">
      <selection activeCell="D33" sqref="D33"/>
    </sheetView>
  </sheetViews>
  <sheetFormatPr defaultColWidth="8.85546875" defaultRowHeight="15" x14ac:dyDescent="0.25"/>
  <cols>
    <col min="1" max="3" width="27.28515625" style="1" bestFit="1" customWidth="1"/>
    <col min="4" max="4" width="18.7109375" style="1" bestFit="1" customWidth="1"/>
    <col min="5" max="5" width="17.28515625" style="1" bestFit="1" customWidth="1"/>
    <col min="6" max="6" width="21" style="1" bestFit="1" customWidth="1"/>
    <col min="7" max="7" width="13.140625" style="1" bestFit="1" customWidth="1"/>
    <col min="8" max="8" width="15" style="1" bestFit="1" customWidth="1"/>
    <col min="9" max="9" width="13.7109375" style="1" bestFit="1" customWidth="1"/>
    <col min="10" max="10" width="19.7109375" style="1" bestFit="1" customWidth="1"/>
    <col min="11" max="11" width="10.28515625" bestFit="1" customWidth="1"/>
    <col min="12" max="12" width="10.140625" bestFit="1" customWidth="1"/>
    <col min="13" max="13" width="20.7109375" bestFit="1" customWidth="1"/>
    <col min="14" max="14" width="18.85546875" bestFit="1" customWidth="1"/>
    <col min="15" max="15" width="19.140625" bestFit="1" customWidth="1"/>
  </cols>
  <sheetData>
    <row r="3" spans="2:15" x14ac:dyDescent="0.25">
      <c r="B3" s="1" t="s">
        <v>5</v>
      </c>
      <c r="D3" s="1" t="s">
        <v>4</v>
      </c>
      <c r="G3" s="1" t="s">
        <v>3</v>
      </c>
    </row>
    <row r="9" spans="2:15" s="1" customFormat="1" x14ac:dyDescent="0.25">
      <c r="K9"/>
      <c r="L9"/>
      <c r="M9"/>
      <c r="N9"/>
      <c r="O9"/>
    </row>
    <row r="10" spans="2:15" s="1" customFormat="1" x14ac:dyDescent="0.25">
      <c r="K10"/>
      <c r="L10"/>
      <c r="M10"/>
      <c r="N10"/>
      <c r="O10"/>
    </row>
    <row r="11" spans="2:15" s="1" customFormat="1" x14ac:dyDescent="0.25">
      <c r="K11"/>
      <c r="L11"/>
      <c r="M11"/>
      <c r="N11"/>
      <c r="O11"/>
    </row>
    <row r="12" spans="2:15" s="1" customFormat="1" x14ac:dyDescent="0.25">
      <c r="K12"/>
      <c r="L12"/>
      <c r="M12"/>
      <c r="N12"/>
      <c r="O12"/>
    </row>
    <row r="13" spans="2:15" s="1" customFormat="1" x14ac:dyDescent="0.25">
      <c r="K13"/>
      <c r="L13"/>
      <c r="M13"/>
      <c r="N13"/>
      <c r="O13"/>
    </row>
    <row r="14" spans="2:15" s="1" customFormat="1" x14ac:dyDescent="0.25">
      <c r="K14"/>
      <c r="L14"/>
      <c r="M14"/>
      <c r="N14"/>
      <c r="O14"/>
    </row>
    <row r="15" spans="2:15" s="1" customFormat="1" x14ac:dyDescent="0.25">
      <c r="K15"/>
      <c r="L15"/>
      <c r="M15"/>
      <c r="N15"/>
      <c r="O15"/>
    </row>
    <row r="16" spans="2:15" s="1" customFormat="1" x14ac:dyDescent="0.25">
      <c r="K16"/>
      <c r="L16"/>
      <c r="M16"/>
      <c r="N16"/>
      <c r="O16"/>
    </row>
    <row r="17" spans="11:15" s="1" customFormat="1" x14ac:dyDescent="0.25">
      <c r="K17"/>
      <c r="L17"/>
      <c r="M17"/>
      <c r="N17"/>
      <c r="O17"/>
    </row>
    <row r="18" spans="11:15" s="1" customFormat="1" x14ac:dyDescent="0.25">
      <c r="K18"/>
      <c r="L18"/>
      <c r="M18"/>
      <c r="N18"/>
      <c r="O18"/>
    </row>
    <row r="19" spans="11:15" s="1" customFormat="1" x14ac:dyDescent="0.25">
      <c r="K19"/>
      <c r="L19"/>
      <c r="M19"/>
      <c r="N19"/>
      <c r="O19"/>
    </row>
    <row r="20" spans="11:15" s="1" customFormat="1" x14ac:dyDescent="0.25">
      <c r="K20"/>
      <c r="L20"/>
      <c r="M20"/>
      <c r="N20"/>
      <c r="O20"/>
    </row>
    <row r="21" spans="11:15" s="1" customFormat="1" x14ac:dyDescent="0.25">
      <c r="K21"/>
      <c r="L21"/>
      <c r="M21"/>
      <c r="N21"/>
      <c r="O21"/>
    </row>
    <row r="22" spans="11:15" s="1" customFormat="1" x14ac:dyDescent="0.25">
      <c r="K22"/>
      <c r="L22"/>
      <c r="M22"/>
      <c r="N22"/>
      <c r="O22"/>
    </row>
    <row r="23" spans="11:15" s="1" customFormat="1" x14ac:dyDescent="0.25">
      <c r="K23"/>
      <c r="L23"/>
      <c r="M23"/>
      <c r="N23"/>
      <c r="O23"/>
    </row>
    <row r="24" spans="11:15" s="1" customFormat="1" x14ac:dyDescent="0.25">
      <c r="K24"/>
      <c r="L24"/>
      <c r="M24"/>
      <c r="N24"/>
      <c r="O24"/>
    </row>
    <row r="25" spans="11:15" s="1" customFormat="1" x14ac:dyDescent="0.25">
      <c r="K25"/>
      <c r="L25"/>
      <c r="M25"/>
      <c r="N25"/>
      <c r="O25"/>
    </row>
    <row r="26" spans="11:15" s="1" customFormat="1" x14ac:dyDescent="0.25">
      <c r="K26"/>
      <c r="L26"/>
      <c r="M26"/>
      <c r="N26"/>
      <c r="O26"/>
    </row>
    <row r="27" spans="11:15" s="1" customFormat="1" x14ac:dyDescent="0.25">
      <c r="K27"/>
      <c r="L27"/>
      <c r="M27"/>
      <c r="N27"/>
      <c r="O27"/>
    </row>
    <row r="28" spans="11:15" s="1" customFormat="1" x14ac:dyDescent="0.25">
      <c r="K28"/>
      <c r="L28"/>
      <c r="M28"/>
      <c r="N28"/>
      <c r="O28"/>
    </row>
    <row r="29" spans="11:15" s="1" customFormat="1" x14ac:dyDescent="0.25">
      <c r="K29"/>
      <c r="L29"/>
      <c r="M29"/>
      <c r="N29"/>
      <c r="O29"/>
    </row>
    <row r="30" spans="11:15" s="1" customFormat="1" x14ac:dyDescent="0.25">
      <c r="K30"/>
      <c r="L30"/>
      <c r="M30"/>
      <c r="N30"/>
      <c r="O30"/>
    </row>
    <row r="31" spans="11:15" s="1" customFormat="1" x14ac:dyDescent="0.25">
      <c r="K31"/>
      <c r="L31"/>
      <c r="M31"/>
      <c r="N31"/>
      <c r="O31"/>
    </row>
    <row r="32" spans="11:15" s="1" customFormat="1" x14ac:dyDescent="0.25">
      <c r="K32"/>
      <c r="L32"/>
      <c r="M32"/>
      <c r="N32"/>
      <c r="O32"/>
    </row>
    <row r="33" spans="11:15" s="1" customFormat="1" x14ac:dyDescent="0.25">
      <c r="K33"/>
      <c r="L33"/>
      <c r="M33"/>
      <c r="N33"/>
      <c r="O33"/>
    </row>
    <row r="34" spans="11:15" s="1" customFormat="1" x14ac:dyDescent="0.25">
      <c r="K34"/>
      <c r="L34"/>
      <c r="M34"/>
      <c r="N34"/>
      <c r="O34"/>
    </row>
    <row r="35" spans="11:15" s="1" customFormat="1" x14ac:dyDescent="0.25">
      <c r="K35"/>
      <c r="L35"/>
      <c r="M35"/>
      <c r="N35"/>
      <c r="O35"/>
    </row>
    <row r="36" spans="11:15" s="1" customFormat="1" x14ac:dyDescent="0.25">
      <c r="K36"/>
      <c r="L36"/>
      <c r="M36"/>
      <c r="N36"/>
      <c r="O36"/>
    </row>
    <row r="37" spans="11:15" s="1" customFormat="1" x14ac:dyDescent="0.25">
      <c r="K37"/>
      <c r="L37"/>
      <c r="M37"/>
      <c r="N37"/>
      <c r="O37"/>
    </row>
    <row r="38" spans="11:15" s="1" customFormat="1" x14ac:dyDescent="0.25">
      <c r="K38"/>
      <c r="L38"/>
      <c r="M38"/>
      <c r="N38"/>
      <c r="O38"/>
    </row>
    <row r="39" spans="11:15" s="1" customFormat="1" x14ac:dyDescent="0.25">
      <c r="K39"/>
      <c r="L39"/>
      <c r="M39"/>
      <c r="N39"/>
      <c r="O39"/>
    </row>
    <row r="40" spans="11:15" s="1" customFormat="1" x14ac:dyDescent="0.25">
      <c r="K40"/>
      <c r="L40"/>
      <c r="M40"/>
      <c r="N40"/>
      <c r="O40"/>
    </row>
    <row r="41" spans="11:15" s="1" customFormat="1" x14ac:dyDescent="0.25">
      <c r="K41"/>
      <c r="L41"/>
      <c r="M41"/>
      <c r="N41"/>
      <c r="O41"/>
    </row>
    <row r="42" spans="11:15" s="1" customFormat="1" x14ac:dyDescent="0.25">
      <c r="K42"/>
      <c r="L42"/>
      <c r="M42"/>
      <c r="N42"/>
      <c r="O42"/>
    </row>
    <row r="43" spans="11:15" s="1" customFormat="1" x14ac:dyDescent="0.25">
      <c r="K43"/>
      <c r="L43"/>
      <c r="M43"/>
      <c r="N43"/>
      <c r="O43"/>
    </row>
    <row r="44" spans="11:15" s="1" customFormat="1" x14ac:dyDescent="0.25">
      <c r="K44"/>
      <c r="L44"/>
      <c r="M44"/>
      <c r="N44"/>
      <c r="O44"/>
    </row>
    <row r="45" spans="11:15" s="1" customFormat="1" x14ac:dyDescent="0.25">
      <c r="K45"/>
      <c r="L45"/>
      <c r="M45"/>
      <c r="N45"/>
      <c r="O45"/>
    </row>
    <row r="46" spans="11:15" s="1" customFormat="1" x14ac:dyDescent="0.25">
      <c r="K46"/>
      <c r="L46"/>
      <c r="M46"/>
      <c r="N46"/>
      <c r="O46"/>
    </row>
    <row r="47" spans="11:15" s="1" customFormat="1" x14ac:dyDescent="0.25">
      <c r="K47"/>
      <c r="L47"/>
      <c r="M47"/>
      <c r="N47"/>
      <c r="O47"/>
    </row>
    <row r="48" spans="11:15" s="1" customFormat="1" x14ac:dyDescent="0.25">
      <c r="K48"/>
      <c r="L48"/>
      <c r="M48"/>
      <c r="N48"/>
      <c r="O48"/>
    </row>
    <row r="49" spans="11:15" s="1" customFormat="1" x14ac:dyDescent="0.25">
      <c r="K49"/>
      <c r="L49"/>
      <c r="M49"/>
      <c r="N49"/>
      <c r="O49"/>
    </row>
    <row r="50" spans="11:15" s="1" customFormat="1" x14ac:dyDescent="0.25">
      <c r="K50"/>
      <c r="L50"/>
      <c r="M50"/>
      <c r="N50"/>
      <c r="O50"/>
    </row>
    <row r="51" spans="11:15" s="1" customFormat="1" x14ac:dyDescent="0.25">
      <c r="K51"/>
      <c r="L51"/>
      <c r="M51"/>
      <c r="N51"/>
      <c r="O51"/>
    </row>
    <row r="52" spans="11:15" s="1" customFormat="1" x14ac:dyDescent="0.25">
      <c r="K52"/>
      <c r="L52"/>
      <c r="M52"/>
      <c r="N52"/>
      <c r="O52"/>
    </row>
    <row r="53" spans="11:15" s="1" customFormat="1" x14ac:dyDescent="0.25">
      <c r="K53"/>
      <c r="L53"/>
      <c r="M53"/>
      <c r="N53"/>
      <c r="O53"/>
    </row>
    <row r="54" spans="11:15" s="1" customFormat="1" x14ac:dyDescent="0.25">
      <c r="K54"/>
      <c r="L54"/>
      <c r="M54"/>
      <c r="N54"/>
      <c r="O54"/>
    </row>
    <row r="55" spans="11:15" s="1" customFormat="1" x14ac:dyDescent="0.25">
      <c r="K55"/>
      <c r="L55"/>
      <c r="M55"/>
      <c r="N55"/>
      <c r="O55"/>
    </row>
    <row r="56" spans="11:15" s="1" customFormat="1" x14ac:dyDescent="0.25">
      <c r="K56"/>
      <c r="L56"/>
      <c r="M56"/>
      <c r="N56"/>
      <c r="O56"/>
    </row>
    <row r="57" spans="11:15" s="1" customFormat="1" x14ac:dyDescent="0.25">
      <c r="K57"/>
      <c r="L57"/>
      <c r="M57"/>
      <c r="N57"/>
      <c r="O57"/>
    </row>
    <row r="58" spans="11:15" s="1" customFormat="1" x14ac:dyDescent="0.25">
      <c r="K58"/>
      <c r="L58"/>
      <c r="M58"/>
      <c r="N58"/>
      <c r="O58"/>
    </row>
    <row r="59" spans="11:15" s="1" customFormat="1" x14ac:dyDescent="0.25">
      <c r="K59"/>
      <c r="L59"/>
      <c r="M59"/>
      <c r="N59"/>
      <c r="O59"/>
    </row>
    <row r="60" spans="11:15" s="1" customFormat="1" x14ac:dyDescent="0.25">
      <c r="K60"/>
      <c r="L60"/>
      <c r="M60"/>
      <c r="N60"/>
      <c r="O60"/>
    </row>
    <row r="61" spans="11:15" s="1" customFormat="1" x14ac:dyDescent="0.25">
      <c r="K61"/>
      <c r="L61"/>
      <c r="M61"/>
      <c r="N61"/>
      <c r="O61"/>
    </row>
    <row r="62" spans="11:15" s="1" customFormat="1" x14ac:dyDescent="0.25">
      <c r="K62"/>
      <c r="L62"/>
      <c r="M62"/>
      <c r="N62"/>
      <c r="O62"/>
    </row>
    <row r="63" spans="11:15" s="1" customFormat="1" x14ac:dyDescent="0.25">
      <c r="K63"/>
      <c r="L63"/>
      <c r="M63"/>
      <c r="N63"/>
      <c r="O63"/>
    </row>
    <row r="64" spans="11:15" s="1" customFormat="1" x14ac:dyDescent="0.25">
      <c r="K64"/>
      <c r="L64"/>
      <c r="M64"/>
      <c r="N64"/>
      <c r="O64"/>
    </row>
    <row r="65" spans="11:15" s="1" customFormat="1" x14ac:dyDescent="0.25">
      <c r="K65"/>
      <c r="L65"/>
      <c r="M65"/>
      <c r="N65"/>
      <c r="O65"/>
    </row>
    <row r="66" spans="11:15" s="1" customFormat="1" x14ac:dyDescent="0.25">
      <c r="K66"/>
      <c r="L66"/>
      <c r="M66"/>
      <c r="N66"/>
      <c r="O66"/>
    </row>
    <row r="67" spans="11:15" s="1" customFormat="1" x14ac:dyDescent="0.25">
      <c r="K67"/>
      <c r="L67"/>
      <c r="M67"/>
      <c r="N67"/>
      <c r="O67"/>
    </row>
    <row r="68" spans="11:15" s="1" customFormat="1" x14ac:dyDescent="0.25">
      <c r="K68"/>
      <c r="L68"/>
      <c r="M68"/>
      <c r="N68"/>
      <c r="O68"/>
    </row>
    <row r="69" spans="11:15" s="1" customFormat="1" x14ac:dyDescent="0.25">
      <c r="K69"/>
      <c r="L69"/>
      <c r="M69"/>
      <c r="N69"/>
      <c r="O69"/>
    </row>
    <row r="70" spans="11:15" s="1" customFormat="1" x14ac:dyDescent="0.25">
      <c r="K70"/>
      <c r="L70"/>
      <c r="M70"/>
      <c r="N70"/>
      <c r="O70"/>
    </row>
    <row r="71" spans="11:15" s="1" customFormat="1" x14ac:dyDescent="0.25">
      <c r="K71"/>
      <c r="L71"/>
      <c r="M71"/>
      <c r="N71"/>
      <c r="O71"/>
    </row>
    <row r="72" spans="11:15" s="1" customFormat="1" x14ac:dyDescent="0.25">
      <c r="K72"/>
      <c r="L72"/>
      <c r="M72"/>
      <c r="N72"/>
      <c r="O72"/>
    </row>
    <row r="73" spans="11:15" s="1" customFormat="1" x14ac:dyDescent="0.25">
      <c r="K73"/>
      <c r="L73"/>
      <c r="M73"/>
      <c r="N73"/>
      <c r="O73"/>
    </row>
    <row r="74" spans="11:15" s="1" customFormat="1" x14ac:dyDescent="0.25">
      <c r="K74"/>
      <c r="L74"/>
      <c r="M74"/>
      <c r="N74"/>
      <c r="O74"/>
    </row>
    <row r="75" spans="11:15" s="1" customFormat="1" x14ac:dyDescent="0.25">
      <c r="K75"/>
      <c r="L75"/>
      <c r="M75"/>
      <c r="N75"/>
      <c r="O75"/>
    </row>
    <row r="76" spans="11:15" s="1" customFormat="1" x14ac:dyDescent="0.25">
      <c r="K76"/>
      <c r="L76"/>
      <c r="M76"/>
      <c r="N76"/>
      <c r="O76"/>
    </row>
    <row r="77" spans="11:15" s="1" customFormat="1" x14ac:dyDescent="0.25">
      <c r="K77"/>
      <c r="L77"/>
      <c r="M77"/>
      <c r="N77"/>
      <c r="O77"/>
    </row>
    <row r="78" spans="11:15" s="1" customFormat="1" x14ac:dyDescent="0.25">
      <c r="K78"/>
      <c r="L78"/>
      <c r="M78"/>
      <c r="N78"/>
      <c r="O78"/>
    </row>
    <row r="79" spans="11:15" s="1" customFormat="1" x14ac:dyDescent="0.25">
      <c r="K79"/>
      <c r="L79"/>
      <c r="M79"/>
      <c r="N79"/>
      <c r="O79"/>
    </row>
    <row r="80" spans="11:15" s="1" customFormat="1" x14ac:dyDescent="0.25">
      <c r="K80"/>
      <c r="L80"/>
      <c r="M80"/>
      <c r="N80"/>
      <c r="O80"/>
    </row>
    <row r="81" spans="11:15" s="1" customFormat="1" x14ac:dyDescent="0.25">
      <c r="K81"/>
      <c r="L81"/>
      <c r="M81"/>
      <c r="N81"/>
      <c r="O81"/>
    </row>
    <row r="82" spans="11:15" s="1" customFormat="1" x14ac:dyDescent="0.25">
      <c r="K82"/>
      <c r="L82"/>
      <c r="M82"/>
      <c r="N82"/>
      <c r="O82"/>
    </row>
    <row r="83" spans="11:15" s="1" customFormat="1" x14ac:dyDescent="0.25">
      <c r="K83"/>
      <c r="L83"/>
      <c r="M83"/>
      <c r="N83"/>
      <c r="O83"/>
    </row>
    <row r="84" spans="11:15" s="1" customFormat="1" x14ac:dyDescent="0.25">
      <c r="K84"/>
      <c r="L84"/>
      <c r="M84"/>
      <c r="N84"/>
      <c r="O84"/>
    </row>
    <row r="85" spans="11:15" s="1" customFormat="1" x14ac:dyDescent="0.25">
      <c r="K85"/>
      <c r="L85"/>
      <c r="M85"/>
      <c r="N85"/>
      <c r="O85"/>
    </row>
    <row r="86" spans="11:15" s="1" customFormat="1" x14ac:dyDescent="0.25">
      <c r="K86"/>
      <c r="L86"/>
      <c r="M86"/>
      <c r="N86"/>
      <c r="O86"/>
    </row>
    <row r="87" spans="11:15" s="1" customFormat="1" x14ac:dyDescent="0.25">
      <c r="K87"/>
      <c r="L87"/>
      <c r="M87"/>
      <c r="N87"/>
      <c r="O87"/>
    </row>
    <row r="88" spans="11:15" s="1" customFormat="1" x14ac:dyDescent="0.25">
      <c r="K88"/>
      <c r="L88"/>
      <c r="M88"/>
      <c r="N88"/>
      <c r="O88"/>
    </row>
    <row r="89" spans="11:15" s="1" customFormat="1" x14ac:dyDescent="0.25">
      <c r="K89"/>
      <c r="L89"/>
      <c r="M89"/>
      <c r="N89"/>
      <c r="O89"/>
    </row>
    <row r="90" spans="11:15" s="1" customFormat="1" x14ac:dyDescent="0.25">
      <c r="K90"/>
      <c r="L90"/>
      <c r="M90"/>
      <c r="N90"/>
      <c r="O90"/>
    </row>
    <row r="91" spans="11:15" s="1" customFormat="1" x14ac:dyDescent="0.25">
      <c r="K91"/>
      <c r="L91"/>
      <c r="M91"/>
      <c r="N91"/>
      <c r="O91"/>
    </row>
    <row r="92" spans="11:15" s="1" customFormat="1" x14ac:dyDescent="0.25">
      <c r="K92"/>
      <c r="L92"/>
      <c r="M92"/>
      <c r="N92"/>
      <c r="O92"/>
    </row>
    <row r="93" spans="11:15" s="1" customFormat="1" x14ac:dyDescent="0.25">
      <c r="K93"/>
      <c r="L93"/>
      <c r="M93"/>
      <c r="N93"/>
      <c r="O93"/>
    </row>
    <row r="94" spans="11:15" s="1" customFormat="1" x14ac:dyDescent="0.25">
      <c r="K94"/>
      <c r="L94"/>
      <c r="M94"/>
      <c r="N94"/>
      <c r="O94"/>
    </row>
    <row r="95" spans="11:15" s="1" customFormat="1" x14ac:dyDescent="0.25">
      <c r="K95"/>
      <c r="L95"/>
      <c r="M95"/>
      <c r="N95"/>
      <c r="O95"/>
    </row>
    <row r="96" spans="11:15" s="1" customFormat="1" x14ac:dyDescent="0.25">
      <c r="K96"/>
      <c r="L96"/>
      <c r="M96"/>
      <c r="N96"/>
      <c r="O96"/>
    </row>
    <row r="97" spans="11:15" s="1" customFormat="1" x14ac:dyDescent="0.25">
      <c r="K97"/>
      <c r="L97"/>
      <c r="M97"/>
      <c r="N97"/>
      <c r="O97"/>
    </row>
    <row r="98" spans="11:15" s="1" customFormat="1" x14ac:dyDescent="0.25">
      <c r="K98"/>
      <c r="L98"/>
      <c r="M98"/>
      <c r="N98"/>
      <c r="O98"/>
    </row>
    <row r="99" spans="11:15" s="1" customFormat="1" x14ac:dyDescent="0.25">
      <c r="K99"/>
      <c r="L99"/>
      <c r="M99"/>
      <c r="N99"/>
      <c r="O99"/>
    </row>
    <row r="100" spans="11:15" s="1" customFormat="1" x14ac:dyDescent="0.25">
      <c r="K100"/>
      <c r="L100"/>
      <c r="M100"/>
      <c r="N100"/>
      <c r="O100"/>
    </row>
    <row r="101" spans="11:15" s="1" customFormat="1" x14ac:dyDescent="0.25">
      <c r="K101"/>
      <c r="L101"/>
      <c r="M101"/>
      <c r="N101"/>
      <c r="O101"/>
    </row>
    <row r="102" spans="11:15" s="1" customFormat="1" x14ac:dyDescent="0.25">
      <c r="K102"/>
      <c r="L102"/>
      <c r="M102"/>
      <c r="N102"/>
      <c r="O102"/>
    </row>
    <row r="103" spans="11:15" s="1" customFormat="1" x14ac:dyDescent="0.25">
      <c r="K103"/>
      <c r="L103"/>
      <c r="M103"/>
      <c r="N103"/>
      <c r="O103"/>
    </row>
    <row r="104" spans="11:15" s="1" customFormat="1" x14ac:dyDescent="0.25">
      <c r="K104"/>
      <c r="L104"/>
      <c r="M104"/>
      <c r="N104"/>
      <c r="O104"/>
    </row>
    <row r="105" spans="11:15" s="1" customFormat="1" x14ac:dyDescent="0.25">
      <c r="K105"/>
      <c r="L105"/>
      <c r="M105"/>
      <c r="N105"/>
      <c r="O105"/>
    </row>
    <row r="106" spans="11:15" s="1" customFormat="1" x14ac:dyDescent="0.25">
      <c r="K106"/>
      <c r="L106"/>
      <c r="M106"/>
      <c r="N106"/>
      <c r="O106"/>
    </row>
    <row r="107" spans="11:15" s="1" customFormat="1" x14ac:dyDescent="0.25">
      <c r="K107"/>
      <c r="L107"/>
      <c r="M107"/>
      <c r="N107"/>
      <c r="O107"/>
    </row>
    <row r="108" spans="11:15" s="1" customFormat="1" x14ac:dyDescent="0.25">
      <c r="K108"/>
      <c r="L108"/>
      <c r="M108"/>
      <c r="N108"/>
      <c r="O108"/>
    </row>
    <row r="109" spans="11:15" s="1" customFormat="1" x14ac:dyDescent="0.25">
      <c r="K109"/>
      <c r="L109"/>
      <c r="M109"/>
      <c r="N109"/>
      <c r="O109"/>
    </row>
    <row r="110" spans="11:15" s="1" customFormat="1" x14ac:dyDescent="0.25">
      <c r="K110"/>
      <c r="L110"/>
      <c r="M110"/>
      <c r="N110"/>
      <c r="O110"/>
    </row>
    <row r="111" spans="11:15" s="1" customFormat="1" x14ac:dyDescent="0.25">
      <c r="K111"/>
      <c r="L111"/>
      <c r="M111"/>
      <c r="N111"/>
      <c r="O111"/>
    </row>
    <row r="112" spans="11:15" s="1" customFormat="1" x14ac:dyDescent="0.25">
      <c r="K112"/>
      <c r="L112"/>
      <c r="M112"/>
      <c r="N112"/>
      <c r="O112"/>
    </row>
    <row r="113" spans="11:15" s="1" customFormat="1" x14ac:dyDescent="0.25">
      <c r="K113"/>
      <c r="L113"/>
      <c r="M113"/>
      <c r="N113"/>
      <c r="O113"/>
    </row>
    <row r="114" spans="11:15" s="1" customFormat="1" x14ac:dyDescent="0.25">
      <c r="K114"/>
      <c r="L114"/>
      <c r="M114"/>
      <c r="N114"/>
      <c r="O114"/>
    </row>
    <row r="115" spans="11:15" s="1" customFormat="1" x14ac:dyDescent="0.25">
      <c r="K115"/>
      <c r="L115"/>
      <c r="M115"/>
      <c r="N115"/>
      <c r="O115"/>
    </row>
    <row r="116" spans="11:15" s="1" customFormat="1" x14ac:dyDescent="0.25">
      <c r="K116"/>
      <c r="L116"/>
      <c r="M116"/>
      <c r="N116"/>
      <c r="O116"/>
    </row>
    <row r="117" spans="11:15" s="1" customFormat="1" x14ac:dyDescent="0.25">
      <c r="K117"/>
      <c r="L117"/>
      <c r="M117"/>
      <c r="N117"/>
      <c r="O117"/>
    </row>
    <row r="118" spans="11:15" s="1" customFormat="1" x14ac:dyDescent="0.25">
      <c r="K118"/>
      <c r="L118"/>
      <c r="M118"/>
      <c r="N118"/>
      <c r="O118"/>
    </row>
    <row r="119" spans="11:15" s="1" customFormat="1" x14ac:dyDescent="0.25">
      <c r="K119"/>
      <c r="L119"/>
      <c r="M119"/>
      <c r="N119"/>
      <c r="O119"/>
    </row>
    <row r="120" spans="11:15" s="1" customFormat="1" x14ac:dyDescent="0.25">
      <c r="K120"/>
      <c r="L120"/>
      <c r="M120"/>
      <c r="N120"/>
      <c r="O120"/>
    </row>
    <row r="121" spans="11:15" s="1" customFormat="1" x14ac:dyDescent="0.25">
      <c r="K121"/>
      <c r="L121"/>
      <c r="M121"/>
      <c r="N121"/>
      <c r="O121"/>
    </row>
    <row r="122" spans="11:15" s="1" customFormat="1" x14ac:dyDescent="0.25">
      <c r="K122"/>
      <c r="L122"/>
      <c r="M122"/>
      <c r="N122"/>
      <c r="O122"/>
    </row>
    <row r="123" spans="11:15" s="1" customFormat="1" x14ac:dyDescent="0.25">
      <c r="K123"/>
      <c r="L123"/>
      <c r="M123"/>
      <c r="N123"/>
      <c r="O123"/>
    </row>
    <row r="124" spans="11:15" s="1" customFormat="1" x14ac:dyDescent="0.25">
      <c r="K124"/>
      <c r="L124"/>
      <c r="M124"/>
      <c r="N124"/>
      <c r="O124"/>
    </row>
    <row r="125" spans="11:15" s="1" customFormat="1" x14ac:dyDescent="0.25">
      <c r="K125"/>
      <c r="L125"/>
      <c r="M125"/>
      <c r="N125"/>
      <c r="O125"/>
    </row>
    <row r="126" spans="11:15" s="1" customFormat="1" x14ac:dyDescent="0.25">
      <c r="K126"/>
      <c r="L126"/>
      <c r="M126"/>
      <c r="N126"/>
      <c r="O126"/>
    </row>
    <row r="127" spans="11:15" s="1" customFormat="1" x14ac:dyDescent="0.25">
      <c r="K127"/>
      <c r="L127"/>
      <c r="M127"/>
      <c r="N127"/>
      <c r="O127"/>
    </row>
    <row r="128" spans="11:15" s="1" customFormat="1" x14ac:dyDescent="0.25">
      <c r="K128"/>
      <c r="L128"/>
      <c r="M128"/>
      <c r="N128"/>
      <c r="O128"/>
    </row>
    <row r="129" spans="11:15" s="1" customFormat="1" x14ac:dyDescent="0.25">
      <c r="K129"/>
      <c r="L129"/>
      <c r="M129"/>
      <c r="N129"/>
      <c r="O129"/>
    </row>
    <row r="130" spans="11:15" s="1" customFormat="1" x14ac:dyDescent="0.25">
      <c r="K130"/>
      <c r="L130"/>
      <c r="M130"/>
      <c r="N130"/>
      <c r="O130"/>
    </row>
    <row r="131" spans="11:15" s="1" customFormat="1" x14ac:dyDescent="0.25">
      <c r="K131"/>
      <c r="L131"/>
      <c r="M131"/>
      <c r="N131"/>
      <c r="O131"/>
    </row>
    <row r="132" spans="11:15" s="1" customFormat="1" x14ac:dyDescent="0.25">
      <c r="K132"/>
      <c r="L132"/>
      <c r="M132"/>
      <c r="N132"/>
      <c r="O132"/>
    </row>
    <row r="133" spans="11:15" s="1" customFormat="1" x14ac:dyDescent="0.25">
      <c r="K133"/>
      <c r="L133"/>
      <c r="M133"/>
      <c r="N133"/>
      <c r="O133"/>
    </row>
    <row r="134" spans="11:15" s="1" customFormat="1" x14ac:dyDescent="0.25">
      <c r="K134"/>
      <c r="L134"/>
      <c r="M134"/>
      <c r="N134"/>
      <c r="O134"/>
    </row>
    <row r="135" spans="11:15" s="1" customFormat="1" x14ac:dyDescent="0.25">
      <c r="K135"/>
      <c r="L135"/>
      <c r="M135"/>
      <c r="N135"/>
      <c r="O135"/>
    </row>
    <row r="136" spans="11:15" s="1" customFormat="1" x14ac:dyDescent="0.25">
      <c r="K136"/>
      <c r="L136"/>
      <c r="M136"/>
      <c r="N136"/>
      <c r="O136"/>
    </row>
    <row r="137" spans="11:15" s="1" customFormat="1" x14ac:dyDescent="0.25">
      <c r="K137"/>
      <c r="L137"/>
      <c r="M137"/>
      <c r="N137"/>
      <c r="O137"/>
    </row>
    <row r="138" spans="11:15" s="1" customFormat="1" x14ac:dyDescent="0.25">
      <c r="K138"/>
      <c r="L138"/>
      <c r="M138"/>
      <c r="N138"/>
      <c r="O138"/>
    </row>
    <row r="139" spans="11:15" s="1" customFormat="1" x14ac:dyDescent="0.25">
      <c r="K139"/>
      <c r="L139"/>
      <c r="M139"/>
      <c r="N139"/>
      <c r="O139"/>
    </row>
    <row r="140" spans="11:15" s="1" customFormat="1" x14ac:dyDescent="0.25">
      <c r="K140"/>
      <c r="L140"/>
      <c r="M140"/>
      <c r="N140"/>
      <c r="O140"/>
    </row>
    <row r="141" spans="11:15" s="1" customFormat="1" x14ac:dyDescent="0.25">
      <c r="K141"/>
      <c r="L141"/>
      <c r="M141"/>
      <c r="N141"/>
      <c r="O141"/>
    </row>
    <row r="142" spans="11:15" s="1" customFormat="1" x14ac:dyDescent="0.25">
      <c r="K142"/>
      <c r="L142"/>
      <c r="M142"/>
      <c r="N142"/>
      <c r="O142"/>
    </row>
    <row r="143" spans="11:15" s="1" customFormat="1" x14ac:dyDescent="0.25">
      <c r="K143"/>
      <c r="L143"/>
      <c r="M143"/>
      <c r="N143"/>
      <c r="O143"/>
    </row>
    <row r="144" spans="11:15" s="1" customFormat="1" x14ac:dyDescent="0.25">
      <c r="K144"/>
      <c r="L144"/>
      <c r="M144"/>
      <c r="N144"/>
      <c r="O144"/>
    </row>
    <row r="145" spans="11:15" s="1" customFormat="1" x14ac:dyDescent="0.25">
      <c r="K145"/>
      <c r="L145"/>
      <c r="M145"/>
      <c r="N145"/>
      <c r="O145"/>
    </row>
    <row r="146" spans="11:15" s="1" customFormat="1" x14ac:dyDescent="0.25">
      <c r="K146"/>
      <c r="L146"/>
      <c r="M146"/>
      <c r="N146"/>
      <c r="O146"/>
    </row>
    <row r="147" spans="11:15" s="1" customFormat="1" x14ac:dyDescent="0.25">
      <c r="K147"/>
      <c r="L147"/>
      <c r="M147"/>
      <c r="N147"/>
      <c r="O147"/>
    </row>
    <row r="148" spans="11:15" s="1" customFormat="1" x14ac:dyDescent="0.25">
      <c r="K148"/>
      <c r="L148"/>
      <c r="M148"/>
      <c r="N148"/>
      <c r="O148"/>
    </row>
    <row r="149" spans="11:15" s="1" customFormat="1" x14ac:dyDescent="0.25">
      <c r="K149"/>
      <c r="L149"/>
      <c r="M149"/>
      <c r="N149"/>
      <c r="O149"/>
    </row>
    <row r="150" spans="11:15" s="1" customFormat="1" x14ac:dyDescent="0.25">
      <c r="K150"/>
      <c r="L150"/>
      <c r="M150"/>
      <c r="N150"/>
      <c r="O150"/>
    </row>
    <row r="151" spans="11:15" s="1" customFormat="1" x14ac:dyDescent="0.25">
      <c r="K151"/>
      <c r="L151"/>
      <c r="M151"/>
      <c r="N151"/>
      <c r="O151"/>
    </row>
    <row r="152" spans="11:15" s="1" customFormat="1" x14ac:dyDescent="0.25">
      <c r="K152"/>
      <c r="L152"/>
      <c r="M152"/>
      <c r="N152"/>
      <c r="O152"/>
    </row>
    <row r="153" spans="11:15" s="1" customFormat="1" x14ac:dyDescent="0.25">
      <c r="K153"/>
      <c r="L153"/>
      <c r="M153"/>
      <c r="N153"/>
      <c r="O153"/>
    </row>
    <row r="154" spans="11:15" s="1" customFormat="1" x14ac:dyDescent="0.25">
      <c r="K154"/>
      <c r="L154"/>
      <c r="M154"/>
      <c r="N154"/>
      <c r="O154"/>
    </row>
    <row r="155" spans="11:15" s="1" customFormat="1" x14ac:dyDescent="0.25">
      <c r="K155"/>
      <c r="L155"/>
      <c r="M155"/>
      <c r="N155"/>
      <c r="O155"/>
    </row>
    <row r="156" spans="11:15" s="1" customFormat="1" x14ac:dyDescent="0.25">
      <c r="K156"/>
      <c r="L156"/>
      <c r="M156"/>
      <c r="N156"/>
      <c r="O156"/>
    </row>
    <row r="157" spans="11:15" s="1" customFormat="1" x14ac:dyDescent="0.25">
      <c r="K157"/>
      <c r="L157"/>
      <c r="M157"/>
      <c r="N157"/>
      <c r="O157"/>
    </row>
    <row r="158" spans="11:15" s="1" customFormat="1" x14ac:dyDescent="0.25">
      <c r="K158"/>
      <c r="L158"/>
      <c r="M158"/>
      <c r="N158"/>
      <c r="O158"/>
    </row>
    <row r="159" spans="11:15" s="1" customFormat="1" x14ac:dyDescent="0.25">
      <c r="K159"/>
      <c r="L159"/>
      <c r="M159"/>
      <c r="N159"/>
      <c r="O159"/>
    </row>
    <row r="160" spans="11:15" s="1" customFormat="1" x14ac:dyDescent="0.25">
      <c r="K160"/>
      <c r="L160"/>
      <c r="M160"/>
      <c r="N160"/>
      <c r="O160"/>
    </row>
    <row r="161" spans="11:15" s="1" customFormat="1" x14ac:dyDescent="0.25">
      <c r="K161"/>
      <c r="L161"/>
      <c r="M161"/>
      <c r="N161"/>
      <c r="O161"/>
    </row>
    <row r="162" spans="11:15" s="1" customFormat="1" x14ac:dyDescent="0.25">
      <c r="K162"/>
      <c r="L162"/>
      <c r="M162"/>
      <c r="N162"/>
      <c r="O162"/>
    </row>
    <row r="163" spans="11:15" s="1" customFormat="1" x14ac:dyDescent="0.25">
      <c r="K163"/>
      <c r="L163"/>
      <c r="M163"/>
      <c r="N163"/>
      <c r="O163"/>
    </row>
    <row r="164" spans="11:15" s="1" customFormat="1" x14ac:dyDescent="0.25">
      <c r="K164"/>
      <c r="L164"/>
      <c r="M164"/>
      <c r="N164"/>
      <c r="O164"/>
    </row>
    <row r="165" spans="11:15" s="1" customFormat="1" x14ac:dyDescent="0.25">
      <c r="K165"/>
      <c r="L165"/>
      <c r="M165"/>
      <c r="N165"/>
      <c r="O165"/>
    </row>
    <row r="166" spans="11:15" s="1" customFormat="1" x14ac:dyDescent="0.25">
      <c r="K166"/>
      <c r="L166"/>
      <c r="M166"/>
      <c r="N166"/>
      <c r="O166"/>
    </row>
    <row r="167" spans="11:15" s="1" customFormat="1" x14ac:dyDescent="0.25">
      <c r="K167"/>
      <c r="L167"/>
      <c r="M167"/>
      <c r="N167"/>
      <c r="O167"/>
    </row>
    <row r="168" spans="11:15" s="1" customFormat="1" x14ac:dyDescent="0.25">
      <c r="K168"/>
      <c r="L168"/>
      <c r="M168"/>
      <c r="N168"/>
      <c r="O168"/>
    </row>
    <row r="169" spans="11:15" s="1" customFormat="1" x14ac:dyDescent="0.25">
      <c r="K169"/>
      <c r="L169"/>
      <c r="M169"/>
      <c r="N169"/>
      <c r="O169"/>
    </row>
    <row r="170" spans="11:15" s="1" customFormat="1" x14ac:dyDescent="0.25">
      <c r="K170"/>
      <c r="L170"/>
      <c r="M170"/>
      <c r="N170"/>
      <c r="O170"/>
    </row>
    <row r="171" spans="11:15" s="1" customFormat="1" x14ac:dyDescent="0.25">
      <c r="K171"/>
      <c r="L171"/>
      <c r="M171"/>
      <c r="N171"/>
      <c r="O171"/>
    </row>
    <row r="172" spans="11:15" s="1" customFormat="1" x14ac:dyDescent="0.25">
      <c r="K172"/>
      <c r="L172"/>
      <c r="M172"/>
      <c r="N172"/>
      <c r="O172"/>
    </row>
    <row r="173" spans="11:15" s="1" customFormat="1" x14ac:dyDescent="0.25">
      <c r="K173"/>
      <c r="L173"/>
      <c r="M173"/>
      <c r="N173"/>
      <c r="O173"/>
    </row>
    <row r="174" spans="11:15" s="1" customFormat="1" x14ac:dyDescent="0.25">
      <c r="K174"/>
      <c r="L174"/>
      <c r="M174"/>
      <c r="N174"/>
      <c r="O174"/>
    </row>
    <row r="175" spans="11:15" s="1" customFormat="1" x14ac:dyDescent="0.25">
      <c r="K175"/>
      <c r="L175"/>
      <c r="M175"/>
      <c r="N175"/>
      <c r="O175"/>
    </row>
    <row r="176" spans="11:15" s="1" customFormat="1" x14ac:dyDescent="0.25">
      <c r="K176"/>
      <c r="L176"/>
      <c r="M176"/>
      <c r="N176"/>
      <c r="O176"/>
    </row>
    <row r="177" spans="11:15" s="1" customFormat="1" x14ac:dyDescent="0.25">
      <c r="K177"/>
      <c r="L177"/>
      <c r="M177"/>
      <c r="N177"/>
      <c r="O177"/>
    </row>
    <row r="178" spans="11:15" s="1" customFormat="1" x14ac:dyDescent="0.25">
      <c r="K178"/>
      <c r="L178"/>
      <c r="M178"/>
      <c r="N178"/>
      <c r="O178"/>
    </row>
    <row r="179" spans="11:15" s="1" customFormat="1" x14ac:dyDescent="0.25">
      <c r="K179"/>
      <c r="L179"/>
      <c r="M179"/>
      <c r="N179"/>
      <c r="O179"/>
    </row>
    <row r="180" spans="11:15" s="1" customFormat="1" x14ac:dyDescent="0.25">
      <c r="K180"/>
      <c r="L180"/>
      <c r="M180"/>
      <c r="N180"/>
      <c r="O180"/>
    </row>
    <row r="181" spans="11:15" s="1" customFormat="1" x14ac:dyDescent="0.25">
      <c r="K181"/>
      <c r="L181"/>
      <c r="M181"/>
      <c r="N181"/>
      <c r="O181"/>
    </row>
    <row r="182" spans="11:15" s="1" customFormat="1" x14ac:dyDescent="0.25">
      <c r="K182"/>
      <c r="L182"/>
      <c r="M182"/>
      <c r="N182"/>
      <c r="O182"/>
    </row>
    <row r="183" spans="11:15" s="1" customFormat="1" x14ac:dyDescent="0.25">
      <c r="K183"/>
      <c r="L183"/>
      <c r="M183"/>
      <c r="N183"/>
      <c r="O183"/>
    </row>
    <row r="184" spans="11:15" s="1" customFormat="1" x14ac:dyDescent="0.25">
      <c r="K184"/>
      <c r="L184"/>
      <c r="M184"/>
      <c r="N184"/>
      <c r="O184"/>
    </row>
    <row r="185" spans="11:15" s="1" customFormat="1" x14ac:dyDescent="0.25">
      <c r="K185"/>
      <c r="L185"/>
      <c r="M185"/>
      <c r="N185"/>
      <c r="O185"/>
    </row>
    <row r="186" spans="11:15" s="1" customFormat="1" x14ac:dyDescent="0.25">
      <c r="K186"/>
      <c r="L186"/>
      <c r="M186"/>
      <c r="N186"/>
      <c r="O186"/>
    </row>
    <row r="187" spans="11:15" s="1" customFormat="1" x14ac:dyDescent="0.25">
      <c r="K187"/>
      <c r="L187"/>
      <c r="M187"/>
      <c r="N187"/>
      <c r="O187"/>
    </row>
    <row r="188" spans="11:15" s="1" customFormat="1" x14ac:dyDescent="0.25">
      <c r="K188"/>
      <c r="L188"/>
      <c r="M188"/>
      <c r="N188"/>
      <c r="O188"/>
    </row>
    <row r="189" spans="11:15" s="1" customFormat="1" x14ac:dyDescent="0.25">
      <c r="K189"/>
      <c r="L189"/>
      <c r="M189"/>
      <c r="N189"/>
      <c r="O189"/>
    </row>
    <row r="190" spans="11:15" s="1" customFormat="1" x14ac:dyDescent="0.25">
      <c r="K190"/>
      <c r="L190"/>
      <c r="M190"/>
      <c r="N190"/>
      <c r="O190"/>
    </row>
    <row r="191" spans="11:15" s="1" customFormat="1" x14ac:dyDescent="0.25">
      <c r="K191"/>
      <c r="L191"/>
      <c r="M191"/>
      <c r="N191"/>
      <c r="O191"/>
    </row>
    <row r="192" spans="11:15" s="1" customFormat="1" x14ac:dyDescent="0.25">
      <c r="K192"/>
      <c r="L192"/>
      <c r="M192"/>
      <c r="N192"/>
      <c r="O192"/>
    </row>
    <row r="193" spans="11:15" s="1" customFormat="1" x14ac:dyDescent="0.25">
      <c r="K193"/>
      <c r="L193"/>
      <c r="M193"/>
      <c r="N193"/>
      <c r="O193"/>
    </row>
    <row r="194" spans="11:15" s="1" customFormat="1" x14ac:dyDescent="0.25">
      <c r="K194"/>
      <c r="L194"/>
      <c r="M194"/>
      <c r="N194"/>
      <c r="O194"/>
    </row>
    <row r="195" spans="11:15" s="1" customFormat="1" x14ac:dyDescent="0.25">
      <c r="K195"/>
      <c r="L195"/>
      <c r="M195"/>
      <c r="N195"/>
      <c r="O195"/>
    </row>
    <row r="196" spans="11:15" s="1" customFormat="1" x14ac:dyDescent="0.25">
      <c r="K196"/>
      <c r="L196"/>
      <c r="M196"/>
      <c r="N196"/>
      <c r="O196"/>
    </row>
    <row r="197" spans="11:15" s="1" customFormat="1" x14ac:dyDescent="0.25">
      <c r="K197"/>
      <c r="L197"/>
      <c r="M197"/>
      <c r="N197"/>
      <c r="O197"/>
    </row>
    <row r="198" spans="11:15" s="1" customFormat="1" x14ac:dyDescent="0.25">
      <c r="K198"/>
      <c r="L198"/>
      <c r="M198"/>
      <c r="N198"/>
      <c r="O198"/>
    </row>
    <row r="199" spans="11:15" s="1" customFormat="1" x14ac:dyDescent="0.25">
      <c r="K199"/>
      <c r="L199"/>
      <c r="M199"/>
      <c r="N199"/>
      <c r="O199"/>
    </row>
    <row r="200" spans="11:15" s="1" customFormat="1" x14ac:dyDescent="0.25">
      <c r="K200"/>
      <c r="L200"/>
      <c r="M200"/>
      <c r="N200"/>
      <c r="O200"/>
    </row>
    <row r="201" spans="11:15" s="1" customFormat="1" x14ac:dyDescent="0.25">
      <c r="K201"/>
      <c r="L201"/>
      <c r="M201"/>
      <c r="N201"/>
      <c r="O201"/>
    </row>
    <row r="202" spans="11:15" s="1" customFormat="1" x14ac:dyDescent="0.25">
      <c r="K202"/>
      <c r="L202"/>
      <c r="M202"/>
      <c r="N202"/>
      <c r="O202"/>
    </row>
    <row r="203" spans="11:15" s="1" customFormat="1" x14ac:dyDescent="0.25">
      <c r="K203"/>
      <c r="L203"/>
      <c r="M203"/>
      <c r="N203"/>
      <c r="O203"/>
    </row>
    <row r="204" spans="11:15" s="1" customFormat="1" x14ac:dyDescent="0.25">
      <c r="K204"/>
      <c r="L204"/>
      <c r="M204"/>
      <c r="N204"/>
      <c r="O204"/>
    </row>
    <row r="205" spans="11:15" s="1" customFormat="1" x14ac:dyDescent="0.25">
      <c r="K205"/>
      <c r="L205"/>
      <c r="M205"/>
      <c r="N205"/>
      <c r="O205"/>
    </row>
    <row r="206" spans="11:15" s="1" customFormat="1" x14ac:dyDescent="0.25">
      <c r="K206"/>
      <c r="L206"/>
      <c r="M206"/>
      <c r="N206"/>
      <c r="O206"/>
    </row>
    <row r="207" spans="11:15" s="1" customFormat="1" x14ac:dyDescent="0.25">
      <c r="K207"/>
      <c r="L207"/>
      <c r="M207"/>
      <c r="N207"/>
      <c r="O207"/>
    </row>
    <row r="208" spans="11:15" s="1" customFormat="1" x14ac:dyDescent="0.25">
      <c r="K208"/>
      <c r="L208"/>
      <c r="M208"/>
      <c r="N208"/>
      <c r="O208"/>
    </row>
    <row r="209" spans="11:15" s="1" customFormat="1" x14ac:dyDescent="0.25">
      <c r="K209"/>
      <c r="L209"/>
      <c r="M209"/>
      <c r="N209"/>
      <c r="O209"/>
    </row>
    <row r="210" spans="11:15" s="1" customFormat="1" x14ac:dyDescent="0.25">
      <c r="K210"/>
      <c r="L210"/>
      <c r="M210"/>
      <c r="N210"/>
      <c r="O210"/>
    </row>
    <row r="211" spans="11:15" s="1" customFormat="1" x14ac:dyDescent="0.25">
      <c r="K211"/>
      <c r="L211"/>
      <c r="M211"/>
      <c r="N211"/>
      <c r="O211"/>
    </row>
    <row r="212" spans="11:15" s="1" customFormat="1" x14ac:dyDescent="0.25">
      <c r="K212"/>
      <c r="L212"/>
      <c r="M212"/>
      <c r="N212"/>
      <c r="O212"/>
    </row>
    <row r="213" spans="11:15" s="1" customFormat="1" x14ac:dyDescent="0.25">
      <c r="K213"/>
      <c r="L213"/>
      <c r="M213"/>
      <c r="N213"/>
      <c r="O213"/>
    </row>
    <row r="214" spans="11:15" s="1" customFormat="1" x14ac:dyDescent="0.25">
      <c r="K214"/>
      <c r="L214"/>
      <c r="M214"/>
      <c r="N214"/>
      <c r="O214"/>
    </row>
    <row r="215" spans="11:15" s="1" customFormat="1" x14ac:dyDescent="0.25">
      <c r="K215"/>
      <c r="L215"/>
      <c r="M215"/>
      <c r="N215"/>
      <c r="O215"/>
    </row>
    <row r="216" spans="11:15" s="1" customFormat="1" x14ac:dyDescent="0.25">
      <c r="K216"/>
      <c r="L216"/>
      <c r="M216"/>
      <c r="N216"/>
      <c r="O216"/>
    </row>
    <row r="217" spans="11:15" s="1" customFormat="1" x14ac:dyDescent="0.25">
      <c r="K217"/>
      <c r="L217"/>
      <c r="M217"/>
      <c r="N217"/>
      <c r="O217"/>
    </row>
    <row r="218" spans="11:15" s="1" customFormat="1" x14ac:dyDescent="0.25">
      <c r="K218"/>
      <c r="L218"/>
      <c r="M218"/>
      <c r="N218"/>
      <c r="O218"/>
    </row>
    <row r="219" spans="11:15" s="1" customFormat="1" x14ac:dyDescent="0.25">
      <c r="K219"/>
      <c r="L219"/>
      <c r="M219"/>
      <c r="N219"/>
      <c r="O219"/>
    </row>
    <row r="220" spans="11:15" s="1" customFormat="1" x14ac:dyDescent="0.25">
      <c r="K220"/>
      <c r="L220"/>
      <c r="M220"/>
      <c r="N220"/>
      <c r="O220"/>
    </row>
    <row r="221" spans="11:15" s="1" customFormat="1" x14ac:dyDescent="0.25">
      <c r="K221"/>
      <c r="L221"/>
      <c r="M221"/>
      <c r="N221"/>
      <c r="O221"/>
    </row>
    <row r="222" spans="11:15" s="1" customFormat="1" x14ac:dyDescent="0.25">
      <c r="K222"/>
      <c r="L222"/>
      <c r="M222"/>
      <c r="N222"/>
      <c r="O222"/>
    </row>
    <row r="223" spans="11:15" s="1" customFormat="1" x14ac:dyDescent="0.25">
      <c r="K223"/>
      <c r="L223"/>
      <c r="M223"/>
      <c r="N223"/>
      <c r="O223"/>
    </row>
    <row r="224" spans="11:15" s="1" customFormat="1" x14ac:dyDescent="0.25">
      <c r="K224"/>
      <c r="L224"/>
      <c r="M224"/>
      <c r="N224"/>
      <c r="O224"/>
    </row>
    <row r="225" spans="11:15" s="1" customFormat="1" x14ac:dyDescent="0.25">
      <c r="K225"/>
      <c r="L225"/>
      <c r="M225"/>
      <c r="N225"/>
      <c r="O225"/>
    </row>
    <row r="226" spans="11:15" s="1" customFormat="1" x14ac:dyDescent="0.25">
      <c r="K226"/>
      <c r="L226"/>
      <c r="M226"/>
      <c r="N226"/>
      <c r="O226"/>
    </row>
    <row r="227" spans="11:15" s="1" customFormat="1" x14ac:dyDescent="0.25">
      <c r="K227"/>
      <c r="L227"/>
      <c r="M227"/>
      <c r="N227"/>
      <c r="O227"/>
    </row>
    <row r="228" spans="11:15" s="1" customFormat="1" x14ac:dyDescent="0.25">
      <c r="K228"/>
      <c r="L228"/>
      <c r="M228"/>
      <c r="N228"/>
      <c r="O228"/>
    </row>
    <row r="229" spans="11:15" s="1" customFormat="1" x14ac:dyDescent="0.25">
      <c r="K229"/>
      <c r="L229"/>
      <c r="M229"/>
      <c r="N229"/>
      <c r="O229"/>
    </row>
    <row r="230" spans="11:15" s="1" customFormat="1" x14ac:dyDescent="0.25">
      <c r="K230"/>
      <c r="L230"/>
      <c r="M230"/>
      <c r="N230"/>
      <c r="O230"/>
    </row>
    <row r="231" spans="11:15" s="1" customFormat="1" x14ac:dyDescent="0.25">
      <c r="K231"/>
      <c r="L231"/>
      <c r="M231"/>
      <c r="N231"/>
      <c r="O231"/>
    </row>
    <row r="232" spans="11:15" s="1" customFormat="1" x14ac:dyDescent="0.25">
      <c r="K232"/>
      <c r="L232"/>
      <c r="M232"/>
      <c r="N232"/>
      <c r="O232"/>
    </row>
    <row r="233" spans="11:15" s="1" customFormat="1" x14ac:dyDescent="0.25">
      <c r="K233"/>
      <c r="L233"/>
      <c r="M233"/>
      <c r="N233"/>
      <c r="O233"/>
    </row>
    <row r="234" spans="11:15" s="1" customFormat="1" x14ac:dyDescent="0.25">
      <c r="K234"/>
      <c r="L234"/>
      <c r="M234"/>
      <c r="N234"/>
      <c r="O234"/>
    </row>
    <row r="235" spans="11:15" s="1" customFormat="1" x14ac:dyDescent="0.25">
      <c r="K235"/>
      <c r="L235"/>
      <c r="M235"/>
      <c r="N235"/>
      <c r="O235"/>
    </row>
    <row r="236" spans="11:15" s="1" customFormat="1" x14ac:dyDescent="0.25">
      <c r="K236"/>
      <c r="L236"/>
      <c r="M236"/>
      <c r="N236"/>
      <c r="O236"/>
    </row>
    <row r="237" spans="11:15" s="1" customFormat="1" x14ac:dyDescent="0.25">
      <c r="K237"/>
      <c r="L237"/>
      <c r="M237"/>
      <c r="N237"/>
      <c r="O237"/>
    </row>
    <row r="238" spans="11:15" s="1" customFormat="1" x14ac:dyDescent="0.25">
      <c r="K238"/>
      <c r="L238"/>
      <c r="M238"/>
      <c r="N238"/>
      <c r="O238"/>
    </row>
    <row r="239" spans="11:15" s="1" customFormat="1" x14ac:dyDescent="0.25">
      <c r="K239"/>
      <c r="L239"/>
      <c r="M239"/>
      <c r="N239"/>
      <c r="O239"/>
    </row>
    <row r="240" spans="11:15" s="1" customFormat="1" x14ac:dyDescent="0.25">
      <c r="K240"/>
      <c r="L240"/>
      <c r="M240"/>
      <c r="N240"/>
      <c r="O240"/>
    </row>
    <row r="241" spans="11:15" s="1" customFormat="1" x14ac:dyDescent="0.25">
      <c r="K241"/>
      <c r="L241"/>
      <c r="M241"/>
      <c r="N241"/>
      <c r="O241"/>
    </row>
    <row r="242" spans="11:15" s="1" customFormat="1" x14ac:dyDescent="0.25">
      <c r="K242"/>
      <c r="L242"/>
      <c r="M242"/>
      <c r="N242"/>
      <c r="O242"/>
    </row>
    <row r="243" spans="11:15" s="1" customFormat="1" x14ac:dyDescent="0.25">
      <c r="K243"/>
      <c r="L243"/>
      <c r="M243"/>
      <c r="N243"/>
      <c r="O243"/>
    </row>
    <row r="244" spans="11:15" s="1" customFormat="1" x14ac:dyDescent="0.25">
      <c r="K244"/>
      <c r="L244"/>
      <c r="M244"/>
      <c r="N244"/>
      <c r="O244"/>
    </row>
    <row r="245" spans="11:15" s="1" customFormat="1" x14ac:dyDescent="0.25">
      <c r="K245"/>
      <c r="L245"/>
      <c r="M245"/>
      <c r="N245"/>
      <c r="O245"/>
    </row>
    <row r="246" spans="11:15" s="1" customFormat="1" x14ac:dyDescent="0.25">
      <c r="K246"/>
      <c r="L246"/>
      <c r="M246"/>
      <c r="N246"/>
      <c r="O246"/>
    </row>
    <row r="247" spans="11:15" s="1" customFormat="1" x14ac:dyDescent="0.25">
      <c r="K247"/>
      <c r="L247"/>
      <c r="M247"/>
      <c r="N247"/>
      <c r="O247"/>
    </row>
    <row r="248" spans="11:15" s="1" customFormat="1" x14ac:dyDescent="0.25">
      <c r="K248"/>
      <c r="L248"/>
      <c r="M248"/>
      <c r="N248"/>
      <c r="O248"/>
    </row>
    <row r="249" spans="11:15" s="1" customFormat="1" x14ac:dyDescent="0.25">
      <c r="K249"/>
      <c r="L249"/>
      <c r="M249"/>
      <c r="N249"/>
      <c r="O249"/>
    </row>
    <row r="250" spans="11:15" s="1" customFormat="1" x14ac:dyDescent="0.25">
      <c r="K250"/>
      <c r="L250"/>
      <c r="M250"/>
      <c r="N250"/>
      <c r="O250"/>
    </row>
    <row r="251" spans="11:15" s="1" customFormat="1" x14ac:dyDescent="0.25">
      <c r="K251"/>
      <c r="L251"/>
      <c r="M251"/>
      <c r="N251"/>
      <c r="O251"/>
    </row>
    <row r="252" spans="11:15" s="1" customFormat="1" x14ac:dyDescent="0.25">
      <c r="K252"/>
      <c r="L252"/>
      <c r="M252"/>
      <c r="N252"/>
      <c r="O252"/>
    </row>
    <row r="253" spans="11:15" s="1" customFormat="1" x14ac:dyDescent="0.25">
      <c r="K253"/>
      <c r="L253"/>
      <c r="M253"/>
      <c r="N253"/>
      <c r="O253"/>
    </row>
    <row r="254" spans="11:15" s="1" customFormat="1" x14ac:dyDescent="0.25">
      <c r="K254"/>
      <c r="L254"/>
      <c r="M254"/>
      <c r="N254"/>
      <c r="O254"/>
    </row>
    <row r="255" spans="11:15" s="1" customFormat="1" x14ac:dyDescent="0.25">
      <c r="K255"/>
      <c r="L255"/>
      <c r="M255"/>
      <c r="N255"/>
      <c r="O255"/>
    </row>
    <row r="256" spans="11:15" s="1" customFormat="1" x14ac:dyDescent="0.25">
      <c r="K256"/>
      <c r="L256"/>
      <c r="M256"/>
      <c r="N256"/>
      <c r="O256"/>
    </row>
    <row r="257" spans="11:15" s="1" customFormat="1" x14ac:dyDescent="0.25">
      <c r="K257"/>
      <c r="L257"/>
      <c r="M257"/>
      <c r="N257"/>
      <c r="O257"/>
    </row>
    <row r="258" spans="11:15" s="1" customFormat="1" x14ac:dyDescent="0.25">
      <c r="K258"/>
      <c r="L258"/>
      <c r="M258"/>
      <c r="N258"/>
      <c r="O258"/>
    </row>
    <row r="259" spans="11:15" s="1" customFormat="1" x14ac:dyDescent="0.25">
      <c r="K259"/>
      <c r="L259"/>
      <c r="M259"/>
      <c r="N259"/>
      <c r="O259"/>
    </row>
    <row r="260" spans="11:15" s="1" customFormat="1" x14ac:dyDescent="0.25">
      <c r="K260"/>
      <c r="L260"/>
      <c r="M260"/>
      <c r="N260"/>
      <c r="O260"/>
    </row>
    <row r="261" spans="11:15" s="1" customFormat="1" x14ac:dyDescent="0.25">
      <c r="K261"/>
      <c r="L261"/>
      <c r="M261"/>
      <c r="N261"/>
      <c r="O261"/>
    </row>
    <row r="262" spans="11:15" s="1" customFormat="1" x14ac:dyDescent="0.25">
      <c r="K262"/>
      <c r="L262"/>
      <c r="M262"/>
      <c r="N262"/>
      <c r="O262"/>
    </row>
    <row r="263" spans="11:15" s="1" customFormat="1" x14ac:dyDescent="0.25">
      <c r="K263"/>
      <c r="L263"/>
      <c r="M263"/>
      <c r="N263"/>
      <c r="O263"/>
    </row>
    <row r="264" spans="11:15" s="1" customFormat="1" x14ac:dyDescent="0.25">
      <c r="K264"/>
      <c r="L264"/>
      <c r="M264"/>
      <c r="N264"/>
      <c r="O264"/>
    </row>
    <row r="265" spans="11:15" s="1" customFormat="1" x14ac:dyDescent="0.25">
      <c r="K265"/>
      <c r="L265"/>
      <c r="M265"/>
      <c r="N265"/>
      <c r="O265"/>
    </row>
    <row r="266" spans="11:15" s="1" customFormat="1" x14ac:dyDescent="0.25">
      <c r="K266"/>
      <c r="L266"/>
      <c r="M266"/>
      <c r="N266"/>
      <c r="O266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C3F9-9E6C-4ABD-9133-EE801834060B}">
  <sheetPr codeName="Sheet20"/>
  <dimension ref="A9:T266"/>
  <sheetViews>
    <sheetView topLeftCell="A6" zoomScale="90" zoomScaleNormal="90" workbookViewId="0">
      <selection activeCell="I26" sqref="I26"/>
    </sheetView>
  </sheetViews>
  <sheetFormatPr defaultColWidth="8.85546875" defaultRowHeight="15" x14ac:dyDescent="0.25"/>
  <cols>
    <col min="1" max="1" width="20.85546875" style="1" bestFit="1" customWidth="1"/>
    <col min="2" max="4" width="22.7109375" style="1" bestFit="1" customWidth="1"/>
    <col min="5" max="5" width="27.140625" style="1" bestFit="1" customWidth="1"/>
    <col min="6" max="8" width="27.28515625" style="1" bestFit="1" customWidth="1"/>
    <col min="9" max="9" width="18.7109375" style="1" bestFit="1" customWidth="1"/>
    <col min="10" max="10" width="17.28515625" style="1" bestFit="1" customWidth="1"/>
    <col min="11" max="11" width="21" style="1" bestFit="1" customWidth="1"/>
    <col min="12" max="12" width="13.140625" style="1" bestFit="1" customWidth="1"/>
    <col min="13" max="13" width="15" style="1" bestFit="1" customWidth="1"/>
    <col min="14" max="14" width="13.7109375" style="1" bestFit="1" customWidth="1"/>
    <col min="15" max="15" width="19.7109375" style="1" bestFit="1" customWidth="1"/>
    <col min="16" max="16" width="10.28515625" bestFit="1" customWidth="1"/>
    <col min="17" max="17" width="10.140625" bestFit="1" customWidth="1"/>
    <col min="18" max="18" width="20.7109375" bestFit="1" customWidth="1"/>
    <col min="19" max="19" width="18.85546875" bestFit="1" customWidth="1"/>
    <col min="20" max="20" width="19.140625" bestFit="1" customWidth="1"/>
  </cols>
  <sheetData>
    <row r="9" spans="16:20" s="1" customFormat="1" x14ac:dyDescent="0.25">
      <c r="P9"/>
      <c r="Q9"/>
      <c r="R9"/>
      <c r="S9"/>
      <c r="T9"/>
    </row>
    <row r="10" spans="16:20" s="1" customFormat="1" x14ac:dyDescent="0.25">
      <c r="P10"/>
      <c r="Q10"/>
      <c r="R10"/>
      <c r="S10"/>
      <c r="T10"/>
    </row>
    <row r="11" spans="16:20" s="1" customFormat="1" x14ac:dyDescent="0.25">
      <c r="P11"/>
      <c r="Q11"/>
      <c r="R11"/>
      <c r="S11"/>
      <c r="T11"/>
    </row>
    <row r="12" spans="16:20" s="1" customFormat="1" x14ac:dyDescent="0.25">
      <c r="P12"/>
      <c r="Q12"/>
      <c r="R12"/>
      <c r="S12"/>
      <c r="T12"/>
    </row>
    <row r="13" spans="16:20" s="1" customFormat="1" x14ac:dyDescent="0.25">
      <c r="P13"/>
      <c r="Q13"/>
      <c r="R13"/>
      <c r="S13"/>
      <c r="T13"/>
    </row>
    <row r="14" spans="16:20" s="1" customFormat="1" x14ac:dyDescent="0.25">
      <c r="P14"/>
      <c r="Q14"/>
      <c r="R14"/>
      <c r="S14"/>
      <c r="T14"/>
    </row>
    <row r="15" spans="16:20" s="1" customFormat="1" x14ac:dyDescent="0.25">
      <c r="P15"/>
      <c r="Q15"/>
      <c r="R15"/>
      <c r="S15"/>
      <c r="T15"/>
    </row>
    <row r="16" spans="16:20" s="1" customFormat="1" x14ac:dyDescent="0.25">
      <c r="P16"/>
      <c r="Q16"/>
      <c r="R16"/>
      <c r="S16"/>
      <c r="T16"/>
    </row>
    <row r="17" spans="1:20" s="1" customFormat="1" x14ac:dyDescent="0.25">
      <c r="P17"/>
      <c r="Q17"/>
      <c r="R17"/>
      <c r="S17"/>
      <c r="T17"/>
    </row>
    <row r="18" spans="1:20" s="1" customFormat="1" x14ac:dyDescent="0.25">
      <c r="P18"/>
      <c r="Q18"/>
      <c r="R18"/>
      <c r="S18"/>
      <c r="T18"/>
    </row>
    <row r="19" spans="1:20" s="1" customFormat="1" x14ac:dyDescent="0.25">
      <c r="P19"/>
      <c r="Q19"/>
      <c r="R19"/>
      <c r="S19"/>
      <c r="T19"/>
    </row>
    <row r="20" spans="1:20" s="1" customFormat="1" x14ac:dyDescent="0.25">
      <c r="P20"/>
      <c r="Q20"/>
      <c r="R20"/>
      <c r="S20"/>
      <c r="T20"/>
    </row>
    <row r="21" spans="1:20" s="1" customFormat="1" x14ac:dyDescent="0.25">
      <c r="P21"/>
      <c r="Q21"/>
      <c r="R21"/>
      <c r="S21"/>
      <c r="T21"/>
    </row>
    <row r="22" spans="1:20" s="1" customFormat="1" ht="30" x14ac:dyDescent="0.25">
      <c r="A22" s="1" t="s">
        <v>30</v>
      </c>
      <c r="B22" s="1" t="s">
        <v>39</v>
      </c>
      <c r="C22" s="1" t="s">
        <v>82</v>
      </c>
      <c r="D22" s="22" t="s">
        <v>81</v>
      </c>
      <c r="E22" s="22" t="s">
        <v>41</v>
      </c>
      <c r="F22" s="1" t="s">
        <v>80</v>
      </c>
      <c r="G22" s="1" t="s">
        <v>101</v>
      </c>
      <c r="P22"/>
      <c r="Q22"/>
      <c r="R22"/>
      <c r="S22"/>
      <c r="T22"/>
    </row>
    <row r="23" spans="1:20" s="1" customFormat="1" x14ac:dyDescent="0.25">
      <c r="A23" s="1" t="s">
        <v>6</v>
      </c>
      <c r="B23" s="1">
        <v>0.98499999999999999</v>
      </c>
      <c r="C23" s="30">
        <v>0.33999999999999986</v>
      </c>
      <c r="D23" s="30">
        <v>0.22627416997969538</v>
      </c>
      <c r="E23" s="30">
        <v>3.5355339059327411E-2</v>
      </c>
      <c r="F23" s="30">
        <v>0.34517766497461916</v>
      </c>
      <c r="G23" s="30">
        <v>7.3802811732757753E-2</v>
      </c>
      <c r="P23"/>
      <c r="Q23"/>
      <c r="R23"/>
      <c r="S23"/>
      <c r="T23"/>
    </row>
    <row r="24" spans="1:20" s="1" customFormat="1" x14ac:dyDescent="0.25">
      <c r="A24" s="1" t="s">
        <v>34</v>
      </c>
      <c r="B24" s="1">
        <v>1.0049999999999999</v>
      </c>
      <c r="C24" s="30">
        <v>0.51999999999999957</v>
      </c>
      <c r="D24" s="30">
        <v>0.22627416997969552</v>
      </c>
      <c r="E24" s="30">
        <v>2.1213203435596444E-2</v>
      </c>
      <c r="F24" s="30">
        <v>0.51741293532338273</v>
      </c>
      <c r="G24" s="30">
        <v>7.352566055118584E-2</v>
      </c>
      <c r="P24"/>
      <c r="Q24"/>
      <c r="R24"/>
      <c r="S24"/>
      <c r="T24"/>
    </row>
    <row r="25" spans="1:20" s="1" customFormat="1" x14ac:dyDescent="0.25">
      <c r="A25" s="1" t="s">
        <v>5</v>
      </c>
      <c r="B25" s="1">
        <v>1.345</v>
      </c>
      <c r="C25" s="30">
        <v>0.63000000000000078</v>
      </c>
      <c r="D25" s="30">
        <v>0.33941125496954311</v>
      </c>
      <c r="E25" s="30">
        <v>0.10606601717798207</v>
      </c>
      <c r="F25" s="30">
        <v>0.46840148698884815</v>
      </c>
      <c r="G25" s="30">
        <v>0.11061041531148001</v>
      </c>
      <c r="P25"/>
      <c r="Q25"/>
      <c r="R25"/>
      <c r="S25"/>
      <c r="T25"/>
    </row>
    <row r="26" spans="1:20" s="1" customFormat="1" x14ac:dyDescent="0.25">
      <c r="A26" s="1" t="s">
        <v>4</v>
      </c>
      <c r="B26" s="1">
        <v>1.9749999999999999</v>
      </c>
      <c r="C26" s="30">
        <v>0.61000000000000032</v>
      </c>
      <c r="D26" s="30">
        <v>0.15556349186104115</v>
      </c>
      <c r="E26" s="30">
        <v>0.10606601717798207</v>
      </c>
      <c r="F26" s="30">
        <v>0.30886075949367109</v>
      </c>
      <c r="G26" s="30">
        <v>6.2268966867005546E-2</v>
      </c>
      <c r="P26"/>
      <c r="Q26"/>
      <c r="R26"/>
      <c r="S26"/>
      <c r="T26"/>
    </row>
    <row r="27" spans="1:20" s="1" customFormat="1" x14ac:dyDescent="0.25">
      <c r="A27" s="1" t="s">
        <v>3</v>
      </c>
      <c r="B27" s="1">
        <v>3.73</v>
      </c>
      <c r="C27" s="30">
        <v>0.67499999999999893</v>
      </c>
      <c r="D27" s="30">
        <v>0.13435028842544489</v>
      </c>
      <c r="E27" s="30">
        <v>0.22627416997969541</v>
      </c>
      <c r="F27" s="30">
        <v>0.18096514745308281</v>
      </c>
      <c r="G27" s="30">
        <v>2.5087058758046222E-2</v>
      </c>
      <c r="P27"/>
      <c r="Q27"/>
      <c r="R27"/>
      <c r="S27"/>
      <c r="T27"/>
    </row>
    <row r="28" spans="1:20" s="1" customFormat="1" x14ac:dyDescent="0.25">
      <c r="A28" s="1" t="s">
        <v>2</v>
      </c>
      <c r="B28" s="1">
        <v>4.6999999999999993</v>
      </c>
      <c r="C28" s="30">
        <v>0.61850000000000005</v>
      </c>
      <c r="D28" s="30">
        <v>8.273149339882542E-2</v>
      </c>
      <c r="E28" s="30">
        <v>0.4949747468305834</v>
      </c>
      <c r="F28" s="30">
        <v>0.13159574468085108</v>
      </c>
      <c r="G28" s="30">
        <v>3.163673153017852E-2</v>
      </c>
      <c r="P28"/>
      <c r="Q28"/>
      <c r="R28"/>
      <c r="S28"/>
      <c r="T28"/>
    </row>
    <row r="29" spans="1:20" s="1" customFormat="1" x14ac:dyDescent="0.25">
      <c r="P29"/>
      <c r="Q29"/>
      <c r="R29"/>
      <c r="S29"/>
      <c r="T29"/>
    </row>
    <row r="30" spans="1:20" s="1" customFormat="1" x14ac:dyDescent="0.25">
      <c r="P30"/>
      <c r="Q30"/>
      <c r="R30"/>
      <c r="S30"/>
      <c r="T30"/>
    </row>
    <row r="31" spans="1:20" s="1" customFormat="1" x14ac:dyDescent="0.25">
      <c r="P31"/>
      <c r="Q31"/>
      <c r="R31"/>
      <c r="S31"/>
      <c r="T31"/>
    </row>
    <row r="32" spans="1:20" s="1" customFormat="1" x14ac:dyDescent="0.25">
      <c r="P32"/>
      <c r="Q32"/>
      <c r="R32"/>
      <c r="S32"/>
      <c r="T32"/>
    </row>
    <row r="33" spans="2:20" s="1" customFormat="1" x14ac:dyDescent="0.25">
      <c r="P33"/>
      <c r="Q33"/>
      <c r="R33"/>
      <c r="S33"/>
      <c r="T33"/>
    </row>
    <row r="34" spans="2:20" s="1" customFormat="1" x14ac:dyDescent="0.25">
      <c r="P34"/>
      <c r="Q34"/>
      <c r="R34"/>
      <c r="S34"/>
      <c r="T34"/>
    </row>
    <row r="35" spans="2:20" s="1" customFormat="1" x14ac:dyDescent="0.25">
      <c r="P35"/>
      <c r="Q35"/>
      <c r="R35"/>
      <c r="S35"/>
      <c r="T35"/>
    </row>
    <row r="36" spans="2:20" s="1" customFormat="1" x14ac:dyDescent="0.25">
      <c r="P36"/>
      <c r="Q36"/>
      <c r="R36"/>
      <c r="S36"/>
      <c r="T36"/>
    </row>
    <row r="37" spans="2:20" s="1" customFormat="1" x14ac:dyDescent="0.25">
      <c r="B37"/>
      <c r="P37"/>
      <c r="Q37"/>
      <c r="R37"/>
      <c r="S37"/>
      <c r="T37"/>
    </row>
    <row r="38" spans="2:20" s="1" customFormat="1" x14ac:dyDescent="0.25">
      <c r="P38"/>
      <c r="Q38"/>
      <c r="R38"/>
      <c r="S38"/>
      <c r="T38"/>
    </row>
    <row r="39" spans="2:20" s="1" customFormat="1" x14ac:dyDescent="0.25">
      <c r="P39"/>
      <c r="Q39"/>
      <c r="R39"/>
      <c r="S39"/>
      <c r="T39"/>
    </row>
    <row r="40" spans="2:20" s="1" customFormat="1" x14ac:dyDescent="0.25">
      <c r="P40"/>
      <c r="Q40"/>
      <c r="R40"/>
      <c r="S40"/>
      <c r="T40"/>
    </row>
    <row r="41" spans="2:20" s="1" customFormat="1" x14ac:dyDescent="0.25">
      <c r="P41"/>
      <c r="Q41"/>
      <c r="R41"/>
      <c r="S41"/>
      <c r="T41"/>
    </row>
    <row r="42" spans="2:20" s="1" customFormat="1" x14ac:dyDescent="0.25">
      <c r="P42"/>
      <c r="Q42"/>
      <c r="R42"/>
      <c r="S42"/>
      <c r="T42"/>
    </row>
    <row r="43" spans="2:20" s="1" customFormat="1" x14ac:dyDescent="0.25">
      <c r="P43"/>
      <c r="Q43"/>
      <c r="R43"/>
      <c r="S43"/>
      <c r="T43"/>
    </row>
    <row r="44" spans="2:20" s="1" customFormat="1" x14ac:dyDescent="0.25">
      <c r="P44"/>
      <c r="Q44"/>
      <c r="R44"/>
      <c r="S44"/>
      <c r="T44"/>
    </row>
    <row r="45" spans="2:20" s="1" customFormat="1" x14ac:dyDescent="0.25">
      <c r="P45"/>
      <c r="Q45"/>
      <c r="R45"/>
      <c r="S45"/>
      <c r="T45"/>
    </row>
    <row r="46" spans="2:20" s="1" customFormat="1" x14ac:dyDescent="0.25">
      <c r="B46" s="37"/>
      <c r="C46" s="37"/>
      <c r="P46"/>
      <c r="Q46"/>
      <c r="R46"/>
      <c r="S46"/>
      <c r="T46"/>
    </row>
    <row r="47" spans="2:20" s="1" customFormat="1" x14ac:dyDescent="0.25">
      <c r="B47" s="37"/>
      <c r="C47" s="38"/>
      <c r="P47"/>
      <c r="Q47"/>
      <c r="R47"/>
      <c r="S47"/>
      <c r="T47"/>
    </row>
    <row r="48" spans="2:20" s="1" customFormat="1" x14ac:dyDescent="0.25">
      <c r="B48" s="37"/>
      <c r="C48" s="37"/>
      <c r="P48"/>
      <c r="Q48"/>
      <c r="R48"/>
      <c r="S48"/>
      <c r="T48"/>
    </row>
    <row r="49" spans="2:20" s="1" customFormat="1" x14ac:dyDescent="0.25">
      <c r="B49" s="37"/>
      <c r="C49" s="37"/>
      <c r="P49"/>
      <c r="Q49"/>
      <c r="R49"/>
      <c r="S49"/>
      <c r="T49"/>
    </row>
    <row r="50" spans="2:20" s="1" customFormat="1" x14ac:dyDescent="0.25">
      <c r="P50"/>
      <c r="Q50"/>
      <c r="R50"/>
      <c r="S50"/>
      <c r="T50"/>
    </row>
    <row r="51" spans="2:20" s="1" customFormat="1" x14ac:dyDescent="0.25">
      <c r="P51"/>
      <c r="Q51"/>
      <c r="R51"/>
      <c r="S51"/>
      <c r="T51"/>
    </row>
    <row r="52" spans="2:20" s="1" customFormat="1" x14ac:dyDescent="0.25">
      <c r="P52"/>
      <c r="Q52"/>
      <c r="R52"/>
      <c r="S52"/>
      <c r="T52"/>
    </row>
    <row r="53" spans="2:20" s="1" customFormat="1" x14ac:dyDescent="0.25">
      <c r="P53"/>
      <c r="Q53"/>
      <c r="R53"/>
      <c r="S53"/>
      <c r="T53"/>
    </row>
    <row r="54" spans="2:20" s="1" customFormat="1" x14ac:dyDescent="0.25">
      <c r="P54"/>
      <c r="Q54"/>
      <c r="R54"/>
      <c r="S54"/>
      <c r="T54"/>
    </row>
    <row r="55" spans="2:20" s="1" customFormat="1" x14ac:dyDescent="0.25">
      <c r="P55"/>
      <c r="Q55"/>
      <c r="R55"/>
      <c r="S55"/>
      <c r="T55"/>
    </row>
    <row r="56" spans="2:20" s="1" customFormat="1" x14ac:dyDescent="0.25">
      <c r="P56"/>
      <c r="Q56"/>
      <c r="R56"/>
      <c r="S56"/>
      <c r="T56"/>
    </row>
    <row r="57" spans="2:20" s="1" customFormat="1" x14ac:dyDescent="0.25">
      <c r="P57"/>
      <c r="Q57"/>
      <c r="R57"/>
      <c r="S57"/>
      <c r="T57"/>
    </row>
    <row r="58" spans="2:20" s="1" customFormat="1" x14ac:dyDescent="0.25">
      <c r="P58"/>
      <c r="Q58"/>
      <c r="R58"/>
      <c r="S58"/>
      <c r="T58"/>
    </row>
    <row r="59" spans="2:20" s="1" customFormat="1" x14ac:dyDescent="0.25">
      <c r="P59"/>
      <c r="Q59"/>
      <c r="R59"/>
      <c r="S59"/>
      <c r="T59"/>
    </row>
    <row r="60" spans="2:20" s="1" customFormat="1" x14ac:dyDescent="0.25">
      <c r="P60"/>
      <c r="Q60"/>
      <c r="R60"/>
      <c r="S60"/>
      <c r="T60"/>
    </row>
    <row r="61" spans="2:20" s="1" customFormat="1" x14ac:dyDescent="0.25">
      <c r="P61"/>
      <c r="Q61"/>
      <c r="R61"/>
      <c r="S61"/>
      <c r="T61"/>
    </row>
    <row r="62" spans="2:20" s="1" customFormat="1" x14ac:dyDescent="0.25">
      <c r="P62"/>
      <c r="Q62"/>
      <c r="R62"/>
      <c r="S62"/>
      <c r="T62"/>
    </row>
    <row r="63" spans="2:20" s="1" customFormat="1" x14ac:dyDescent="0.25">
      <c r="P63"/>
      <c r="Q63"/>
      <c r="R63"/>
      <c r="S63"/>
      <c r="T63"/>
    </row>
    <row r="64" spans="2:20" s="1" customFormat="1" x14ac:dyDescent="0.25">
      <c r="P64"/>
      <c r="Q64"/>
      <c r="R64"/>
      <c r="S64"/>
      <c r="T64"/>
    </row>
    <row r="65" spans="16:20" s="1" customFormat="1" x14ac:dyDescent="0.25">
      <c r="P65"/>
      <c r="Q65"/>
      <c r="R65"/>
      <c r="S65"/>
      <c r="T65"/>
    </row>
    <row r="66" spans="16:20" s="1" customFormat="1" x14ac:dyDescent="0.25">
      <c r="P66"/>
      <c r="Q66"/>
      <c r="R66"/>
      <c r="S66"/>
      <c r="T66"/>
    </row>
    <row r="67" spans="16:20" s="1" customFormat="1" x14ac:dyDescent="0.25">
      <c r="P67"/>
      <c r="Q67"/>
      <c r="R67"/>
      <c r="S67"/>
      <c r="T67"/>
    </row>
    <row r="68" spans="16:20" s="1" customFormat="1" x14ac:dyDescent="0.25">
      <c r="P68"/>
      <c r="Q68"/>
      <c r="R68"/>
      <c r="S68"/>
      <c r="T68"/>
    </row>
    <row r="69" spans="16:20" s="1" customFormat="1" x14ac:dyDescent="0.25">
      <c r="P69"/>
      <c r="Q69"/>
      <c r="R69"/>
      <c r="S69"/>
      <c r="T69"/>
    </row>
    <row r="70" spans="16:20" s="1" customFormat="1" x14ac:dyDescent="0.25">
      <c r="P70"/>
      <c r="Q70"/>
      <c r="R70"/>
      <c r="S70"/>
      <c r="T70"/>
    </row>
    <row r="71" spans="16:20" s="1" customFormat="1" x14ac:dyDescent="0.25">
      <c r="P71"/>
      <c r="Q71"/>
      <c r="R71"/>
      <c r="S71"/>
      <c r="T71"/>
    </row>
    <row r="72" spans="16:20" s="1" customFormat="1" x14ac:dyDescent="0.25">
      <c r="P72"/>
      <c r="Q72"/>
      <c r="R72"/>
      <c r="S72"/>
      <c r="T72"/>
    </row>
    <row r="73" spans="16:20" s="1" customFormat="1" x14ac:dyDescent="0.25">
      <c r="P73"/>
      <c r="Q73"/>
      <c r="R73"/>
      <c r="S73"/>
      <c r="T73"/>
    </row>
    <row r="74" spans="16:20" s="1" customFormat="1" x14ac:dyDescent="0.25">
      <c r="P74"/>
      <c r="Q74"/>
      <c r="R74"/>
      <c r="S74"/>
      <c r="T74"/>
    </row>
    <row r="75" spans="16:20" s="1" customFormat="1" x14ac:dyDescent="0.25">
      <c r="P75"/>
      <c r="Q75"/>
      <c r="R75"/>
      <c r="S75"/>
      <c r="T75"/>
    </row>
    <row r="76" spans="16:20" s="1" customFormat="1" x14ac:dyDescent="0.25">
      <c r="P76"/>
      <c r="Q76"/>
      <c r="R76"/>
      <c r="S76"/>
      <c r="T76"/>
    </row>
    <row r="77" spans="16:20" s="1" customFormat="1" x14ac:dyDescent="0.25">
      <c r="P77"/>
      <c r="Q77"/>
      <c r="R77"/>
      <c r="S77"/>
      <c r="T77"/>
    </row>
    <row r="78" spans="16:20" s="1" customFormat="1" x14ac:dyDescent="0.25">
      <c r="P78"/>
      <c r="Q78"/>
      <c r="R78"/>
      <c r="S78"/>
      <c r="T78"/>
    </row>
    <row r="79" spans="16:20" s="1" customFormat="1" x14ac:dyDescent="0.25">
      <c r="P79"/>
      <c r="Q79"/>
      <c r="R79"/>
      <c r="S79"/>
      <c r="T79"/>
    </row>
    <row r="80" spans="16:20" s="1" customFormat="1" x14ac:dyDescent="0.25">
      <c r="P80"/>
      <c r="Q80"/>
      <c r="R80"/>
      <c r="S80"/>
      <c r="T80"/>
    </row>
    <row r="81" spans="16:20" s="1" customFormat="1" x14ac:dyDescent="0.25">
      <c r="P81"/>
      <c r="Q81"/>
      <c r="R81"/>
      <c r="S81"/>
      <c r="T81"/>
    </row>
    <row r="82" spans="16:20" s="1" customFormat="1" x14ac:dyDescent="0.25">
      <c r="P82"/>
      <c r="Q82"/>
      <c r="R82"/>
      <c r="S82"/>
      <c r="T82"/>
    </row>
    <row r="83" spans="16:20" s="1" customFormat="1" x14ac:dyDescent="0.25">
      <c r="P83"/>
      <c r="Q83"/>
      <c r="R83"/>
      <c r="S83"/>
      <c r="T83"/>
    </row>
    <row r="84" spans="16:20" s="1" customFormat="1" x14ac:dyDescent="0.25">
      <c r="P84"/>
      <c r="Q84"/>
      <c r="R84"/>
      <c r="S84"/>
      <c r="T84"/>
    </row>
    <row r="85" spans="16:20" s="1" customFormat="1" x14ac:dyDescent="0.25">
      <c r="P85"/>
      <c r="Q85"/>
      <c r="R85"/>
      <c r="S85"/>
      <c r="T85"/>
    </row>
    <row r="86" spans="16:20" s="1" customFormat="1" x14ac:dyDescent="0.25">
      <c r="P86"/>
      <c r="Q86"/>
      <c r="R86"/>
      <c r="S86"/>
      <c r="T86"/>
    </row>
    <row r="87" spans="16:20" s="1" customFormat="1" x14ac:dyDescent="0.25">
      <c r="P87"/>
      <c r="Q87"/>
      <c r="R87"/>
      <c r="S87"/>
      <c r="T87"/>
    </row>
    <row r="88" spans="16:20" s="1" customFormat="1" x14ac:dyDescent="0.25">
      <c r="P88"/>
      <c r="Q88"/>
      <c r="R88"/>
      <c r="S88"/>
      <c r="T88"/>
    </row>
    <row r="89" spans="16:20" s="1" customFormat="1" x14ac:dyDescent="0.25">
      <c r="P89"/>
      <c r="Q89"/>
      <c r="R89"/>
      <c r="S89"/>
      <c r="T89"/>
    </row>
    <row r="90" spans="16:20" s="1" customFormat="1" x14ac:dyDescent="0.25">
      <c r="P90"/>
      <c r="Q90"/>
      <c r="R90"/>
      <c r="S90"/>
      <c r="T90"/>
    </row>
    <row r="91" spans="16:20" s="1" customFormat="1" x14ac:dyDescent="0.25">
      <c r="P91"/>
      <c r="Q91"/>
      <c r="R91"/>
      <c r="S91"/>
      <c r="T91"/>
    </row>
    <row r="92" spans="16:20" s="1" customFormat="1" x14ac:dyDescent="0.25">
      <c r="P92"/>
      <c r="Q92"/>
      <c r="R92"/>
      <c r="S92"/>
      <c r="T92"/>
    </row>
    <row r="93" spans="16:20" s="1" customFormat="1" x14ac:dyDescent="0.25">
      <c r="P93"/>
      <c r="Q93"/>
      <c r="R93"/>
      <c r="S93"/>
      <c r="T93"/>
    </row>
    <row r="94" spans="16:20" s="1" customFormat="1" x14ac:dyDescent="0.25">
      <c r="P94"/>
      <c r="Q94"/>
      <c r="R94"/>
      <c r="S94"/>
      <c r="T94"/>
    </row>
    <row r="95" spans="16:20" s="1" customFormat="1" x14ac:dyDescent="0.25">
      <c r="P95"/>
      <c r="Q95"/>
      <c r="R95"/>
      <c r="S95"/>
      <c r="T95"/>
    </row>
    <row r="96" spans="16:20" s="1" customFormat="1" x14ac:dyDescent="0.25">
      <c r="P96"/>
      <c r="Q96"/>
      <c r="R96"/>
      <c r="S96"/>
      <c r="T96"/>
    </row>
    <row r="97" spans="16:20" s="1" customFormat="1" x14ac:dyDescent="0.25">
      <c r="P97"/>
      <c r="Q97"/>
      <c r="R97"/>
      <c r="S97"/>
      <c r="T97"/>
    </row>
    <row r="98" spans="16:20" s="1" customFormat="1" x14ac:dyDescent="0.25">
      <c r="P98"/>
      <c r="Q98"/>
      <c r="R98"/>
      <c r="S98"/>
      <c r="T98"/>
    </row>
    <row r="99" spans="16:20" s="1" customFormat="1" x14ac:dyDescent="0.25">
      <c r="P99"/>
      <c r="Q99"/>
      <c r="R99"/>
      <c r="S99"/>
      <c r="T99"/>
    </row>
    <row r="100" spans="16:20" s="1" customFormat="1" x14ac:dyDescent="0.25">
      <c r="P100"/>
      <c r="Q100"/>
      <c r="R100"/>
      <c r="S100"/>
      <c r="T100"/>
    </row>
    <row r="101" spans="16:20" s="1" customFormat="1" x14ac:dyDescent="0.25">
      <c r="P101"/>
      <c r="Q101"/>
      <c r="R101"/>
      <c r="S101"/>
      <c r="T101"/>
    </row>
    <row r="102" spans="16:20" s="1" customFormat="1" x14ac:dyDescent="0.25">
      <c r="P102"/>
      <c r="Q102"/>
      <c r="R102"/>
      <c r="S102"/>
      <c r="T102"/>
    </row>
    <row r="103" spans="16:20" s="1" customFormat="1" x14ac:dyDescent="0.25">
      <c r="P103"/>
      <c r="Q103"/>
      <c r="R103"/>
      <c r="S103"/>
      <c r="T103"/>
    </row>
    <row r="104" spans="16:20" s="1" customFormat="1" x14ac:dyDescent="0.25">
      <c r="P104"/>
      <c r="Q104"/>
      <c r="R104"/>
      <c r="S104"/>
      <c r="T104"/>
    </row>
    <row r="105" spans="16:20" s="1" customFormat="1" x14ac:dyDescent="0.25">
      <c r="P105"/>
      <c r="Q105"/>
      <c r="R105"/>
      <c r="S105"/>
      <c r="T105"/>
    </row>
    <row r="106" spans="16:20" s="1" customFormat="1" x14ac:dyDescent="0.25">
      <c r="P106"/>
      <c r="Q106"/>
      <c r="R106"/>
      <c r="S106"/>
      <c r="T106"/>
    </row>
    <row r="107" spans="16:20" s="1" customFormat="1" x14ac:dyDescent="0.25">
      <c r="P107"/>
      <c r="Q107"/>
      <c r="R107"/>
      <c r="S107"/>
      <c r="T107"/>
    </row>
    <row r="108" spans="16:20" s="1" customFormat="1" x14ac:dyDescent="0.25">
      <c r="P108"/>
      <c r="Q108"/>
      <c r="R108"/>
      <c r="S108"/>
      <c r="T108"/>
    </row>
    <row r="109" spans="16:20" s="1" customFormat="1" x14ac:dyDescent="0.25">
      <c r="P109"/>
      <c r="Q109"/>
      <c r="R109"/>
      <c r="S109"/>
      <c r="T109"/>
    </row>
    <row r="110" spans="16:20" s="1" customFormat="1" x14ac:dyDescent="0.25">
      <c r="P110"/>
      <c r="Q110"/>
      <c r="R110"/>
      <c r="S110"/>
      <c r="T110"/>
    </row>
    <row r="111" spans="16:20" s="1" customFormat="1" x14ac:dyDescent="0.25">
      <c r="P111"/>
      <c r="Q111"/>
      <c r="R111"/>
      <c r="S111"/>
      <c r="T111"/>
    </row>
    <row r="112" spans="16:20" s="1" customFormat="1" x14ac:dyDescent="0.25">
      <c r="P112"/>
      <c r="Q112"/>
      <c r="R112"/>
      <c r="S112"/>
      <c r="T112"/>
    </row>
    <row r="113" spans="16:20" s="1" customFormat="1" x14ac:dyDescent="0.25">
      <c r="P113"/>
      <c r="Q113"/>
      <c r="R113"/>
      <c r="S113"/>
      <c r="T113"/>
    </row>
    <row r="114" spans="16:20" s="1" customFormat="1" x14ac:dyDescent="0.25">
      <c r="P114"/>
      <c r="Q114"/>
      <c r="R114"/>
      <c r="S114"/>
      <c r="T114"/>
    </row>
    <row r="115" spans="16:20" s="1" customFormat="1" x14ac:dyDescent="0.25">
      <c r="P115"/>
      <c r="Q115"/>
      <c r="R115"/>
      <c r="S115"/>
      <c r="T115"/>
    </row>
    <row r="116" spans="16:20" s="1" customFormat="1" x14ac:dyDescent="0.25">
      <c r="P116"/>
      <c r="Q116"/>
      <c r="R116"/>
      <c r="S116"/>
      <c r="T116"/>
    </row>
    <row r="117" spans="16:20" s="1" customFormat="1" x14ac:dyDescent="0.25">
      <c r="P117"/>
      <c r="Q117"/>
      <c r="R117"/>
      <c r="S117"/>
      <c r="T117"/>
    </row>
    <row r="118" spans="16:20" s="1" customFormat="1" x14ac:dyDescent="0.25">
      <c r="P118"/>
      <c r="Q118"/>
      <c r="R118"/>
      <c r="S118"/>
      <c r="T118"/>
    </row>
    <row r="119" spans="16:20" s="1" customFormat="1" x14ac:dyDescent="0.25">
      <c r="P119"/>
      <c r="Q119"/>
      <c r="R119"/>
      <c r="S119"/>
      <c r="T119"/>
    </row>
    <row r="120" spans="16:20" s="1" customFormat="1" x14ac:dyDescent="0.25">
      <c r="P120"/>
      <c r="Q120"/>
      <c r="R120"/>
      <c r="S120"/>
      <c r="T120"/>
    </row>
    <row r="121" spans="16:20" s="1" customFormat="1" x14ac:dyDescent="0.25">
      <c r="P121"/>
      <c r="Q121"/>
      <c r="R121"/>
      <c r="S121"/>
      <c r="T121"/>
    </row>
    <row r="122" spans="16:20" s="1" customFormat="1" x14ac:dyDescent="0.25">
      <c r="P122"/>
      <c r="Q122"/>
      <c r="R122"/>
      <c r="S122"/>
      <c r="T122"/>
    </row>
    <row r="123" spans="16:20" s="1" customFormat="1" x14ac:dyDescent="0.25">
      <c r="P123"/>
      <c r="Q123"/>
      <c r="R123"/>
      <c r="S123"/>
      <c r="T123"/>
    </row>
    <row r="124" spans="16:20" s="1" customFormat="1" x14ac:dyDescent="0.25">
      <c r="P124"/>
      <c r="Q124"/>
      <c r="R124"/>
      <c r="S124"/>
      <c r="T124"/>
    </row>
    <row r="125" spans="16:20" s="1" customFormat="1" x14ac:dyDescent="0.25">
      <c r="P125"/>
      <c r="Q125"/>
      <c r="R125"/>
      <c r="S125"/>
      <c r="T125"/>
    </row>
    <row r="126" spans="16:20" s="1" customFormat="1" x14ac:dyDescent="0.25">
      <c r="P126"/>
      <c r="Q126"/>
      <c r="R126"/>
      <c r="S126"/>
      <c r="T126"/>
    </row>
    <row r="127" spans="16:20" s="1" customFormat="1" x14ac:dyDescent="0.25">
      <c r="P127"/>
      <c r="Q127"/>
      <c r="R127"/>
      <c r="S127"/>
      <c r="T127"/>
    </row>
    <row r="128" spans="16:20" s="1" customFormat="1" x14ac:dyDescent="0.25">
      <c r="P128"/>
      <c r="Q128"/>
      <c r="R128"/>
      <c r="S128"/>
      <c r="T128"/>
    </row>
    <row r="129" spans="16:20" s="1" customFormat="1" x14ac:dyDescent="0.25">
      <c r="P129"/>
      <c r="Q129"/>
      <c r="R129"/>
      <c r="S129"/>
      <c r="T129"/>
    </row>
    <row r="130" spans="16:20" s="1" customFormat="1" x14ac:dyDescent="0.25">
      <c r="P130"/>
      <c r="Q130"/>
      <c r="R130"/>
      <c r="S130"/>
      <c r="T130"/>
    </row>
    <row r="131" spans="16:20" s="1" customFormat="1" x14ac:dyDescent="0.25">
      <c r="P131"/>
      <c r="Q131"/>
      <c r="R131"/>
      <c r="S131"/>
      <c r="T131"/>
    </row>
    <row r="132" spans="16:20" s="1" customFormat="1" x14ac:dyDescent="0.25">
      <c r="P132"/>
      <c r="Q132"/>
      <c r="R132"/>
      <c r="S132"/>
      <c r="T132"/>
    </row>
    <row r="133" spans="16:20" s="1" customFormat="1" x14ac:dyDescent="0.25">
      <c r="P133"/>
      <c r="Q133"/>
      <c r="R133"/>
      <c r="S133"/>
      <c r="T133"/>
    </row>
    <row r="134" spans="16:20" s="1" customFormat="1" x14ac:dyDescent="0.25">
      <c r="P134"/>
      <c r="Q134"/>
      <c r="R134"/>
      <c r="S134"/>
      <c r="T134"/>
    </row>
    <row r="135" spans="16:20" s="1" customFormat="1" x14ac:dyDescent="0.25">
      <c r="P135"/>
      <c r="Q135"/>
      <c r="R135"/>
      <c r="S135"/>
      <c r="T135"/>
    </row>
    <row r="136" spans="16:20" s="1" customFormat="1" x14ac:dyDescent="0.25">
      <c r="P136"/>
      <c r="Q136"/>
      <c r="R136"/>
      <c r="S136"/>
      <c r="T136"/>
    </row>
    <row r="137" spans="16:20" s="1" customFormat="1" x14ac:dyDescent="0.25">
      <c r="P137"/>
      <c r="Q137"/>
      <c r="R137"/>
      <c r="S137"/>
      <c r="T137"/>
    </row>
    <row r="138" spans="16:20" s="1" customFormat="1" x14ac:dyDescent="0.25">
      <c r="P138"/>
      <c r="Q138"/>
      <c r="R138"/>
      <c r="S138"/>
      <c r="T138"/>
    </row>
    <row r="139" spans="16:20" s="1" customFormat="1" x14ac:dyDescent="0.25">
      <c r="P139"/>
      <c r="Q139"/>
      <c r="R139"/>
      <c r="S139"/>
      <c r="T139"/>
    </row>
    <row r="140" spans="16:20" s="1" customFormat="1" x14ac:dyDescent="0.25">
      <c r="P140"/>
      <c r="Q140"/>
      <c r="R140"/>
      <c r="S140"/>
      <c r="T140"/>
    </row>
    <row r="141" spans="16:20" s="1" customFormat="1" x14ac:dyDescent="0.25">
      <c r="P141"/>
      <c r="Q141"/>
      <c r="R141"/>
      <c r="S141"/>
      <c r="T141"/>
    </row>
    <row r="142" spans="16:20" s="1" customFormat="1" x14ac:dyDescent="0.25">
      <c r="P142"/>
      <c r="Q142"/>
      <c r="R142"/>
      <c r="S142"/>
      <c r="T142"/>
    </row>
    <row r="143" spans="16:20" s="1" customFormat="1" x14ac:dyDescent="0.25">
      <c r="P143"/>
      <c r="Q143"/>
      <c r="R143"/>
      <c r="S143"/>
      <c r="T143"/>
    </row>
    <row r="144" spans="16:20" s="1" customFormat="1" x14ac:dyDescent="0.25">
      <c r="P144"/>
      <c r="Q144"/>
      <c r="R144"/>
      <c r="S144"/>
      <c r="T144"/>
    </row>
    <row r="145" spans="16:20" s="1" customFormat="1" x14ac:dyDescent="0.25">
      <c r="P145"/>
      <c r="Q145"/>
      <c r="R145"/>
      <c r="S145"/>
      <c r="T145"/>
    </row>
    <row r="146" spans="16:20" s="1" customFormat="1" x14ac:dyDescent="0.25">
      <c r="P146"/>
      <c r="Q146"/>
      <c r="R146"/>
      <c r="S146"/>
      <c r="T146"/>
    </row>
    <row r="147" spans="16:20" s="1" customFormat="1" x14ac:dyDescent="0.25">
      <c r="P147"/>
      <c r="Q147"/>
      <c r="R147"/>
      <c r="S147"/>
      <c r="T147"/>
    </row>
    <row r="148" spans="16:20" s="1" customFormat="1" x14ac:dyDescent="0.25">
      <c r="P148"/>
      <c r="Q148"/>
      <c r="R148"/>
      <c r="S148"/>
      <c r="T148"/>
    </row>
    <row r="149" spans="16:20" s="1" customFormat="1" x14ac:dyDescent="0.25">
      <c r="P149"/>
      <c r="Q149"/>
      <c r="R149"/>
      <c r="S149"/>
      <c r="T149"/>
    </row>
    <row r="150" spans="16:20" s="1" customFormat="1" x14ac:dyDescent="0.25">
      <c r="P150"/>
      <c r="Q150"/>
      <c r="R150"/>
      <c r="S150"/>
      <c r="T150"/>
    </row>
    <row r="151" spans="16:20" s="1" customFormat="1" x14ac:dyDescent="0.25">
      <c r="P151"/>
      <c r="Q151"/>
      <c r="R151"/>
      <c r="S151"/>
      <c r="T151"/>
    </row>
    <row r="152" spans="16:20" s="1" customFormat="1" x14ac:dyDescent="0.25">
      <c r="P152"/>
      <c r="Q152"/>
      <c r="R152"/>
      <c r="S152"/>
      <c r="T152"/>
    </row>
    <row r="153" spans="16:20" s="1" customFormat="1" x14ac:dyDescent="0.25">
      <c r="P153"/>
      <c r="Q153"/>
      <c r="R153"/>
      <c r="S153"/>
      <c r="T153"/>
    </row>
    <row r="154" spans="16:20" s="1" customFormat="1" x14ac:dyDescent="0.25">
      <c r="P154"/>
      <c r="Q154"/>
      <c r="R154"/>
      <c r="S154"/>
      <c r="T154"/>
    </row>
    <row r="155" spans="16:20" s="1" customFormat="1" x14ac:dyDescent="0.25">
      <c r="P155"/>
      <c r="Q155"/>
      <c r="R155"/>
      <c r="S155"/>
      <c r="T155"/>
    </row>
    <row r="156" spans="16:20" s="1" customFormat="1" x14ac:dyDescent="0.25">
      <c r="P156"/>
      <c r="Q156"/>
      <c r="R156"/>
      <c r="S156"/>
      <c r="T156"/>
    </row>
    <row r="157" spans="16:20" s="1" customFormat="1" x14ac:dyDescent="0.25">
      <c r="P157"/>
      <c r="Q157"/>
      <c r="R157"/>
      <c r="S157"/>
      <c r="T157"/>
    </row>
    <row r="158" spans="16:20" s="1" customFormat="1" x14ac:dyDescent="0.25">
      <c r="P158"/>
      <c r="Q158"/>
      <c r="R158"/>
      <c r="S158"/>
      <c r="T158"/>
    </row>
    <row r="159" spans="16:20" s="1" customFormat="1" x14ac:dyDescent="0.25">
      <c r="P159"/>
      <c r="Q159"/>
      <c r="R159"/>
      <c r="S159"/>
      <c r="T159"/>
    </row>
    <row r="160" spans="16:20" s="1" customFormat="1" x14ac:dyDescent="0.25">
      <c r="P160"/>
      <c r="Q160"/>
      <c r="R160"/>
      <c r="S160"/>
      <c r="T160"/>
    </row>
    <row r="161" spans="16:20" s="1" customFormat="1" x14ac:dyDescent="0.25">
      <c r="P161"/>
      <c r="Q161"/>
      <c r="R161"/>
      <c r="S161"/>
      <c r="T161"/>
    </row>
    <row r="162" spans="16:20" s="1" customFormat="1" x14ac:dyDescent="0.25">
      <c r="P162"/>
      <c r="Q162"/>
      <c r="R162"/>
      <c r="S162"/>
      <c r="T162"/>
    </row>
    <row r="163" spans="16:20" s="1" customFormat="1" x14ac:dyDescent="0.25">
      <c r="P163"/>
      <c r="Q163"/>
      <c r="R163"/>
      <c r="S163"/>
      <c r="T163"/>
    </row>
    <row r="164" spans="16:20" s="1" customFormat="1" x14ac:dyDescent="0.25">
      <c r="P164"/>
      <c r="Q164"/>
      <c r="R164"/>
      <c r="S164"/>
      <c r="T164"/>
    </row>
    <row r="165" spans="16:20" s="1" customFormat="1" x14ac:dyDescent="0.25">
      <c r="P165"/>
      <c r="Q165"/>
      <c r="R165"/>
      <c r="S165"/>
      <c r="T165"/>
    </row>
    <row r="166" spans="16:20" s="1" customFormat="1" x14ac:dyDescent="0.25">
      <c r="P166"/>
      <c r="Q166"/>
      <c r="R166"/>
      <c r="S166"/>
      <c r="T166"/>
    </row>
    <row r="167" spans="16:20" s="1" customFormat="1" x14ac:dyDescent="0.25">
      <c r="P167"/>
      <c r="Q167"/>
      <c r="R167"/>
      <c r="S167"/>
      <c r="T167"/>
    </row>
    <row r="168" spans="16:20" s="1" customFormat="1" x14ac:dyDescent="0.25">
      <c r="P168"/>
      <c r="Q168"/>
      <c r="R168"/>
      <c r="S168"/>
      <c r="T168"/>
    </row>
    <row r="169" spans="16:20" s="1" customFormat="1" x14ac:dyDescent="0.25">
      <c r="P169"/>
      <c r="Q169"/>
      <c r="R169"/>
      <c r="S169"/>
      <c r="T169"/>
    </row>
    <row r="170" spans="16:20" s="1" customFormat="1" x14ac:dyDescent="0.25">
      <c r="P170"/>
      <c r="Q170"/>
      <c r="R170"/>
      <c r="S170"/>
      <c r="T170"/>
    </row>
    <row r="171" spans="16:20" s="1" customFormat="1" x14ac:dyDescent="0.25">
      <c r="P171"/>
      <c r="Q171"/>
      <c r="R171"/>
      <c r="S171"/>
      <c r="T171"/>
    </row>
    <row r="172" spans="16:20" s="1" customFormat="1" x14ac:dyDescent="0.25">
      <c r="P172"/>
      <c r="Q172"/>
      <c r="R172"/>
      <c r="S172"/>
      <c r="T172"/>
    </row>
    <row r="173" spans="16:20" s="1" customFormat="1" x14ac:dyDescent="0.25">
      <c r="P173"/>
      <c r="Q173"/>
      <c r="R173"/>
      <c r="S173"/>
      <c r="T173"/>
    </row>
    <row r="174" spans="16:20" s="1" customFormat="1" x14ac:dyDescent="0.25">
      <c r="P174"/>
      <c r="Q174"/>
      <c r="R174"/>
      <c r="S174"/>
      <c r="T174"/>
    </row>
    <row r="175" spans="16:20" s="1" customFormat="1" x14ac:dyDescent="0.25">
      <c r="P175"/>
      <c r="Q175"/>
      <c r="R175"/>
      <c r="S175"/>
      <c r="T175"/>
    </row>
    <row r="176" spans="16:20" s="1" customFormat="1" x14ac:dyDescent="0.25">
      <c r="P176"/>
      <c r="Q176"/>
      <c r="R176"/>
      <c r="S176"/>
      <c r="T176"/>
    </row>
    <row r="177" spans="16:20" s="1" customFormat="1" x14ac:dyDescent="0.25">
      <c r="P177"/>
      <c r="Q177"/>
      <c r="R177"/>
      <c r="S177"/>
      <c r="T177"/>
    </row>
    <row r="178" spans="16:20" s="1" customFormat="1" x14ac:dyDescent="0.25">
      <c r="P178"/>
      <c r="Q178"/>
      <c r="R178"/>
      <c r="S178"/>
      <c r="T178"/>
    </row>
    <row r="179" spans="16:20" s="1" customFormat="1" x14ac:dyDescent="0.25">
      <c r="P179"/>
      <c r="Q179"/>
      <c r="R179"/>
      <c r="S179"/>
      <c r="T179"/>
    </row>
    <row r="180" spans="16:20" s="1" customFormat="1" x14ac:dyDescent="0.25">
      <c r="P180"/>
      <c r="Q180"/>
      <c r="R180"/>
      <c r="S180"/>
      <c r="T180"/>
    </row>
    <row r="181" spans="16:20" s="1" customFormat="1" x14ac:dyDescent="0.25">
      <c r="P181"/>
      <c r="Q181"/>
      <c r="R181"/>
      <c r="S181"/>
      <c r="T181"/>
    </row>
    <row r="182" spans="16:20" s="1" customFormat="1" x14ac:dyDescent="0.25">
      <c r="P182"/>
      <c r="Q182"/>
      <c r="R182"/>
      <c r="S182"/>
      <c r="T182"/>
    </row>
    <row r="183" spans="16:20" s="1" customFormat="1" x14ac:dyDescent="0.25">
      <c r="P183"/>
      <c r="Q183"/>
      <c r="R183"/>
      <c r="S183"/>
      <c r="T183"/>
    </row>
    <row r="184" spans="16:20" s="1" customFormat="1" x14ac:dyDescent="0.25">
      <c r="P184"/>
      <c r="Q184"/>
      <c r="R184"/>
      <c r="S184"/>
      <c r="T184"/>
    </row>
    <row r="185" spans="16:20" s="1" customFormat="1" x14ac:dyDescent="0.25">
      <c r="P185"/>
      <c r="Q185"/>
      <c r="R185"/>
      <c r="S185"/>
      <c r="T185"/>
    </row>
    <row r="186" spans="16:20" s="1" customFormat="1" x14ac:dyDescent="0.25">
      <c r="P186"/>
      <c r="Q186"/>
      <c r="R186"/>
      <c r="S186"/>
      <c r="T186"/>
    </row>
    <row r="187" spans="16:20" s="1" customFormat="1" x14ac:dyDescent="0.25">
      <c r="P187"/>
      <c r="Q187"/>
      <c r="R187"/>
      <c r="S187"/>
      <c r="T187"/>
    </row>
    <row r="188" spans="16:20" s="1" customFormat="1" x14ac:dyDescent="0.25">
      <c r="P188"/>
      <c r="Q188"/>
      <c r="R188"/>
      <c r="S188"/>
      <c r="T188"/>
    </row>
    <row r="189" spans="16:20" s="1" customFormat="1" x14ac:dyDescent="0.25">
      <c r="P189"/>
      <c r="Q189"/>
      <c r="R189"/>
      <c r="S189"/>
      <c r="T189"/>
    </row>
    <row r="190" spans="16:20" s="1" customFormat="1" x14ac:dyDescent="0.25">
      <c r="P190"/>
      <c r="Q190"/>
      <c r="R190"/>
      <c r="S190"/>
      <c r="T190"/>
    </row>
    <row r="191" spans="16:20" s="1" customFormat="1" x14ac:dyDescent="0.25">
      <c r="P191"/>
      <c r="Q191"/>
      <c r="R191"/>
      <c r="S191"/>
      <c r="T191"/>
    </row>
    <row r="192" spans="16:20" s="1" customFormat="1" x14ac:dyDescent="0.25">
      <c r="P192"/>
      <c r="Q192"/>
      <c r="R192"/>
      <c r="S192"/>
      <c r="T192"/>
    </row>
    <row r="193" spans="16:20" s="1" customFormat="1" x14ac:dyDescent="0.25">
      <c r="P193"/>
      <c r="Q193"/>
      <c r="R193"/>
      <c r="S193"/>
      <c r="T193"/>
    </row>
    <row r="194" spans="16:20" s="1" customFormat="1" x14ac:dyDescent="0.25">
      <c r="P194"/>
      <c r="Q194"/>
      <c r="R194"/>
      <c r="S194"/>
      <c r="T194"/>
    </row>
    <row r="195" spans="16:20" s="1" customFormat="1" x14ac:dyDescent="0.25">
      <c r="P195"/>
      <c r="Q195"/>
      <c r="R195"/>
      <c r="S195"/>
      <c r="T195"/>
    </row>
    <row r="196" spans="16:20" s="1" customFormat="1" x14ac:dyDescent="0.25">
      <c r="P196"/>
      <c r="Q196"/>
      <c r="R196"/>
      <c r="S196"/>
      <c r="T196"/>
    </row>
    <row r="197" spans="16:20" s="1" customFormat="1" x14ac:dyDescent="0.25">
      <c r="P197"/>
      <c r="Q197"/>
      <c r="R197"/>
      <c r="S197"/>
      <c r="T197"/>
    </row>
    <row r="198" spans="16:20" s="1" customFormat="1" x14ac:dyDescent="0.25">
      <c r="P198"/>
      <c r="Q198"/>
      <c r="R198"/>
      <c r="S198"/>
      <c r="T198"/>
    </row>
    <row r="199" spans="16:20" s="1" customFormat="1" x14ac:dyDescent="0.25">
      <c r="P199"/>
      <c r="Q199"/>
      <c r="R199"/>
      <c r="S199"/>
      <c r="T199"/>
    </row>
    <row r="200" spans="16:20" s="1" customFormat="1" x14ac:dyDescent="0.25">
      <c r="P200"/>
      <c r="Q200"/>
      <c r="R200"/>
      <c r="S200"/>
      <c r="T200"/>
    </row>
    <row r="201" spans="16:20" s="1" customFormat="1" x14ac:dyDescent="0.25">
      <c r="P201"/>
      <c r="Q201"/>
      <c r="R201"/>
      <c r="S201"/>
      <c r="T201"/>
    </row>
    <row r="202" spans="16:20" s="1" customFormat="1" x14ac:dyDescent="0.25">
      <c r="P202"/>
      <c r="Q202"/>
      <c r="R202"/>
      <c r="S202"/>
      <c r="T202"/>
    </row>
    <row r="203" spans="16:20" s="1" customFormat="1" x14ac:dyDescent="0.25">
      <c r="P203"/>
      <c r="Q203"/>
      <c r="R203"/>
      <c r="S203"/>
      <c r="T203"/>
    </row>
    <row r="204" spans="16:20" s="1" customFormat="1" x14ac:dyDescent="0.25">
      <c r="P204"/>
      <c r="Q204"/>
      <c r="R204"/>
      <c r="S204"/>
      <c r="T204"/>
    </row>
    <row r="205" spans="16:20" s="1" customFormat="1" x14ac:dyDescent="0.25">
      <c r="P205"/>
      <c r="Q205"/>
      <c r="R205"/>
      <c r="S205"/>
      <c r="T205"/>
    </row>
    <row r="206" spans="16:20" s="1" customFormat="1" x14ac:dyDescent="0.25">
      <c r="P206"/>
      <c r="Q206"/>
      <c r="R206"/>
      <c r="S206"/>
      <c r="T206"/>
    </row>
    <row r="207" spans="16:20" s="1" customFormat="1" x14ac:dyDescent="0.25">
      <c r="P207"/>
      <c r="Q207"/>
      <c r="R207"/>
      <c r="S207"/>
      <c r="T207"/>
    </row>
    <row r="208" spans="16:20" s="1" customFormat="1" x14ac:dyDescent="0.25">
      <c r="P208"/>
      <c r="Q208"/>
      <c r="R208"/>
      <c r="S208"/>
      <c r="T208"/>
    </row>
    <row r="209" spans="16:20" s="1" customFormat="1" x14ac:dyDescent="0.25">
      <c r="P209"/>
      <c r="Q209"/>
      <c r="R209"/>
      <c r="S209"/>
      <c r="T209"/>
    </row>
    <row r="210" spans="16:20" s="1" customFormat="1" x14ac:dyDescent="0.25">
      <c r="P210"/>
      <c r="Q210"/>
      <c r="R210"/>
      <c r="S210"/>
      <c r="T210"/>
    </row>
    <row r="211" spans="16:20" s="1" customFormat="1" x14ac:dyDescent="0.25">
      <c r="P211"/>
      <c r="Q211"/>
      <c r="R211"/>
      <c r="S211"/>
      <c r="T211"/>
    </row>
    <row r="212" spans="16:20" s="1" customFormat="1" x14ac:dyDescent="0.25">
      <c r="P212"/>
      <c r="Q212"/>
      <c r="R212"/>
      <c r="S212"/>
      <c r="T212"/>
    </row>
    <row r="213" spans="16:20" s="1" customFormat="1" x14ac:dyDescent="0.25">
      <c r="P213"/>
      <c r="Q213"/>
      <c r="R213"/>
      <c r="S213"/>
      <c r="T213"/>
    </row>
    <row r="214" spans="16:20" s="1" customFormat="1" x14ac:dyDescent="0.25">
      <c r="P214"/>
      <c r="Q214"/>
      <c r="R214"/>
      <c r="S214"/>
      <c r="T214"/>
    </row>
    <row r="215" spans="16:20" s="1" customFormat="1" x14ac:dyDescent="0.25">
      <c r="P215"/>
      <c r="Q215"/>
      <c r="R215"/>
      <c r="S215"/>
      <c r="T215"/>
    </row>
    <row r="216" spans="16:20" s="1" customFormat="1" x14ac:dyDescent="0.25">
      <c r="P216"/>
      <c r="Q216"/>
      <c r="R216"/>
      <c r="S216"/>
      <c r="T216"/>
    </row>
    <row r="217" spans="16:20" s="1" customFormat="1" x14ac:dyDescent="0.25">
      <c r="P217"/>
      <c r="Q217"/>
      <c r="R217"/>
      <c r="S217"/>
      <c r="T217"/>
    </row>
    <row r="218" spans="16:20" s="1" customFormat="1" x14ac:dyDescent="0.25">
      <c r="P218"/>
      <c r="Q218"/>
      <c r="R218"/>
      <c r="S218"/>
      <c r="T218"/>
    </row>
    <row r="219" spans="16:20" s="1" customFormat="1" x14ac:dyDescent="0.25">
      <c r="P219"/>
      <c r="Q219"/>
      <c r="R219"/>
      <c r="S219"/>
      <c r="T219"/>
    </row>
    <row r="220" spans="16:20" s="1" customFormat="1" x14ac:dyDescent="0.25">
      <c r="P220"/>
      <c r="Q220"/>
      <c r="R220"/>
      <c r="S220"/>
      <c r="T220"/>
    </row>
    <row r="221" spans="16:20" s="1" customFormat="1" x14ac:dyDescent="0.25">
      <c r="P221"/>
      <c r="Q221"/>
      <c r="R221"/>
      <c r="S221"/>
      <c r="T221"/>
    </row>
    <row r="222" spans="16:20" s="1" customFormat="1" x14ac:dyDescent="0.25">
      <c r="P222"/>
      <c r="Q222"/>
      <c r="R222"/>
      <c r="S222"/>
      <c r="T222"/>
    </row>
    <row r="223" spans="16:20" s="1" customFormat="1" x14ac:dyDescent="0.25">
      <c r="P223"/>
      <c r="Q223"/>
      <c r="R223"/>
      <c r="S223"/>
      <c r="T223"/>
    </row>
    <row r="224" spans="16:20" s="1" customFormat="1" x14ac:dyDescent="0.25">
      <c r="P224"/>
      <c r="Q224"/>
      <c r="R224"/>
      <c r="S224"/>
      <c r="T224"/>
    </row>
    <row r="225" spans="16:20" s="1" customFormat="1" x14ac:dyDescent="0.25">
      <c r="P225"/>
      <c r="Q225"/>
      <c r="R225"/>
      <c r="S225"/>
      <c r="T225"/>
    </row>
    <row r="226" spans="16:20" s="1" customFormat="1" x14ac:dyDescent="0.25">
      <c r="P226"/>
      <c r="Q226"/>
      <c r="R226"/>
      <c r="S226"/>
      <c r="T226"/>
    </row>
    <row r="227" spans="16:20" s="1" customFormat="1" x14ac:dyDescent="0.25">
      <c r="P227"/>
      <c r="Q227"/>
      <c r="R227"/>
      <c r="S227"/>
      <c r="T227"/>
    </row>
    <row r="228" spans="16:20" s="1" customFormat="1" x14ac:dyDescent="0.25">
      <c r="P228"/>
      <c r="Q228"/>
      <c r="R228"/>
      <c r="S228"/>
      <c r="T228"/>
    </row>
    <row r="229" spans="16:20" s="1" customFormat="1" x14ac:dyDescent="0.25">
      <c r="P229"/>
      <c r="Q229"/>
      <c r="R229"/>
      <c r="S229"/>
      <c r="T229"/>
    </row>
    <row r="230" spans="16:20" s="1" customFormat="1" x14ac:dyDescent="0.25">
      <c r="P230"/>
      <c r="Q230"/>
      <c r="R230"/>
      <c r="S230"/>
      <c r="T230"/>
    </row>
    <row r="231" spans="16:20" s="1" customFormat="1" x14ac:dyDescent="0.25">
      <c r="P231"/>
      <c r="Q231"/>
      <c r="R231"/>
      <c r="S231"/>
      <c r="T231"/>
    </row>
    <row r="232" spans="16:20" s="1" customFormat="1" x14ac:dyDescent="0.25">
      <c r="P232"/>
      <c r="Q232"/>
      <c r="R232"/>
      <c r="S232"/>
      <c r="T232"/>
    </row>
    <row r="233" spans="16:20" s="1" customFormat="1" x14ac:dyDescent="0.25">
      <c r="P233"/>
      <c r="Q233"/>
      <c r="R233"/>
      <c r="S233"/>
      <c r="T233"/>
    </row>
    <row r="234" spans="16:20" s="1" customFormat="1" x14ac:dyDescent="0.25">
      <c r="P234"/>
      <c r="Q234"/>
      <c r="R234"/>
      <c r="S234"/>
      <c r="T234"/>
    </row>
    <row r="235" spans="16:20" s="1" customFormat="1" x14ac:dyDescent="0.25">
      <c r="P235"/>
      <c r="Q235"/>
      <c r="R235"/>
      <c r="S235"/>
      <c r="T235"/>
    </row>
    <row r="236" spans="16:20" s="1" customFormat="1" x14ac:dyDescent="0.25">
      <c r="P236"/>
      <c r="Q236"/>
      <c r="R236"/>
      <c r="S236"/>
      <c r="T236"/>
    </row>
    <row r="237" spans="16:20" s="1" customFormat="1" x14ac:dyDescent="0.25">
      <c r="P237"/>
      <c r="Q237"/>
      <c r="R237"/>
      <c r="S237"/>
      <c r="T237"/>
    </row>
    <row r="238" spans="16:20" s="1" customFormat="1" x14ac:dyDescent="0.25">
      <c r="P238"/>
      <c r="Q238"/>
      <c r="R238"/>
      <c r="S238"/>
      <c r="T238"/>
    </row>
    <row r="239" spans="16:20" s="1" customFormat="1" x14ac:dyDescent="0.25">
      <c r="P239"/>
      <c r="Q239"/>
      <c r="R239"/>
      <c r="S239"/>
      <c r="T239"/>
    </row>
    <row r="240" spans="16:20" s="1" customFormat="1" x14ac:dyDescent="0.25">
      <c r="P240"/>
      <c r="Q240"/>
      <c r="R240"/>
      <c r="S240"/>
      <c r="T240"/>
    </row>
    <row r="241" spans="16:20" s="1" customFormat="1" x14ac:dyDescent="0.25">
      <c r="P241"/>
      <c r="Q241"/>
      <c r="R241"/>
      <c r="S241"/>
      <c r="T241"/>
    </row>
    <row r="242" spans="16:20" s="1" customFormat="1" x14ac:dyDescent="0.25">
      <c r="P242"/>
      <c r="Q242"/>
      <c r="R242"/>
      <c r="S242"/>
      <c r="T242"/>
    </row>
    <row r="243" spans="16:20" s="1" customFormat="1" x14ac:dyDescent="0.25">
      <c r="P243"/>
      <c r="Q243"/>
      <c r="R243"/>
      <c r="S243"/>
      <c r="T243"/>
    </row>
    <row r="244" spans="16:20" s="1" customFormat="1" x14ac:dyDescent="0.25">
      <c r="P244"/>
      <c r="Q244"/>
      <c r="R244"/>
      <c r="S244"/>
      <c r="T244"/>
    </row>
    <row r="245" spans="16:20" s="1" customFormat="1" x14ac:dyDescent="0.25">
      <c r="P245"/>
      <c r="Q245"/>
      <c r="R245"/>
      <c r="S245"/>
      <c r="T245"/>
    </row>
    <row r="246" spans="16:20" s="1" customFormat="1" x14ac:dyDescent="0.25">
      <c r="P246"/>
      <c r="Q246"/>
      <c r="R246"/>
      <c r="S246"/>
      <c r="T246"/>
    </row>
    <row r="247" spans="16:20" s="1" customFormat="1" x14ac:dyDescent="0.25">
      <c r="P247"/>
      <c r="Q247"/>
      <c r="R247"/>
      <c r="S247"/>
      <c r="T247"/>
    </row>
    <row r="248" spans="16:20" s="1" customFormat="1" x14ac:dyDescent="0.25">
      <c r="P248"/>
      <c r="Q248"/>
      <c r="R248"/>
      <c r="S248"/>
      <c r="T248"/>
    </row>
    <row r="249" spans="16:20" s="1" customFormat="1" x14ac:dyDescent="0.25">
      <c r="P249"/>
      <c r="Q249"/>
      <c r="R249"/>
      <c r="S249"/>
      <c r="T249"/>
    </row>
    <row r="250" spans="16:20" s="1" customFormat="1" x14ac:dyDescent="0.25">
      <c r="P250"/>
      <c r="Q250"/>
      <c r="R250"/>
      <c r="S250"/>
      <c r="T250"/>
    </row>
    <row r="251" spans="16:20" s="1" customFormat="1" x14ac:dyDescent="0.25">
      <c r="P251"/>
      <c r="Q251"/>
      <c r="R251"/>
      <c r="S251"/>
      <c r="T251"/>
    </row>
    <row r="252" spans="16:20" s="1" customFormat="1" x14ac:dyDescent="0.25">
      <c r="P252"/>
      <c r="Q252"/>
      <c r="R252"/>
      <c r="S252"/>
      <c r="T252"/>
    </row>
    <row r="253" spans="16:20" s="1" customFormat="1" x14ac:dyDescent="0.25">
      <c r="P253"/>
      <c r="Q253"/>
      <c r="R253"/>
      <c r="S253"/>
      <c r="T253"/>
    </row>
    <row r="254" spans="16:20" s="1" customFormat="1" x14ac:dyDescent="0.25">
      <c r="P254"/>
      <c r="Q254"/>
      <c r="R254"/>
      <c r="S254"/>
      <c r="T254"/>
    </row>
    <row r="255" spans="16:20" s="1" customFormat="1" x14ac:dyDescent="0.25">
      <c r="P255"/>
      <c r="Q255"/>
      <c r="R255"/>
      <c r="S255"/>
      <c r="T255"/>
    </row>
    <row r="256" spans="16:20" s="1" customFormat="1" x14ac:dyDescent="0.25">
      <c r="P256"/>
      <c r="Q256"/>
      <c r="R256"/>
      <c r="S256"/>
      <c r="T256"/>
    </row>
    <row r="257" spans="16:20" s="1" customFormat="1" x14ac:dyDescent="0.25">
      <c r="P257"/>
      <c r="Q257"/>
      <c r="R257"/>
      <c r="S257"/>
      <c r="T257"/>
    </row>
    <row r="258" spans="16:20" s="1" customFormat="1" x14ac:dyDescent="0.25">
      <c r="P258"/>
      <c r="Q258"/>
      <c r="R258"/>
      <c r="S258"/>
      <c r="T258"/>
    </row>
    <row r="259" spans="16:20" s="1" customFormat="1" x14ac:dyDescent="0.25">
      <c r="P259"/>
      <c r="Q259"/>
      <c r="R259"/>
      <c r="S259"/>
      <c r="T259"/>
    </row>
    <row r="260" spans="16:20" s="1" customFormat="1" x14ac:dyDescent="0.25">
      <c r="P260"/>
      <c r="Q260"/>
      <c r="R260"/>
      <c r="S260"/>
      <c r="T260"/>
    </row>
    <row r="261" spans="16:20" s="1" customFormat="1" x14ac:dyDescent="0.25">
      <c r="P261"/>
      <c r="Q261"/>
      <c r="R261"/>
      <c r="S261"/>
      <c r="T261"/>
    </row>
    <row r="262" spans="16:20" s="1" customFormat="1" x14ac:dyDescent="0.25">
      <c r="P262"/>
      <c r="Q262"/>
      <c r="R262"/>
      <c r="S262"/>
      <c r="T262"/>
    </row>
    <row r="263" spans="16:20" s="1" customFormat="1" x14ac:dyDescent="0.25">
      <c r="P263"/>
      <c r="Q263"/>
      <c r="R263"/>
      <c r="S263"/>
      <c r="T263"/>
    </row>
    <row r="264" spans="16:20" s="1" customFormat="1" x14ac:dyDescent="0.25">
      <c r="P264"/>
      <c r="Q264"/>
      <c r="R264"/>
      <c r="S264"/>
      <c r="T264"/>
    </row>
    <row r="265" spans="16:20" s="1" customFormat="1" x14ac:dyDescent="0.25">
      <c r="P265"/>
      <c r="Q265"/>
      <c r="R265"/>
      <c r="S265"/>
      <c r="T265"/>
    </row>
    <row r="266" spans="16:20" s="1" customFormat="1" x14ac:dyDescent="0.25">
      <c r="P266"/>
      <c r="Q266"/>
      <c r="R266"/>
      <c r="S266"/>
      <c r="T26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FC9D-D5F3-41D0-B9B3-8E7730803A25}">
  <sheetPr codeName="Sheet21">
    <pageSetUpPr fitToPage="1"/>
  </sheetPr>
  <dimension ref="A1:BL1303"/>
  <sheetViews>
    <sheetView topLeftCell="P1" zoomScale="90" zoomScaleNormal="90" workbookViewId="0">
      <selection activeCell="AD25" sqref="AD25"/>
    </sheetView>
  </sheetViews>
  <sheetFormatPr defaultColWidth="8.85546875" defaultRowHeight="15" x14ac:dyDescent="0.25"/>
  <cols>
    <col min="1" max="1" width="8.28515625" style="75" customWidth="1"/>
    <col min="2" max="3" width="11.28515625" style="76" customWidth="1"/>
    <col min="4" max="4" width="14.140625" style="77" customWidth="1"/>
    <col min="5" max="5" width="13.28515625" style="78" customWidth="1"/>
    <col min="6" max="6" width="14.140625" style="84" customWidth="1"/>
    <col min="7" max="9" width="14.140625" style="85" customWidth="1"/>
    <col min="10" max="10" width="14.140625" style="86" customWidth="1"/>
    <col min="11" max="11" width="14.140625" style="95" customWidth="1"/>
    <col min="12" max="14" width="14.140625" style="96" customWidth="1"/>
    <col min="15" max="15" width="14.140625" style="94" customWidth="1"/>
    <col min="16" max="16" width="14.140625" style="103" customWidth="1"/>
    <col min="17" max="19" width="14.140625" style="104" customWidth="1"/>
    <col min="20" max="20" width="14.140625" style="101" customWidth="1"/>
    <col min="21" max="21" width="14.140625" style="111" customWidth="1"/>
    <col min="22" max="24" width="14.140625" style="112" customWidth="1"/>
    <col min="25" max="25" width="14.140625" style="110" customWidth="1"/>
    <col min="26" max="26" width="14.140625" style="60" customWidth="1"/>
    <col min="27" max="27" width="24" style="61" customWidth="1"/>
    <col min="28" max="28" width="17.28515625" style="61" bestFit="1" customWidth="1"/>
    <col min="29" max="29" width="17.5703125" style="61" bestFit="1" customWidth="1"/>
    <col min="30" max="32" width="14.140625" style="61" bestFit="1" customWidth="1"/>
    <col min="33" max="33" width="13.7109375" style="61" bestFit="1" customWidth="1"/>
    <col min="34" max="34" width="15.28515625" style="61" customWidth="1"/>
    <col min="35" max="36" width="23.28515625" style="61" bestFit="1" customWidth="1"/>
    <col min="37" max="52" width="8.85546875" style="61"/>
    <col min="53" max="64" width="0" style="61" hidden="1" customWidth="1"/>
    <col min="65" max="16384" width="8.85546875" style="61"/>
  </cols>
  <sheetData>
    <row r="1" spans="1:63" ht="16.5" customHeight="1" x14ac:dyDescent="0.2">
      <c r="A1" s="149" t="s">
        <v>6</v>
      </c>
      <c r="B1" s="150"/>
      <c r="C1" s="150"/>
      <c r="D1" s="150"/>
      <c r="E1" s="151"/>
      <c r="F1" s="143" t="s">
        <v>5</v>
      </c>
      <c r="G1" s="144"/>
      <c r="H1" s="144"/>
      <c r="I1" s="144"/>
      <c r="J1" s="145"/>
      <c r="K1" s="155" t="s">
        <v>4</v>
      </c>
      <c r="L1" s="156"/>
      <c r="M1" s="156"/>
      <c r="N1" s="156"/>
      <c r="O1" s="157"/>
      <c r="P1" s="161" t="s">
        <v>3</v>
      </c>
      <c r="Q1" s="162"/>
      <c r="R1" s="162"/>
      <c r="S1" s="162"/>
      <c r="T1" s="163"/>
      <c r="U1" s="137" t="s">
        <v>2</v>
      </c>
      <c r="V1" s="138"/>
      <c r="W1" s="138"/>
      <c r="X1" s="138"/>
      <c r="Y1" s="139"/>
      <c r="BB1" s="60"/>
      <c r="BC1" s="41" t="s">
        <v>12</v>
      </c>
      <c r="BD1" s="41" t="s">
        <v>47</v>
      </c>
      <c r="BE1" s="41" t="s">
        <v>13</v>
      </c>
      <c r="BF1" s="41" t="s">
        <v>45</v>
      </c>
      <c r="BG1" s="41" t="s">
        <v>14</v>
      </c>
      <c r="BH1" s="41" t="s">
        <v>15</v>
      </c>
      <c r="BI1" s="41" t="s">
        <v>124</v>
      </c>
      <c r="BJ1" s="41" t="s">
        <v>48</v>
      </c>
      <c r="BK1" s="41" t="s">
        <v>16</v>
      </c>
    </row>
    <row r="2" spans="1:63" ht="15" customHeight="1" thickBot="1" x14ac:dyDescent="0.3">
      <c r="A2" s="152"/>
      <c r="B2" s="153"/>
      <c r="C2" s="153"/>
      <c r="D2" s="153"/>
      <c r="E2" s="154"/>
      <c r="F2" s="146"/>
      <c r="G2" s="147"/>
      <c r="H2" s="147"/>
      <c r="I2" s="147"/>
      <c r="J2" s="148"/>
      <c r="K2" s="158"/>
      <c r="L2" s="159"/>
      <c r="M2" s="159"/>
      <c r="N2" s="159"/>
      <c r="O2" s="160"/>
      <c r="P2" s="164"/>
      <c r="Q2" s="165"/>
      <c r="R2" s="165"/>
      <c r="S2" s="165"/>
      <c r="T2" s="166"/>
      <c r="U2" s="140"/>
      <c r="V2" s="141"/>
      <c r="W2" s="141"/>
      <c r="X2" s="141"/>
      <c r="Y2" s="142"/>
      <c r="BB2" s="62"/>
      <c r="BC2" s="43" t="s">
        <v>25</v>
      </c>
      <c r="BD2" s="44">
        <f>(BD3/BD8)*10^3</f>
        <v>372.32593149518141</v>
      </c>
      <c r="BE2" s="44">
        <f>(BE3/BE8)*10^3</f>
        <v>372.32593149518141</v>
      </c>
      <c r="BF2" s="44">
        <f>(BF3/BF8)*10^3</f>
        <v>398.55521039405397</v>
      </c>
      <c r="BG2" s="44">
        <v>327.90417848390376</v>
      </c>
      <c r="BH2" s="44">
        <f>(BH3/BH8)*10^3</f>
        <v>406.8009913804766</v>
      </c>
      <c r="BI2" s="44">
        <f>(BI3/BI8)*10^3</f>
        <v>418.83745372714611</v>
      </c>
      <c r="BJ2" s="44">
        <f>(BJ3/BJ8)*10^3</f>
        <v>420.16017407528568</v>
      </c>
      <c r="BK2" s="44">
        <f>(BK3/BK8)*10^3</f>
        <v>420.16017407528568</v>
      </c>
    </row>
    <row r="3" spans="1:63" x14ac:dyDescent="0.25">
      <c r="A3" s="73" t="s">
        <v>8</v>
      </c>
      <c r="B3" s="63" t="s">
        <v>9</v>
      </c>
      <c r="C3" s="63" t="s">
        <v>46</v>
      </c>
      <c r="D3" s="64" t="s">
        <v>10</v>
      </c>
      <c r="E3" s="74" t="s">
        <v>7</v>
      </c>
      <c r="F3" s="87" t="s">
        <v>8</v>
      </c>
      <c r="G3" s="88" t="s">
        <v>9</v>
      </c>
      <c r="H3" s="88" t="s">
        <v>46</v>
      </c>
      <c r="I3" s="88" t="s">
        <v>10</v>
      </c>
      <c r="J3" s="89" t="s">
        <v>7</v>
      </c>
      <c r="K3" s="90" t="s">
        <v>8</v>
      </c>
      <c r="L3" s="7" t="s">
        <v>9</v>
      </c>
      <c r="M3" s="7" t="s">
        <v>46</v>
      </c>
      <c r="N3" s="7" t="s">
        <v>10</v>
      </c>
      <c r="O3" s="91" t="s">
        <v>7</v>
      </c>
      <c r="P3" s="97" t="s">
        <v>8</v>
      </c>
      <c r="Q3" s="8" t="s">
        <v>9</v>
      </c>
      <c r="R3" s="8" t="s">
        <v>46</v>
      </c>
      <c r="S3" s="8" t="s">
        <v>10</v>
      </c>
      <c r="T3" s="98" t="s">
        <v>7</v>
      </c>
      <c r="U3" s="105" t="s">
        <v>8</v>
      </c>
      <c r="V3" s="9" t="s">
        <v>9</v>
      </c>
      <c r="W3" s="9" t="s">
        <v>46</v>
      </c>
      <c r="X3" s="9" t="s">
        <v>10</v>
      </c>
      <c r="Y3" s="106" t="s">
        <v>7</v>
      </c>
      <c r="BB3" s="65"/>
      <c r="BC3" s="43" t="s">
        <v>22</v>
      </c>
      <c r="BD3" s="46">
        <f>0.0003/1000</f>
        <v>2.9999999999999999E-7</v>
      </c>
      <c r="BE3" s="46">
        <f>0.0026/1000</f>
        <v>2.5999999999999997E-6</v>
      </c>
      <c r="BF3" s="46">
        <f>0.0022/1000</f>
        <v>2.2000000000000001E-6</v>
      </c>
      <c r="BG3" s="46">
        <f>0.0026/1000</f>
        <v>2.5999999999999997E-6</v>
      </c>
      <c r="BH3" s="46">
        <f>0.0025/1000</f>
        <v>2.5000000000000002E-6</v>
      </c>
      <c r="BI3" s="46">
        <f>0.0025/1000</f>
        <v>2.5000000000000002E-6</v>
      </c>
      <c r="BJ3" s="46">
        <f>0.0002/1000</f>
        <v>2.0000000000000002E-7</v>
      </c>
      <c r="BK3" s="46">
        <f>0.0058/1000</f>
        <v>5.7999999999999995E-6</v>
      </c>
    </row>
    <row r="4" spans="1:63" x14ac:dyDescent="0.25">
      <c r="A4" s="75">
        <v>0</v>
      </c>
      <c r="B4" s="76">
        <v>0</v>
      </c>
      <c r="C4" s="17">
        <f>B4/1300</f>
        <v>0</v>
      </c>
      <c r="D4" s="77">
        <v>0</v>
      </c>
      <c r="E4" s="78">
        <v>3.2730878407634565</v>
      </c>
      <c r="F4" s="81">
        <v>0</v>
      </c>
      <c r="G4" s="82">
        <v>0</v>
      </c>
      <c r="H4" s="18">
        <f>G4/1300</f>
        <v>0</v>
      </c>
      <c r="I4" s="72">
        <v>0</v>
      </c>
      <c r="J4" s="83">
        <v>5.1752199268054442</v>
      </c>
      <c r="K4" s="92">
        <v>0</v>
      </c>
      <c r="L4" s="47">
        <v>0</v>
      </c>
      <c r="M4" s="19">
        <f>L4/1300</f>
        <v>0</v>
      </c>
      <c r="N4" s="93">
        <v>0</v>
      </c>
      <c r="O4" s="94">
        <v>9.542734699915874</v>
      </c>
      <c r="P4" s="99">
        <v>0</v>
      </c>
      <c r="Q4" s="48">
        <v>0</v>
      </c>
      <c r="R4" s="20">
        <f>Q4/1300</f>
        <v>0</v>
      </c>
      <c r="S4" s="100">
        <v>0</v>
      </c>
      <c r="T4" s="101">
        <v>4.3737074744683309</v>
      </c>
      <c r="U4" s="107">
        <v>0</v>
      </c>
      <c r="V4" s="108">
        <v>0</v>
      </c>
      <c r="W4" s="21">
        <f>V4/1300</f>
        <v>0</v>
      </c>
      <c r="X4" s="109">
        <v>0</v>
      </c>
      <c r="Y4" s="110">
        <v>2.314453125</v>
      </c>
      <c r="BB4" s="66"/>
      <c r="BC4" s="43" t="s">
        <v>17</v>
      </c>
      <c r="BD4" s="44">
        <v>0.9</v>
      </c>
      <c r="BE4" s="44">
        <v>0.9</v>
      </c>
      <c r="BF4" s="44">
        <v>0.9</v>
      </c>
      <c r="BG4" s="44">
        <v>0.9</v>
      </c>
      <c r="BH4" s="44">
        <v>0.9</v>
      </c>
      <c r="BI4" s="44">
        <v>0.9</v>
      </c>
      <c r="BJ4" s="44">
        <v>0.9</v>
      </c>
      <c r="BK4" s="44">
        <v>0.9</v>
      </c>
    </row>
    <row r="5" spans="1:63" x14ac:dyDescent="0.25">
      <c r="A5" s="79">
        <v>5</v>
      </c>
      <c r="B5" s="76">
        <v>3</v>
      </c>
      <c r="C5" s="17">
        <f t="shared" ref="C5:C68" si="0">B5/1300</f>
        <v>2.3076923076923079E-3</v>
      </c>
      <c r="D5" s="77">
        <v>2.3076923076923079E-3</v>
      </c>
      <c r="E5" s="78">
        <v>4.5541992449256865</v>
      </c>
      <c r="F5" s="81">
        <v>5</v>
      </c>
      <c r="G5" s="82">
        <v>0</v>
      </c>
      <c r="H5" s="18">
        <f t="shared" ref="H5:H68" si="1">G5/1300</f>
        <v>0</v>
      </c>
      <c r="I5" s="72">
        <v>0</v>
      </c>
      <c r="J5" s="83">
        <v>6.5460893642120839</v>
      </c>
      <c r="K5" s="92">
        <v>5</v>
      </c>
      <c r="L5" s="47">
        <v>0</v>
      </c>
      <c r="M5" s="19">
        <f t="shared" ref="M5:M68" si="2">L5/1300</f>
        <v>0</v>
      </c>
      <c r="N5" s="93">
        <v>0</v>
      </c>
      <c r="O5" s="94">
        <v>9.8194361550230962</v>
      </c>
      <c r="P5" s="99">
        <v>5</v>
      </c>
      <c r="Q5" s="48">
        <v>1</v>
      </c>
      <c r="R5" s="20">
        <f t="shared" ref="R5:R68" si="3">Q5/1300</f>
        <v>7.6923076923076923E-4</v>
      </c>
      <c r="S5" s="100">
        <v>7.6923076923076923E-4</v>
      </c>
      <c r="T5" s="101">
        <v>5.5322991860480526</v>
      </c>
      <c r="U5" s="107">
        <v>5</v>
      </c>
      <c r="V5" s="108">
        <v>1</v>
      </c>
      <c r="W5" s="21">
        <f t="shared" ref="W5:W68" si="4">V5/1300</f>
        <v>7.6923076923076923E-4</v>
      </c>
      <c r="X5" s="109">
        <v>7.6923076923076923E-4</v>
      </c>
      <c r="Y5" s="110">
        <v>6.9432373046875</v>
      </c>
      <c r="BB5" s="66"/>
      <c r="BC5" s="43" t="s">
        <v>18</v>
      </c>
      <c r="BD5" s="46">
        <v>6.3710802788360956</v>
      </c>
      <c r="BE5" s="46">
        <v>6.3710802788360956</v>
      </c>
      <c r="BF5" s="46">
        <v>6.8199043530810055</v>
      </c>
      <c r="BG5" s="46">
        <v>6.8199043530810055</v>
      </c>
      <c r="BH5" s="46">
        <v>6.9610025903572312</v>
      </c>
      <c r="BI5" s="46">
        <v>7.1669653272954497</v>
      </c>
      <c r="BJ5" s="46">
        <v>7.1895991457098845</v>
      </c>
      <c r="BK5" s="46">
        <v>7.1895991457098845</v>
      </c>
    </row>
    <row r="6" spans="1:63" x14ac:dyDescent="0.25">
      <c r="A6" s="79">
        <v>10</v>
      </c>
      <c r="B6" s="76">
        <v>30</v>
      </c>
      <c r="C6" s="17">
        <f t="shared" si="0"/>
        <v>2.3076923076923078E-2</v>
      </c>
      <c r="D6" s="77">
        <v>2.5384615384615384E-2</v>
      </c>
      <c r="E6" s="78">
        <v>4.62890625</v>
      </c>
      <c r="F6" s="81">
        <v>10</v>
      </c>
      <c r="G6" s="82">
        <v>8</v>
      </c>
      <c r="H6" s="18">
        <f t="shared" si="1"/>
        <v>6.1538461538461538E-3</v>
      </c>
      <c r="I6" s="72">
        <v>6.1538461538461538E-3</v>
      </c>
      <c r="J6" s="83">
        <v>6.8311767938728787</v>
      </c>
      <c r="K6" s="92">
        <v>10</v>
      </c>
      <c r="L6" s="47">
        <v>2</v>
      </c>
      <c r="M6" s="19">
        <f t="shared" si="2"/>
        <v>1.5384615384615385E-3</v>
      </c>
      <c r="N6" s="93">
        <v>1.5384615384615385E-3</v>
      </c>
      <c r="O6" s="94">
        <v>11.801202248188904</v>
      </c>
      <c r="P6" s="99">
        <v>10</v>
      </c>
      <c r="Q6" s="48">
        <v>17</v>
      </c>
      <c r="R6" s="20">
        <f t="shared" si="3"/>
        <v>1.3076923076923076E-2</v>
      </c>
      <c r="S6" s="102">
        <v>1.3846153846153847E-2</v>
      </c>
      <c r="T6" s="101">
        <v>5.5323423439158983</v>
      </c>
      <c r="U6" s="107">
        <v>10</v>
      </c>
      <c r="V6" s="108">
        <v>11</v>
      </c>
      <c r="W6" s="21">
        <f t="shared" si="4"/>
        <v>8.4615384615384613E-3</v>
      </c>
      <c r="X6" s="109">
        <v>9.2307692307692316E-3</v>
      </c>
      <c r="Y6" s="110">
        <v>6.94329833984375</v>
      </c>
      <c r="BB6" s="66"/>
      <c r="BC6" s="43" t="s">
        <v>19</v>
      </c>
      <c r="BD6" s="44">
        <f t="shared" ref="BD6:BK6" si="5">58.44*10^-3</f>
        <v>5.8439999999999999E-2</v>
      </c>
      <c r="BE6" s="44">
        <f t="shared" si="5"/>
        <v>5.8439999999999999E-2</v>
      </c>
      <c r="BF6" s="44">
        <f t="shared" si="5"/>
        <v>5.8439999999999999E-2</v>
      </c>
      <c r="BG6" s="44">
        <f t="shared" si="5"/>
        <v>5.8439999999999999E-2</v>
      </c>
      <c r="BH6" s="44">
        <f t="shared" si="5"/>
        <v>5.8439999999999999E-2</v>
      </c>
      <c r="BI6" s="44">
        <f t="shared" si="5"/>
        <v>5.8439999999999999E-2</v>
      </c>
      <c r="BJ6" s="44">
        <f t="shared" si="5"/>
        <v>5.8439999999999999E-2</v>
      </c>
      <c r="BK6" s="44">
        <f t="shared" si="5"/>
        <v>5.8439999999999999E-2</v>
      </c>
    </row>
    <row r="7" spans="1:63" x14ac:dyDescent="0.25">
      <c r="A7" s="79">
        <v>15</v>
      </c>
      <c r="B7" s="76">
        <v>92</v>
      </c>
      <c r="C7" s="17">
        <f t="shared" si="0"/>
        <v>7.0769230769230765E-2</v>
      </c>
      <c r="D7" s="77">
        <v>9.6153846153846159E-2</v>
      </c>
      <c r="E7" s="78">
        <v>5.1751653355180398</v>
      </c>
      <c r="F7" s="81">
        <v>15</v>
      </c>
      <c r="G7" s="82">
        <v>39</v>
      </c>
      <c r="H7" s="18">
        <f t="shared" si="1"/>
        <v>0.03</v>
      </c>
      <c r="I7" s="72">
        <v>3.6153846153846154E-2</v>
      </c>
      <c r="J7" s="83">
        <v>7.3188855096865151</v>
      </c>
      <c r="K7" s="92">
        <v>15</v>
      </c>
      <c r="L7" s="47">
        <v>9</v>
      </c>
      <c r="M7" s="19">
        <f t="shared" si="2"/>
        <v>6.9230769230769233E-3</v>
      </c>
      <c r="N7" s="93">
        <v>8.4615384615384613E-3</v>
      </c>
      <c r="O7" s="94">
        <v>13.092523995407168</v>
      </c>
      <c r="P7" s="99">
        <v>15</v>
      </c>
      <c r="Q7" s="48">
        <v>53</v>
      </c>
      <c r="R7" s="20">
        <f t="shared" si="3"/>
        <v>4.0769230769230766E-2</v>
      </c>
      <c r="S7" s="100">
        <v>5.4615384615384614E-2</v>
      </c>
      <c r="T7" s="101">
        <v>5.532385502793792</v>
      </c>
      <c r="U7" s="107">
        <v>15</v>
      </c>
      <c r="V7" s="108">
        <v>26</v>
      </c>
      <c r="W7" s="21">
        <f t="shared" si="4"/>
        <v>0.02</v>
      </c>
      <c r="X7" s="109">
        <v>2.923076923076923E-2</v>
      </c>
      <c r="Y7" s="110">
        <v>7.3188758591618734</v>
      </c>
      <c r="BB7" s="66"/>
      <c r="BC7" s="43" t="s">
        <v>20</v>
      </c>
      <c r="BD7" s="44">
        <f t="shared" ref="BD7:BK7" si="6">BD5*BD6</f>
        <v>0.37232593149518139</v>
      </c>
      <c r="BE7" s="44">
        <f t="shared" si="6"/>
        <v>0.37232593149518139</v>
      </c>
      <c r="BF7" s="44">
        <f t="shared" si="6"/>
        <v>0.39855521039405395</v>
      </c>
      <c r="BG7" s="44">
        <f t="shared" si="6"/>
        <v>0.39855521039405395</v>
      </c>
      <c r="BH7" s="44">
        <f t="shared" si="6"/>
        <v>0.4068009913804766</v>
      </c>
      <c r="BI7" s="44">
        <f t="shared" si="6"/>
        <v>0.41883745372714609</v>
      </c>
      <c r="BJ7" s="44">
        <f t="shared" si="6"/>
        <v>0.42016017407528566</v>
      </c>
      <c r="BK7" s="44">
        <f t="shared" si="6"/>
        <v>0.42016017407528566</v>
      </c>
    </row>
    <row r="8" spans="1:63" x14ac:dyDescent="0.25">
      <c r="A8" s="79">
        <v>20</v>
      </c>
      <c r="B8" s="76">
        <v>109</v>
      </c>
      <c r="C8" s="17">
        <f t="shared" si="0"/>
        <v>8.3846153846153848E-2</v>
      </c>
      <c r="D8" s="77">
        <v>0.18</v>
      </c>
      <c r="E8" s="78">
        <v>5.1752199268054442</v>
      </c>
      <c r="F8" s="81">
        <v>20</v>
      </c>
      <c r="G8" s="82">
        <v>65</v>
      </c>
      <c r="H8" s="18">
        <f t="shared" si="1"/>
        <v>0.05</v>
      </c>
      <c r="I8" s="72">
        <v>8.615384615384615E-2</v>
      </c>
      <c r="J8" s="83">
        <v>7.3189434126943933</v>
      </c>
      <c r="K8" s="92">
        <v>20</v>
      </c>
      <c r="L8" s="47">
        <v>31</v>
      </c>
      <c r="M8" s="19">
        <f t="shared" si="2"/>
        <v>2.3846153846153847E-2</v>
      </c>
      <c r="N8" s="93">
        <v>3.2307692307692308E-2</v>
      </c>
      <c r="O8" s="94">
        <v>13.495320907409194</v>
      </c>
      <c r="P8" s="99">
        <v>20</v>
      </c>
      <c r="Q8" s="48">
        <v>63</v>
      </c>
      <c r="R8" s="20">
        <f t="shared" si="3"/>
        <v>4.8461538461538459E-2</v>
      </c>
      <c r="S8" s="100">
        <v>0.10307692307692308</v>
      </c>
      <c r="T8" s="101">
        <v>5.5324826084699223</v>
      </c>
      <c r="U8" s="107">
        <v>20</v>
      </c>
      <c r="V8" s="108">
        <v>26</v>
      </c>
      <c r="W8" s="21">
        <f t="shared" si="4"/>
        <v>0.02</v>
      </c>
      <c r="X8" s="109">
        <v>4.9230769230769231E-2</v>
      </c>
      <c r="Y8" s="110">
        <v>7.3191171220234201</v>
      </c>
      <c r="BB8" s="66"/>
      <c r="BC8" s="43" t="s">
        <v>21</v>
      </c>
      <c r="BD8" s="44">
        <f t="shared" ref="BD8:BK8" si="7">BD3/BD7</f>
        <v>8.0574565084753584E-7</v>
      </c>
      <c r="BE8" s="44">
        <f t="shared" si="7"/>
        <v>6.9831289740119766E-6</v>
      </c>
      <c r="BF8" s="44">
        <f t="shared" si="7"/>
        <v>5.5199378721579043E-6</v>
      </c>
      <c r="BG8" s="44">
        <f t="shared" si="7"/>
        <v>6.5235629398229772E-6</v>
      </c>
      <c r="BH8" s="44">
        <f t="shared" si="7"/>
        <v>6.1455110802858815E-6</v>
      </c>
      <c r="BI8" s="44">
        <f t="shared" si="7"/>
        <v>5.9689026799132402E-6</v>
      </c>
      <c r="BJ8" s="44">
        <f t="shared" si="7"/>
        <v>4.760089421615752E-7</v>
      </c>
      <c r="BK8" s="44">
        <f t="shared" si="7"/>
        <v>1.3804259322685679E-5</v>
      </c>
    </row>
    <row r="9" spans="1:63" x14ac:dyDescent="0.25">
      <c r="A9" s="79">
        <v>25</v>
      </c>
      <c r="B9" s="76">
        <v>89</v>
      </c>
      <c r="C9" s="17">
        <f t="shared" si="0"/>
        <v>6.8461538461538463E-2</v>
      </c>
      <c r="D9" s="77">
        <v>0.24846153846153846</v>
      </c>
      <c r="E9" s="78">
        <v>5.1752745182368178</v>
      </c>
      <c r="F9" s="81">
        <v>25</v>
      </c>
      <c r="G9" s="82">
        <v>67</v>
      </c>
      <c r="H9" s="18">
        <f t="shared" si="1"/>
        <v>5.153846153846154E-2</v>
      </c>
      <c r="I9" s="72">
        <v>0.1376923076923077</v>
      </c>
      <c r="J9" s="83">
        <v>8.3448455607867462</v>
      </c>
      <c r="K9" s="92">
        <v>25</v>
      </c>
      <c r="L9" s="47">
        <v>61</v>
      </c>
      <c r="M9" s="19">
        <f t="shared" si="2"/>
        <v>4.6923076923076922E-2</v>
      </c>
      <c r="N9" s="93">
        <v>7.923076923076923E-2</v>
      </c>
      <c r="O9" s="94">
        <v>13.495451750447984</v>
      </c>
      <c r="P9" s="99">
        <v>25</v>
      </c>
      <c r="Q9" s="48">
        <v>62</v>
      </c>
      <c r="R9" s="20">
        <f t="shared" si="3"/>
        <v>4.7692307692307694E-2</v>
      </c>
      <c r="S9" s="100">
        <v>0.15076923076923077</v>
      </c>
      <c r="T9" s="101">
        <v>6.1854722344026865</v>
      </c>
      <c r="U9" s="107">
        <v>25</v>
      </c>
      <c r="V9" s="108">
        <v>26</v>
      </c>
      <c r="W9" s="21">
        <f t="shared" si="4"/>
        <v>0.02</v>
      </c>
      <c r="X9" s="109">
        <v>6.9230769230769235E-2</v>
      </c>
      <c r="Y9" s="110">
        <v>8.3447397604855258</v>
      </c>
      <c r="BB9" s="66"/>
      <c r="BC9" s="43" t="s">
        <v>24</v>
      </c>
      <c r="BD9" s="44"/>
      <c r="BE9" s="44" t="e">
        <f>SUM(#REF!)</f>
        <v>#REF!</v>
      </c>
      <c r="BF9" s="44" t="e">
        <f>SUM(#REF!)</f>
        <v>#REF!</v>
      </c>
      <c r="BG9" s="44" t="e">
        <f>SUM(#REF!)</f>
        <v>#REF!</v>
      </c>
      <c r="BH9" s="44" t="e">
        <f>SUM(#REF!)</f>
        <v>#REF!</v>
      </c>
      <c r="BI9" s="44" t="e">
        <f>SUM(#REF!)</f>
        <v>#REF!</v>
      </c>
      <c r="BJ9" s="44"/>
      <c r="BK9" s="44" t="e">
        <f>SUM(#REF!)</f>
        <v>#REF!</v>
      </c>
    </row>
    <row r="10" spans="1:63" x14ac:dyDescent="0.25">
      <c r="A10" s="79">
        <v>30</v>
      </c>
      <c r="B10" s="76">
        <v>101</v>
      </c>
      <c r="C10" s="17">
        <f t="shared" si="0"/>
        <v>7.7692307692307686E-2</v>
      </c>
      <c r="D10" s="77">
        <v>0.32615384615384613</v>
      </c>
      <c r="E10" s="78">
        <v>6.5462134446430245</v>
      </c>
      <c r="F10" s="81">
        <v>30</v>
      </c>
      <c r="G10" s="82">
        <v>76</v>
      </c>
      <c r="H10" s="18">
        <f t="shared" si="1"/>
        <v>5.8461538461538461E-2</v>
      </c>
      <c r="I10" s="72">
        <v>0.19615384615384615</v>
      </c>
      <c r="J10" s="83">
        <v>9.5424978489032632</v>
      </c>
      <c r="K10" s="92">
        <v>30</v>
      </c>
      <c r="L10" s="47">
        <v>90</v>
      </c>
      <c r="M10" s="19">
        <f t="shared" si="2"/>
        <v>6.9230769230769235E-2</v>
      </c>
      <c r="N10" s="93">
        <v>0.14846153846153845</v>
      </c>
      <c r="O10" s="94">
        <v>13.8865966796875</v>
      </c>
      <c r="P10" s="99">
        <v>30</v>
      </c>
      <c r="Q10" s="48">
        <v>43</v>
      </c>
      <c r="R10" s="20">
        <f t="shared" si="3"/>
        <v>3.307692307692308E-2</v>
      </c>
      <c r="S10" s="100">
        <v>0.18384615384615385</v>
      </c>
      <c r="T10" s="101">
        <v>7.0524354080074749</v>
      </c>
      <c r="U10" s="107">
        <v>30</v>
      </c>
      <c r="V10" s="108">
        <v>35</v>
      </c>
      <c r="W10" s="21">
        <f t="shared" si="4"/>
        <v>2.6923076923076925E-2</v>
      </c>
      <c r="X10" s="109">
        <v>9.6153846153846159E-2</v>
      </c>
      <c r="Y10" s="110">
        <v>8.3447947763296639</v>
      </c>
      <c r="BB10" s="66"/>
      <c r="BC10" s="43" t="s">
        <v>23</v>
      </c>
      <c r="BD10" s="44"/>
      <c r="BE10" s="44" t="e">
        <f>AVERAGE(#REF!)</f>
        <v>#REF!</v>
      </c>
      <c r="BF10" s="44" t="e">
        <f>AVERAGE(#REF!)</f>
        <v>#REF!</v>
      </c>
      <c r="BG10" s="44" t="e">
        <f>AVERAGE(#REF!)</f>
        <v>#REF!</v>
      </c>
      <c r="BH10" s="44" t="e">
        <f>AVERAGE(#REF!)</f>
        <v>#REF!</v>
      </c>
      <c r="BI10" s="44" t="e">
        <f>AVERAGE(#REF!)</f>
        <v>#REF!</v>
      </c>
      <c r="BJ10" s="44"/>
      <c r="BK10" s="44" t="e">
        <f>AVERAGE(#REF!)</f>
        <v>#REF!</v>
      </c>
    </row>
    <row r="11" spans="1:63" x14ac:dyDescent="0.25">
      <c r="A11" s="79">
        <v>35</v>
      </c>
      <c r="B11" s="76">
        <v>94</v>
      </c>
      <c r="C11" s="17">
        <f t="shared" si="0"/>
        <v>7.2307692307692309E-2</v>
      </c>
      <c r="D11" s="77">
        <v>0.39846153846153848</v>
      </c>
      <c r="E11" s="78">
        <v>6.5462404185527143</v>
      </c>
      <c r="F11" s="81">
        <v>35</v>
      </c>
      <c r="G11" s="82">
        <v>92</v>
      </c>
      <c r="H11" s="18">
        <f t="shared" si="1"/>
        <v>7.0769230769230765E-2</v>
      </c>
      <c r="I11" s="72">
        <v>0.26692307692307693</v>
      </c>
      <c r="J11" s="83">
        <v>9.54261627436364</v>
      </c>
      <c r="K11" s="92">
        <v>35</v>
      </c>
      <c r="L11" s="47">
        <v>124</v>
      </c>
      <c r="M11" s="19">
        <f t="shared" si="2"/>
        <v>9.5384615384615387E-2</v>
      </c>
      <c r="N11" s="93">
        <v>0.24384615384615385</v>
      </c>
      <c r="O11" s="94">
        <v>14.078148337481394</v>
      </c>
      <c r="P11" s="99">
        <v>35</v>
      </c>
      <c r="Q11" s="48">
        <v>54</v>
      </c>
      <c r="R11" s="20">
        <f t="shared" si="3"/>
        <v>4.1538461538461538E-2</v>
      </c>
      <c r="S11" s="100">
        <v>0.22538461538461538</v>
      </c>
      <c r="T11" s="101">
        <v>7.0524861924084625</v>
      </c>
      <c r="U11" s="107">
        <v>35</v>
      </c>
      <c r="V11" s="108">
        <v>28</v>
      </c>
      <c r="W11" s="21">
        <f t="shared" si="4"/>
        <v>2.1538461538461538E-2</v>
      </c>
      <c r="X11" s="109">
        <v>0.11769230769230769</v>
      </c>
      <c r="Y11" s="110">
        <v>8.3447947763296639</v>
      </c>
      <c r="BB11" s="66"/>
      <c r="BC11" s="43" t="s">
        <v>26</v>
      </c>
      <c r="BD11" s="44">
        <v>1289.9305006422601</v>
      </c>
      <c r="BE11" s="44">
        <v>1290.9305006422642</v>
      </c>
      <c r="BF11" s="44">
        <v>1311.0416660823244</v>
      </c>
      <c r="BG11" s="44">
        <v>1311.0416660823244</v>
      </c>
      <c r="BH11" s="44">
        <v>1318.5367735075204</v>
      </c>
      <c r="BI11" s="44">
        <v>1326.1829880547434</v>
      </c>
      <c r="BJ11" s="44">
        <v>1327.1480997123192</v>
      </c>
      <c r="BK11" s="44">
        <v>1327.1480997123192</v>
      </c>
    </row>
    <row r="12" spans="1:63" ht="18.75" x14ac:dyDescent="0.35">
      <c r="A12" s="79">
        <v>40</v>
      </c>
      <c r="B12" s="76">
        <v>83</v>
      </c>
      <c r="C12" s="17">
        <f t="shared" si="0"/>
        <v>6.3846153846153844E-2</v>
      </c>
      <c r="D12" s="77">
        <v>0.46230769230769231</v>
      </c>
      <c r="E12" s="78">
        <v>6.94329833984375</v>
      </c>
      <c r="F12" s="81">
        <v>40</v>
      </c>
      <c r="G12" s="82">
        <v>105</v>
      </c>
      <c r="H12" s="18">
        <f t="shared" si="1"/>
        <v>8.0769230769230774E-2</v>
      </c>
      <c r="I12" s="72">
        <v>0.34769230769230769</v>
      </c>
      <c r="J12" s="83">
        <v>10.350357966247879</v>
      </c>
      <c r="K12" s="92">
        <v>40</v>
      </c>
      <c r="L12" s="47">
        <v>117</v>
      </c>
      <c r="M12" s="19">
        <f t="shared" si="2"/>
        <v>0.09</v>
      </c>
      <c r="N12" s="93">
        <v>0.33384615384615385</v>
      </c>
      <c r="O12" s="94">
        <v>14.637732417503511</v>
      </c>
      <c r="P12" s="99">
        <v>40</v>
      </c>
      <c r="Q12" s="48">
        <v>49</v>
      </c>
      <c r="R12" s="20">
        <f t="shared" si="3"/>
        <v>3.7692307692307692E-2</v>
      </c>
      <c r="S12" s="100">
        <v>0.2630769230769231</v>
      </c>
      <c r="T12" s="101">
        <v>7.0525031204388506</v>
      </c>
      <c r="U12" s="107">
        <v>40</v>
      </c>
      <c r="V12" s="108">
        <v>25</v>
      </c>
      <c r="W12" s="21">
        <f t="shared" si="4"/>
        <v>1.9230769230769232E-2</v>
      </c>
      <c r="X12" s="109">
        <v>0.13692307692307693</v>
      </c>
      <c r="Y12" s="110">
        <v>9.1083069248475468</v>
      </c>
      <c r="BB12" s="66"/>
      <c r="BC12" s="43" t="s">
        <v>27</v>
      </c>
      <c r="BD12" s="52" t="e">
        <f>#REF!</f>
        <v>#REF!</v>
      </c>
      <c r="BE12" s="52" t="e">
        <f>#REF!</f>
        <v>#REF!</v>
      </c>
      <c r="BF12" s="52" t="e">
        <f>#REF!</f>
        <v>#REF!</v>
      </c>
      <c r="BG12" s="52" t="e">
        <f>#REF!</f>
        <v>#REF!</v>
      </c>
      <c r="BH12" s="52" t="e">
        <f>#REF!</f>
        <v>#REF!</v>
      </c>
      <c r="BI12" s="52" t="e">
        <f>#REF!</f>
        <v>#REF!</v>
      </c>
      <c r="BJ12" s="52" t="e">
        <f>#REF!</f>
        <v>#REF!</v>
      </c>
      <c r="BK12" s="52" t="e">
        <f>#REF!</f>
        <v>#REF!</v>
      </c>
    </row>
    <row r="13" spans="1:63" ht="18" x14ac:dyDescent="0.35">
      <c r="A13" s="79">
        <v>45</v>
      </c>
      <c r="B13" s="76">
        <v>76</v>
      </c>
      <c r="C13" s="17">
        <f t="shared" si="0"/>
        <v>5.8461538461538461E-2</v>
      </c>
      <c r="D13" s="77">
        <v>0.52076923076923076</v>
      </c>
      <c r="E13" s="78">
        <v>7.3188083056420776</v>
      </c>
      <c r="F13" s="81">
        <v>45</v>
      </c>
      <c r="G13" s="82">
        <v>91</v>
      </c>
      <c r="H13" s="18">
        <f t="shared" si="1"/>
        <v>7.0000000000000007E-2</v>
      </c>
      <c r="I13" s="72">
        <v>0.4176923076923077</v>
      </c>
      <c r="J13" s="83">
        <v>10.350439853790846</v>
      </c>
      <c r="K13" s="92">
        <v>45</v>
      </c>
      <c r="L13" s="47">
        <v>108</v>
      </c>
      <c r="M13" s="19">
        <f t="shared" si="2"/>
        <v>8.3076923076923076E-2</v>
      </c>
      <c r="N13" s="93">
        <v>0.4169230769230769</v>
      </c>
      <c r="O13" s="94">
        <v>14.637809621395249</v>
      </c>
      <c r="P13" s="99">
        <v>45</v>
      </c>
      <c r="Q13" s="48">
        <v>52</v>
      </c>
      <c r="R13" s="20">
        <f t="shared" si="3"/>
        <v>0.04</v>
      </c>
      <c r="S13" s="100">
        <v>0.30307692307692308</v>
      </c>
      <c r="T13" s="101">
        <v>7.0525031211651568</v>
      </c>
      <c r="U13" s="107">
        <v>45</v>
      </c>
      <c r="V13" s="108">
        <v>32</v>
      </c>
      <c r="W13" s="21">
        <f t="shared" si="4"/>
        <v>2.4615384615384615E-2</v>
      </c>
      <c r="X13" s="109">
        <v>0.16153846153846155</v>
      </c>
      <c r="Y13" s="110">
        <v>9.5426088727178264</v>
      </c>
      <c r="BB13" s="66"/>
      <c r="BC13" s="43" t="s">
        <v>28</v>
      </c>
      <c r="BD13" s="52" t="e">
        <f>#REF!</f>
        <v>#REF!</v>
      </c>
      <c r="BE13" s="52" t="e">
        <f>#REF!</f>
        <v>#REF!</v>
      </c>
      <c r="BF13" s="52" t="e">
        <f>#REF!</f>
        <v>#REF!</v>
      </c>
      <c r="BG13" s="52" t="e">
        <f>#REF!</f>
        <v>#REF!</v>
      </c>
      <c r="BH13" s="52" t="e">
        <f>#REF!</f>
        <v>#REF!</v>
      </c>
      <c r="BI13" s="52" t="e">
        <f>#REF!</f>
        <v>#REF!</v>
      </c>
      <c r="BJ13" s="52" t="e">
        <f>#REF!</f>
        <v>#REF!</v>
      </c>
      <c r="BK13" s="52" t="e">
        <f>#REF!</f>
        <v>#REF!</v>
      </c>
    </row>
    <row r="14" spans="1:63" ht="18" x14ac:dyDescent="0.35">
      <c r="A14" s="79">
        <v>50</v>
      </c>
      <c r="B14" s="76">
        <v>69</v>
      </c>
      <c r="C14" s="17">
        <f t="shared" si="0"/>
        <v>5.3076923076923077E-2</v>
      </c>
      <c r="D14" s="77">
        <v>0.57384615384615389</v>
      </c>
      <c r="E14" s="78">
        <v>7.3188227814147258</v>
      </c>
      <c r="F14" s="81">
        <v>50</v>
      </c>
      <c r="G14" s="82">
        <v>94</v>
      </c>
      <c r="H14" s="18">
        <f t="shared" si="1"/>
        <v>7.2307692307692309E-2</v>
      </c>
      <c r="I14" s="72">
        <v>0.49</v>
      </c>
      <c r="J14" s="83">
        <v>10.350467149659497</v>
      </c>
      <c r="K14" s="92">
        <v>50</v>
      </c>
      <c r="L14" s="47">
        <v>90</v>
      </c>
      <c r="M14" s="19">
        <f t="shared" si="2"/>
        <v>6.9230769230769235E-2</v>
      </c>
      <c r="N14" s="93">
        <v>0.48615384615384616</v>
      </c>
      <c r="O14" s="94">
        <v>14.819759497960419</v>
      </c>
      <c r="P14" s="99">
        <v>50</v>
      </c>
      <c r="Q14" s="48">
        <v>52</v>
      </c>
      <c r="R14" s="20">
        <f t="shared" si="3"/>
        <v>0.04</v>
      </c>
      <c r="S14" s="100">
        <v>0.34307692307692306</v>
      </c>
      <c r="T14" s="101">
        <v>7.8558350002410924</v>
      </c>
      <c r="U14" s="107">
        <v>50</v>
      </c>
      <c r="V14" s="108">
        <v>23</v>
      </c>
      <c r="W14" s="21">
        <f t="shared" si="4"/>
        <v>1.7692307692307691E-2</v>
      </c>
      <c r="X14" s="109">
        <v>0.17923076923076922</v>
      </c>
      <c r="Y14" s="110">
        <v>9.542653282323597</v>
      </c>
      <c r="BB14" s="66"/>
      <c r="BC14" s="43" t="s">
        <v>29</v>
      </c>
      <c r="BD14" s="52" t="e">
        <f>#REF!</f>
        <v>#REF!</v>
      </c>
      <c r="BE14" s="52" t="e">
        <f>#REF!</f>
        <v>#REF!</v>
      </c>
      <c r="BF14" s="52" t="e">
        <f>#REF!</f>
        <v>#REF!</v>
      </c>
      <c r="BG14" s="52" t="e">
        <f>AVERAGE(#REF!)</f>
        <v>#REF!</v>
      </c>
      <c r="BH14" s="52" t="e">
        <f>#REF!</f>
        <v>#REF!</v>
      </c>
      <c r="BI14" s="52" t="e">
        <f>#REF!</f>
        <v>#REF!</v>
      </c>
      <c r="BJ14" s="52" t="e">
        <f>#REF!</f>
        <v>#REF!</v>
      </c>
      <c r="BK14" s="52" t="e">
        <f>#REF!</f>
        <v>#REF!</v>
      </c>
    </row>
    <row r="15" spans="1:63" x14ac:dyDescent="0.25">
      <c r="A15" s="79">
        <v>55</v>
      </c>
      <c r="B15" s="76">
        <v>60</v>
      </c>
      <c r="C15" s="17">
        <f t="shared" si="0"/>
        <v>4.6153846153846156E-2</v>
      </c>
      <c r="D15" s="77">
        <v>0.62</v>
      </c>
      <c r="E15" s="78">
        <v>7.3188276067295375</v>
      </c>
      <c r="F15" s="81">
        <v>55</v>
      </c>
      <c r="G15" s="82">
        <v>81</v>
      </c>
      <c r="H15" s="18">
        <f t="shared" si="1"/>
        <v>6.2307692307692307E-2</v>
      </c>
      <c r="I15" s="72">
        <v>0.55230769230769228</v>
      </c>
      <c r="J15" s="83">
        <v>10.350494445006271</v>
      </c>
      <c r="K15" s="92">
        <v>55</v>
      </c>
      <c r="L15" s="47">
        <v>75</v>
      </c>
      <c r="M15" s="19">
        <f t="shared" si="2"/>
        <v>5.7692307692307696E-2</v>
      </c>
      <c r="N15" s="93">
        <v>0.54384615384615387</v>
      </c>
      <c r="O15" s="94">
        <v>15.525687075952062</v>
      </c>
      <c r="P15" s="99">
        <v>55</v>
      </c>
      <c r="Q15" s="48">
        <v>43</v>
      </c>
      <c r="R15" s="20">
        <f t="shared" si="3"/>
        <v>3.307692307692308E-2</v>
      </c>
      <c r="S15" s="100">
        <v>0.37615384615384617</v>
      </c>
      <c r="T15" s="101">
        <v>8.0647092188654543</v>
      </c>
      <c r="U15" s="107">
        <v>55</v>
      </c>
      <c r="V15" s="108">
        <v>42</v>
      </c>
      <c r="W15" s="21">
        <f t="shared" si="4"/>
        <v>3.2307692307692308E-2</v>
      </c>
      <c r="X15" s="109">
        <v>0.21153846153846154</v>
      </c>
      <c r="Y15" s="110">
        <v>9.8193714173926505</v>
      </c>
      <c r="BB15" s="66"/>
      <c r="BC15" s="43" t="s">
        <v>42</v>
      </c>
      <c r="BD15" s="52" t="e">
        <f>(#REF!-#REF!)/(2*#REF!)</f>
        <v>#REF!</v>
      </c>
      <c r="BE15" s="52" t="e">
        <f>(#REF!-#REF!)/(2*#REF!)</f>
        <v>#REF!</v>
      </c>
      <c r="BF15" s="52" t="e">
        <f>(#REF!-#REF!)/(2*#REF!)</f>
        <v>#REF!</v>
      </c>
      <c r="BG15" s="52" t="e">
        <f>(#REF!-#REF!)/(2*((#REF!+#REF!)/2))</f>
        <v>#REF!</v>
      </c>
      <c r="BH15" s="52" t="e">
        <f>(#REF!-#REF!)/(2*#REF!)</f>
        <v>#REF!</v>
      </c>
      <c r="BI15" s="52" t="e">
        <f>(#REF!-#REF!)/(2*#REF!)</f>
        <v>#REF!</v>
      </c>
      <c r="BJ15" s="52" t="e">
        <f>(#REF!-#REF!)/(2*#REF!)</f>
        <v>#REF!</v>
      </c>
      <c r="BK15" s="52">
        <f>(Y1044-Y265)/(2*Y654)</f>
        <v>0.48647103044707185</v>
      </c>
    </row>
    <row r="16" spans="1:63" x14ac:dyDescent="0.25">
      <c r="A16" s="79">
        <v>60</v>
      </c>
      <c r="B16" s="76">
        <v>55</v>
      </c>
      <c r="C16" s="17">
        <f t="shared" si="0"/>
        <v>4.230769230769231E-2</v>
      </c>
      <c r="D16" s="77">
        <v>0.66230769230769226</v>
      </c>
      <c r="E16" s="78">
        <v>7.3189434126943933</v>
      </c>
      <c r="F16" s="81">
        <v>60</v>
      </c>
      <c r="G16" s="82">
        <v>86</v>
      </c>
      <c r="H16" s="18">
        <f t="shared" si="1"/>
        <v>6.615384615384616E-2</v>
      </c>
      <c r="I16" s="72">
        <v>0.61846153846153851</v>
      </c>
      <c r="J16" s="83">
        <v>11.572131347682003</v>
      </c>
      <c r="K16" s="92">
        <v>60</v>
      </c>
      <c r="L16" s="47">
        <v>62</v>
      </c>
      <c r="M16" s="19">
        <f t="shared" si="2"/>
        <v>4.7692307692307694E-2</v>
      </c>
      <c r="N16" s="93">
        <v>0.59153846153846157</v>
      </c>
      <c r="O16" s="94">
        <v>15.525687075952062</v>
      </c>
      <c r="P16" s="99">
        <v>60</v>
      </c>
      <c r="Q16" s="48">
        <v>47</v>
      </c>
      <c r="R16" s="20">
        <f t="shared" si="3"/>
        <v>3.6153846153846154E-2</v>
      </c>
      <c r="S16" s="100">
        <v>0.41230769230769232</v>
      </c>
      <c r="T16" s="101">
        <v>8.2985998323951424</v>
      </c>
      <c r="U16" s="107">
        <v>60</v>
      </c>
      <c r="V16" s="108">
        <v>34</v>
      </c>
      <c r="W16" s="21">
        <f t="shared" si="4"/>
        <v>2.6153846153846153E-2</v>
      </c>
      <c r="X16" s="109">
        <v>0.2376923076923077</v>
      </c>
      <c r="Y16" s="110">
        <v>10.350344318392285</v>
      </c>
      <c r="BB16" s="66"/>
      <c r="BC16" s="43" t="s">
        <v>43</v>
      </c>
      <c r="BD16" s="52" t="e">
        <f>SUM(#REF!)/SUM(#REF!)</f>
        <v>#REF!</v>
      </c>
      <c r="BE16" s="52" t="e">
        <f>SUM(#REF!)/SUM(#REF!)</f>
        <v>#REF!</v>
      </c>
      <c r="BF16" s="52" t="e">
        <f>SUM(#REF!)/SUM(#REF!)</f>
        <v>#REF!</v>
      </c>
      <c r="BG16" s="52" t="e">
        <f>SUM(#REF!)/SUM(#REF!)</f>
        <v>#REF!</v>
      </c>
      <c r="BH16" s="52" t="e">
        <f>SUM(#REF!)/SUM(#REF!)</f>
        <v>#REF!</v>
      </c>
      <c r="BI16" s="52" t="e">
        <f>SUM(#REF!)/SUM(#REF!)</f>
        <v>#REF!</v>
      </c>
      <c r="BJ16" s="52" t="e">
        <f>SUM(#REF!)/SUM(#REF!)</f>
        <v>#REF!</v>
      </c>
      <c r="BK16" s="52" t="e">
        <f>SUM(#REF!)/SUM(#REF!)</f>
        <v>#REF!</v>
      </c>
    </row>
    <row r="17" spans="1:64" x14ac:dyDescent="0.25">
      <c r="A17" s="79">
        <v>65</v>
      </c>
      <c r="B17" s="76">
        <v>60</v>
      </c>
      <c r="C17" s="17">
        <f t="shared" si="0"/>
        <v>4.6153846153846156E-2</v>
      </c>
      <c r="D17" s="77">
        <v>0.70846153846153848</v>
      </c>
      <c r="E17" s="78">
        <v>8.3446085672088586</v>
      </c>
      <c r="F17" s="81">
        <v>65</v>
      </c>
      <c r="G17" s="82">
        <v>95</v>
      </c>
      <c r="H17" s="18">
        <f t="shared" si="1"/>
        <v>7.3076923076923081E-2</v>
      </c>
      <c r="I17" s="72">
        <v>0.69153846153846155</v>
      </c>
      <c r="J17" s="83">
        <v>11.572131347682003</v>
      </c>
      <c r="K17" s="92">
        <v>65</v>
      </c>
      <c r="L17" s="47">
        <v>58</v>
      </c>
      <c r="M17" s="19">
        <f t="shared" si="2"/>
        <v>4.4615384615384612E-2</v>
      </c>
      <c r="N17" s="93">
        <v>0.63615384615384618</v>
      </c>
      <c r="O17" s="94">
        <v>16.365352885705743</v>
      </c>
      <c r="P17" s="99">
        <v>65</v>
      </c>
      <c r="Q17" s="48">
        <v>45</v>
      </c>
      <c r="R17" s="20">
        <f t="shared" si="3"/>
        <v>3.4615384615384617E-2</v>
      </c>
      <c r="S17" s="100">
        <v>0.44692307692307692</v>
      </c>
      <c r="T17" s="101">
        <v>8.7475787235744917</v>
      </c>
      <c r="U17" s="107">
        <v>65</v>
      </c>
      <c r="V17" s="108">
        <v>45</v>
      </c>
      <c r="W17" s="21">
        <f t="shared" si="4"/>
        <v>3.4615384615384617E-2</v>
      </c>
      <c r="X17" s="109">
        <v>0.27230769230769231</v>
      </c>
      <c r="Y17" s="110">
        <v>10.350477385127729</v>
      </c>
      <c r="BB17" s="66"/>
      <c r="BC17" s="43" t="s">
        <v>44</v>
      </c>
      <c r="BD17" s="52" t="e">
        <f>SUM(#REF!)/SUM(#REF!)</f>
        <v>#REF!</v>
      </c>
      <c r="BE17" s="52" t="e">
        <f>SUM(#REF!)/SUM(#REF!)</f>
        <v>#REF!</v>
      </c>
      <c r="BF17" s="52" t="e">
        <f>SUM(#REF!)/SUM(#REF!)</f>
        <v>#REF!</v>
      </c>
      <c r="BG17" s="52" t="e">
        <f>SUM(#REF!)/SUM(#REF!)</f>
        <v>#REF!</v>
      </c>
      <c r="BH17" s="52" t="e">
        <f>SUM(#REF!)/SUM(#REF!)</f>
        <v>#REF!</v>
      </c>
      <c r="BI17" s="52" t="e">
        <f>SUM(#REF!)/SUM(#REF!)</f>
        <v>#REF!</v>
      </c>
      <c r="BJ17" s="52" t="e">
        <f>SUM(#REF!)/SUM(#REF!)</f>
        <v>#REF!</v>
      </c>
      <c r="BK17" s="52" t="e">
        <f>SUM(#REF!)/SUM(#REF!)</f>
        <v>#REF!</v>
      </c>
    </row>
    <row r="18" spans="1:64" x14ac:dyDescent="0.25">
      <c r="A18" s="79">
        <v>70</v>
      </c>
      <c r="B18" s="76">
        <v>41</v>
      </c>
      <c r="C18" s="17">
        <f t="shared" si="0"/>
        <v>3.1538461538461536E-2</v>
      </c>
      <c r="D18" s="77">
        <v>0.74</v>
      </c>
      <c r="E18" s="78">
        <v>8.344743992009942</v>
      </c>
      <c r="F18" s="81">
        <v>70</v>
      </c>
      <c r="G18" s="82">
        <v>71</v>
      </c>
      <c r="H18" s="18">
        <f t="shared" si="1"/>
        <v>5.4615384615384614E-2</v>
      </c>
      <c r="I18" s="72">
        <v>0.74615384615384617</v>
      </c>
      <c r="J18" s="83">
        <v>11.572143554848459</v>
      </c>
      <c r="K18" s="92">
        <v>70</v>
      </c>
      <c r="L18" s="47">
        <v>44</v>
      </c>
      <c r="M18" s="19">
        <f t="shared" si="2"/>
        <v>3.3846153846153845E-2</v>
      </c>
      <c r="N18" s="93">
        <v>0.67</v>
      </c>
      <c r="O18" s="94">
        <v>16.365534150824015</v>
      </c>
      <c r="P18" s="99">
        <v>70</v>
      </c>
      <c r="Q18" s="48">
        <v>56</v>
      </c>
      <c r="R18" s="20">
        <f t="shared" si="3"/>
        <v>4.3076923076923075E-2</v>
      </c>
      <c r="S18" s="100">
        <v>0.49</v>
      </c>
      <c r="T18" s="101">
        <v>9.7800048829343904</v>
      </c>
      <c r="U18" s="107">
        <v>70</v>
      </c>
      <c r="V18" s="108">
        <v>39</v>
      </c>
      <c r="W18" s="21">
        <f t="shared" si="4"/>
        <v>0.03</v>
      </c>
      <c r="X18" s="109">
        <v>0.30230769230769233</v>
      </c>
      <c r="Y18" s="110">
        <v>11.572126770034018</v>
      </c>
      <c r="BB18" s="66"/>
      <c r="BC18" s="60"/>
      <c r="BD18" s="60"/>
      <c r="BE18" s="67"/>
      <c r="BF18" s="60"/>
      <c r="BG18" s="60"/>
      <c r="BH18" s="68"/>
      <c r="BL18" s="69"/>
    </row>
    <row r="19" spans="1:64" x14ac:dyDescent="0.25">
      <c r="A19" s="79">
        <v>75</v>
      </c>
      <c r="B19" s="76">
        <v>52</v>
      </c>
      <c r="C19" s="17">
        <f t="shared" si="0"/>
        <v>0.04</v>
      </c>
      <c r="D19" s="77">
        <v>0.78</v>
      </c>
      <c r="E19" s="78">
        <v>8.3448286325943233</v>
      </c>
      <c r="F19" s="81">
        <v>75</v>
      </c>
      <c r="G19" s="82">
        <v>50</v>
      </c>
      <c r="H19" s="18">
        <f t="shared" si="1"/>
        <v>3.8461538461538464E-2</v>
      </c>
      <c r="I19" s="72">
        <v>0.7846153846153846</v>
      </c>
      <c r="J19" s="83">
        <v>11.572229004009264</v>
      </c>
      <c r="K19" s="92">
        <v>75</v>
      </c>
      <c r="L19" s="47">
        <v>48</v>
      </c>
      <c r="M19" s="19">
        <f t="shared" si="2"/>
        <v>3.6923076923076927E-2</v>
      </c>
      <c r="N19" s="93">
        <v>0.70692307692307688</v>
      </c>
      <c r="O19" s="94">
        <v>16.365564361681045</v>
      </c>
      <c r="P19" s="99">
        <v>75</v>
      </c>
      <c r="Q19" s="48">
        <v>58</v>
      </c>
      <c r="R19" s="20">
        <f t="shared" si="3"/>
        <v>4.4615384615384612E-2</v>
      </c>
      <c r="S19" s="100">
        <v>0.5346153846153846</v>
      </c>
      <c r="T19" s="101">
        <v>9.7800415043938109</v>
      </c>
      <c r="U19" s="107">
        <v>75</v>
      </c>
      <c r="V19" s="108">
        <v>47</v>
      </c>
      <c r="W19" s="21">
        <f t="shared" si="4"/>
        <v>3.6153846153846154E-2</v>
      </c>
      <c r="X19" s="109">
        <v>0.33846153846153848</v>
      </c>
      <c r="Y19" s="110">
        <v>11.572128295898438</v>
      </c>
      <c r="BB19" s="66"/>
      <c r="BC19" s="60"/>
      <c r="BD19" s="60"/>
      <c r="BE19" s="67"/>
      <c r="BF19" s="60"/>
      <c r="BG19" s="60"/>
      <c r="BH19" s="68"/>
      <c r="BL19" s="69"/>
    </row>
    <row r="20" spans="1:64" x14ac:dyDescent="0.25">
      <c r="A20" s="79">
        <v>80</v>
      </c>
      <c r="B20" s="76">
        <v>41</v>
      </c>
      <c r="C20" s="17">
        <f t="shared" si="0"/>
        <v>3.1538461538461536E-2</v>
      </c>
      <c r="D20" s="77">
        <v>0.81153846153846154</v>
      </c>
      <c r="E20" s="78">
        <v>9.1082764072695568</v>
      </c>
      <c r="F20" s="81">
        <v>80</v>
      </c>
      <c r="G20" s="82">
        <v>50</v>
      </c>
      <c r="H20" s="18">
        <f t="shared" si="1"/>
        <v>3.8461538461538464E-2</v>
      </c>
      <c r="I20" s="72">
        <v>0.82307692307692304</v>
      </c>
      <c r="J20" s="83">
        <v>11.572253419099077</v>
      </c>
      <c r="K20" s="92">
        <v>80</v>
      </c>
      <c r="L20" s="47">
        <v>38</v>
      </c>
      <c r="M20" s="19">
        <f t="shared" si="2"/>
        <v>2.923076923076923E-2</v>
      </c>
      <c r="N20" s="93">
        <v>0.73615384615384616</v>
      </c>
      <c r="O20" s="94">
        <v>16.365564361681045</v>
      </c>
      <c r="P20" s="99">
        <v>80</v>
      </c>
      <c r="Q20" s="48">
        <v>44</v>
      </c>
      <c r="R20" s="20">
        <f t="shared" si="3"/>
        <v>3.3846153846153845E-2</v>
      </c>
      <c r="S20" s="100">
        <v>0.56846153846153846</v>
      </c>
      <c r="T20" s="101">
        <v>9.7800659179692264</v>
      </c>
      <c r="U20" s="107">
        <v>80</v>
      </c>
      <c r="V20" s="108">
        <v>44</v>
      </c>
      <c r="W20" s="21">
        <f t="shared" si="4"/>
        <v>3.3846153846153845E-2</v>
      </c>
      <c r="X20" s="109">
        <v>0.37230769230769228</v>
      </c>
      <c r="Y20" s="110">
        <v>11.801321947905571</v>
      </c>
      <c r="BB20" s="66"/>
      <c r="BC20" s="60"/>
      <c r="BD20" s="60"/>
      <c r="BE20" s="67"/>
      <c r="BF20" s="60"/>
      <c r="BG20" s="60"/>
      <c r="BH20" s="68"/>
      <c r="BL20" s="69"/>
    </row>
    <row r="21" spans="1:64" x14ac:dyDescent="0.25">
      <c r="A21" s="79">
        <v>85</v>
      </c>
      <c r="B21" s="76">
        <v>35</v>
      </c>
      <c r="C21" s="17">
        <f t="shared" si="0"/>
        <v>2.6923076923076925E-2</v>
      </c>
      <c r="D21" s="77">
        <v>0.83846153846153848</v>
      </c>
      <c r="E21" s="78">
        <v>9.1082764334455941</v>
      </c>
      <c r="F21" s="81">
        <v>85</v>
      </c>
      <c r="G21" s="82">
        <v>45</v>
      </c>
      <c r="H21" s="18">
        <f t="shared" si="1"/>
        <v>3.4615384615384617E-2</v>
      </c>
      <c r="I21" s="72">
        <v>0.85769230769230764</v>
      </c>
      <c r="J21" s="83">
        <v>11.8012980083119</v>
      </c>
      <c r="K21" s="92">
        <v>85</v>
      </c>
      <c r="L21" s="47">
        <v>45</v>
      </c>
      <c r="M21" s="19">
        <f t="shared" si="2"/>
        <v>3.4615384615384617E-2</v>
      </c>
      <c r="N21" s="93">
        <v>0.77076923076923076</v>
      </c>
      <c r="O21" s="94">
        <v>16.365594572539212</v>
      </c>
      <c r="P21" s="99">
        <v>85</v>
      </c>
      <c r="Q21" s="48">
        <v>38</v>
      </c>
      <c r="R21" s="20">
        <f t="shared" si="3"/>
        <v>2.923076923076923E-2</v>
      </c>
      <c r="S21" s="100">
        <v>0.59769230769230774</v>
      </c>
      <c r="T21" s="101">
        <v>9.973841321456355</v>
      </c>
      <c r="U21" s="107">
        <v>85</v>
      </c>
      <c r="V21" s="108">
        <v>48</v>
      </c>
      <c r="W21" s="21">
        <f t="shared" si="4"/>
        <v>3.6923076923076927E-2</v>
      </c>
      <c r="X21" s="109">
        <v>0.40923076923076923</v>
      </c>
      <c r="Y21" s="110">
        <v>11.801375812800227</v>
      </c>
      <c r="Z21" s="66"/>
      <c r="AA21" s="60"/>
      <c r="AB21" s="60"/>
      <c r="AC21" s="67"/>
      <c r="AD21" s="60"/>
      <c r="AE21" s="60"/>
      <c r="AF21" s="68"/>
      <c r="AJ21" s="69"/>
    </row>
    <row r="22" spans="1:64" x14ac:dyDescent="0.25">
      <c r="A22" s="79">
        <v>90</v>
      </c>
      <c r="B22" s="76">
        <v>28</v>
      </c>
      <c r="C22" s="17">
        <f t="shared" si="0"/>
        <v>2.1538461538461538E-2</v>
      </c>
      <c r="D22" s="77">
        <v>0.86</v>
      </c>
      <c r="E22" s="78">
        <v>9.1083374514746147</v>
      </c>
      <c r="F22" s="81">
        <v>90</v>
      </c>
      <c r="G22" s="82">
        <v>34</v>
      </c>
      <c r="H22" s="18">
        <f t="shared" si="1"/>
        <v>2.6153846153846153E-2</v>
      </c>
      <c r="I22" s="72">
        <v>0.88384615384615384</v>
      </c>
      <c r="J22" s="83">
        <v>11.801318955389965</v>
      </c>
      <c r="K22" s="92">
        <v>90</v>
      </c>
      <c r="L22" s="47">
        <v>34</v>
      </c>
      <c r="M22" s="19">
        <f t="shared" si="2"/>
        <v>2.6153846153846153E-2</v>
      </c>
      <c r="N22" s="93">
        <v>0.79692307692307696</v>
      </c>
      <c r="O22" s="94">
        <v>16.365633415086752</v>
      </c>
      <c r="P22" s="99">
        <v>90</v>
      </c>
      <c r="Q22" s="48">
        <v>40</v>
      </c>
      <c r="R22" s="20">
        <f t="shared" si="3"/>
        <v>3.0769230769230771E-2</v>
      </c>
      <c r="S22" s="100">
        <v>0.62846153846153852</v>
      </c>
      <c r="T22" s="101">
        <v>10.533450185466117</v>
      </c>
      <c r="U22" s="107">
        <v>90</v>
      </c>
      <c r="V22" s="108">
        <v>41</v>
      </c>
      <c r="W22" s="21">
        <f t="shared" si="4"/>
        <v>3.1538461538461536E-2</v>
      </c>
      <c r="X22" s="109">
        <v>0.44076923076923075</v>
      </c>
      <c r="Y22" s="110">
        <v>12.463575509189862</v>
      </c>
      <c r="Z22" s="66"/>
      <c r="AA22" s="60"/>
      <c r="AB22" s="60"/>
      <c r="AC22" s="67"/>
      <c r="AD22" s="60"/>
      <c r="AE22" s="60"/>
      <c r="AF22" s="68"/>
      <c r="AJ22" s="69"/>
    </row>
    <row r="23" spans="1:64" x14ac:dyDescent="0.25">
      <c r="A23" s="79">
        <v>95</v>
      </c>
      <c r="B23" s="76">
        <v>24</v>
      </c>
      <c r="C23" s="17">
        <f t="shared" si="0"/>
        <v>1.8461538461538463E-2</v>
      </c>
      <c r="D23" s="77">
        <v>0.87846153846153852</v>
      </c>
      <c r="E23" s="78">
        <v>9.2576904296875</v>
      </c>
      <c r="F23" s="81">
        <v>95</v>
      </c>
      <c r="G23" s="82">
        <v>33</v>
      </c>
      <c r="H23" s="18">
        <f t="shared" si="1"/>
        <v>2.5384615384615384E-2</v>
      </c>
      <c r="I23" s="72">
        <v>0.90923076923076918</v>
      </c>
      <c r="J23" s="83">
        <v>11.840782216495009</v>
      </c>
      <c r="K23" s="92">
        <v>95</v>
      </c>
      <c r="L23" s="47">
        <v>24</v>
      </c>
      <c r="M23" s="19">
        <f t="shared" si="2"/>
        <v>1.8461538461538463E-2</v>
      </c>
      <c r="N23" s="93">
        <v>0.81538461538461537</v>
      </c>
      <c r="O23" s="94">
        <v>16.394958585164655</v>
      </c>
      <c r="P23" s="99">
        <v>95</v>
      </c>
      <c r="Q23" s="48">
        <v>41</v>
      </c>
      <c r="R23" s="20">
        <f t="shared" si="3"/>
        <v>3.1538461538461536E-2</v>
      </c>
      <c r="S23" s="100">
        <v>0.66</v>
      </c>
      <c r="T23" s="101">
        <v>11.064814162697909</v>
      </c>
      <c r="U23" s="107">
        <v>95</v>
      </c>
      <c r="V23" s="108">
        <v>48</v>
      </c>
      <c r="W23" s="21">
        <f t="shared" si="4"/>
        <v>3.6923076923076927E-2</v>
      </c>
      <c r="X23" s="109">
        <v>0.47769230769230769</v>
      </c>
      <c r="Y23" s="110">
        <v>12.463575509189862</v>
      </c>
      <c r="Z23" s="66"/>
      <c r="AA23" s="70"/>
      <c r="AB23" s="58"/>
      <c r="AC23" s="58"/>
      <c r="AD23" s="70"/>
    </row>
    <row r="24" spans="1:64" x14ac:dyDescent="0.25">
      <c r="A24" s="79">
        <v>100</v>
      </c>
      <c r="B24" s="76">
        <v>28</v>
      </c>
      <c r="C24" s="17">
        <f t="shared" si="0"/>
        <v>2.1538461538461538E-2</v>
      </c>
      <c r="D24" s="77">
        <v>0.9</v>
      </c>
      <c r="E24" s="78">
        <v>9.5423794235347472</v>
      </c>
      <c r="F24" s="81">
        <v>100</v>
      </c>
      <c r="G24" s="82">
        <v>22</v>
      </c>
      <c r="H24" s="18">
        <f t="shared" si="1"/>
        <v>1.6923076923076923E-2</v>
      </c>
      <c r="I24" s="72">
        <v>0.92615384615384611</v>
      </c>
      <c r="J24" s="83">
        <v>12.463394166823113</v>
      </c>
      <c r="K24" s="92">
        <v>100</v>
      </c>
      <c r="L24" s="47">
        <v>31</v>
      </c>
      <c r="M24" s="19">
        <f t="shared" si="2"/>
        <v>2.3846153846153847E-2</v>
      </c>
      <c r="N24" s="93">
        <v>0.83923076923076922</v>
      </c>
      <c r="O24" s="94">
        <v>16.394958585164655</v>
      </c>
      <c r="P24" s="99">
        <v>100</v>
      </c>
      <c r="Q24" s="48">
        <v>33</v>
      </c>
      <c r="R24" s="20">
        <f t="shared" si="3"/>
        <v>2.5384615384615384E-2</v>
      </c>
      <c r="S24" s="100">
        <v>0.68538461538461537</v>
      </c>
      <c r="T24" s="101">
        <v>11.064857320986613</v>
      </c>
      <c r="U24" s="107">
        <v>100</v>
      </c>
      <c r="V24" s="108">
        <v>48</v>
      </c>
      <c r="W24" s="21">
        <f t="shared" si="4"/>
        <v>3.6923076923076927E-2</v>
      </c>
      <c r="X24" s="109">
        <v>0.51461538461538459</v>
      </c>
      <c r="Y24" s="110">
        <v>12.463647763103673</v>
      </c>
      <c r="Z24" s="66"/>
      <c r="AB24" s="71"/>
      <c r="AC24" s="71"/>
      <c r="AD24" s="71"/>
      <c r="AE24" s="71"/>
      <c r="AF24" s="71"/>
      <c r="AG24" s="71"/>
    </row>
    <row r="25" spans="1:64" x14ac:dyDescent="0.25">
      <c r="A25" s="79">
        <v>105</v>
      </c>
      <c r="B25" s="76">
        <v>16</v>
      </c>
      <c r="C25" s="17">
        <f t="shared" si="0"/>
        <v>1.2307692307692308E-2</v>
      </c>
      <c r="D25" s="77">
        <v>0.91230769230769226</v>
      </c>
      <c r="E25" s="78">
        <v>9.5425940695187741</v>
      </c>
      <c r="F25" s="81">
        <v>105</v>
      </c>
      <c r="G25" s="82">
        <v>9</v>
      </c>
      <c r="H25" s="18">
        <f t="shared" si="1"/>
        <v>6.9230769230769233E-3</v>
      </c>
      <c r="I25" s="72">
        <v>0.93307692307692303</v>
      </c>
      <c r="J25" s="83">
        <v>12.463677514970406</v>
      </c>
      <c r="K25" s="92">
        <v>105</v>
      </c>
      <c r="L25" s="47">
        <v>32</v>
      </c>
      <c r="M25" s="19">
        <f t="shared" si="2"/>
        <v>2.4615384615384615E-2</v>
      </c>
      <c r="N25" s="93">
        <v>0.86384615384615382</v>
      </c>
      <c r="O25" s="94">
        <v>16.689589552659328</v>
      </c>
      <c r="P25" s="99">
        <v>105</v>
      </c>
      <c r="Q25" s="48">
        <v>39</v>
      </c>
      <c r="R25" s="20">
        <f t="shared" si="3"/>
        <v>0.03</v>
      </c>
      <c r="S25" s="100">
        <v>0.7153846153846154</v>
      </c>
      <c r="T25" s="101">
        <v>11.064900479443658</v>
      </c>
      <c r="U25" s="107">
        <v>105</v>
      </c>
      <c r="V25" s="108">
        <v>58</v>
      </c>
      <c r="W25" s="21">
        <f t="shared" si="4"/>
        <v>4.4615384615384612E-2</v>
      </c>
      <c r="X25" s="109">
        <v>0.5592307692307692</v>
      </c>
      <c r="Y25" s="110">
        <v>12.751586972491154</v>
      </c>
      <c r="Z25" s="66"/>
      <c r="AB25" s="71"/>
      <c r="AC25" s="71"/>
      <c r="AD25" s="71"/>
      <c r="AE25" s="71"/>
      <c r="AF25" s="71"/>
      <c r="AG25" s="71"/>
    </row>
    <row r="26" spans="1:64" x14ac:dyDescent="0.25">
      <c r="A26" s="79">
        <v>110</v>
      </c>
      <c r="B26" s="76">
        <v>24</v>
      </c>
      <c r="C26" s="17">
        <f t="shared" si="0"/>
        <v>1.8461538461538463E-2</v>
      </c>
      <c r="D26" s="77">
        <v>0.93076923076923079</v>
      </c>
      <c r="E26" s="78">
        <v>9.54260147116387</v>
      </c>
      <c r="F26" s="81">
        <v>110</v>
      </c>
      <c r="G26" s="82">
        <v>18</v>
      </c>
      <c r="H26" s="18">
        <f t="shared" si="1"/>
        <v>1.3846153846153847E-2</v>
      </c>
      <c r="I26" s="72">
        <v>0.94692307692307698</v>
      </c>
      <c r="J26" s="83">
        <v>12.46370018331057</v>
      </c>
      <c r="K26" s="92">
        <v>110</v>
      </c>
      <c r="L26" s="47">
        <v>26</v>
      </c>
      <c r="M26" s="19">
        <f t="shared" si="2"/>
        <v>0.02</v>
      </c>
      <c r="N26" s="93">
        <v>0.88384615384615384</v>
      </c>
      <c r="O26" s="94">
        <v>16.849338942431739</v>
      </c>
      <c r="P26" s="99">
        <v>110</v>
      </c>
      <c r="Q26" s="48">
        <v>29</v>
      </c>
      <c r="R26" s="20">
        <f t="shared" si="3"/>
        <v>2.2307692307692306E-2</v>
      </c>
      <c r="S26" s="100">
        <v>0.73769230769230765</v>
      </c>
      <c r="T26" s="101">
        <v>11.064943637732364</v>
      </c>
      <c r="U26" s="107">
        <v>110</v>
      </c>
      <c r="V26" s="108">
        <v>56</v>
      </c>
      <c r="W26" s="21">
        <f t="shared" si="4"/>
        <v>4.3076923076923075E-2</v>
      </c>
      <c r="X26" s="109">
        <v>0.60230769230769232</v>
      </c>
      <c r="Y26" s="110">
        <v>13.495224083760652</v>
      </c>
      <c r="Z26" s="66"/>
      <c r="AB26" s="71"/>
      <c r="AC26" s="71"/>
      <c r="AD26" s="71"/>
      <c r="AE26" s="71"/>
      <c r="AF26" s="71"/>
      <c r="AG26" s="71"/>
    </row>
    <row r="27" spans="1:64" x14ac:dyDescent="0.25">
      <c r="A27" s="79">
        <v>115</v>
      </c>
      <c r="B27" s="76">
        <v>13</v>
      </c>
      <c r="C27" s="17">
        <f t="shared" si="0"/>
        <v>0.01</v>
      </c>
      <c r="D27" s="77">
        <v>0.9407692307692308</v>
      </c>
      <c r="E27" s="78">
        <v>9.5426125735292509</v>
      </c>
      <c r="F27" s="81">
        <v>115</v>
      </c>
      <c r="G27" s="82">
        <v>11</v>
      </c>
      <c r="H27" s="18">
        <f t="shared" si="1"/>
        <v>8.4615384615384613E-3</v>
      </c>
      <c r="I27" s="72">
        <v>0.95538461538461539</v>
      </c>
      <c r="J27" s="83">
        <v>12.463898526716985</v>
      </c>
      <c r="K27" s="92">
        <v>115</v>
      </c>
      <c r="L27" s="47">
        <v>23</v>
      </c>
      <c r="M27" s="19">
        <f t="shared" si="2"/>
        <v>1.7692307692307691E-2</v>
      </c>
      <c r="N27" s="93">
        <v>0.90153846153846151</v>
      </c>
      <c r="O27" s="94">
        <v>16.849355710093306</v>
      </c>
      <c r="P27" s="99">
        <v>115</v>
      </c>
      <c r="Q27" s="48">
        <v>23</v>
      </c>
      <c r="R27" s="20">
        <f t="shared" si="3"/>
        <v>1.7692307692307691E-2</v>
      </c>
      <c r="S27" s="100">
        <v>0.75538461538461543</v>
      </c>
      <c r="T27" s="101">
        <v>11.405168816685741</v>
      </c>
      <c r="U27" s="107">
        <v>115</v>
      </c>
      <c r="V27" s="108">
        <v>39</v>
      </c>
      <c r="W27" s="21">
        <f t="shared" si="4"/>
        <v>0.03</v>
      </c>
      <c r="X27" s="109">
        <v>0.63230769230769235</v>
      </c>
      <c r="Y27" s="110">
        <v>13.495349693075941</v>
      </c>
      <c r="Z27" s="66"/>
      <c r="AB27" s="71"/>
      <c r="AC27" s="71"/>
      <c r="AD27" s="71"/>
      <c r="AE27" s="71"/>
      <c r="AF27" s="71"/>
      <c r="AG27" s="71"/>
    </row>
    <row r="28" spans="1:64" x14ac:dyDescent="0.25">
      <c r="A28" s="79">
        <v>120</v>
      </c>
      <c r="B28" s="76">
        <v>9</v>
      </c>
      <c r="C28" s="17">
        <f t="shared" si="0"/>
        <v>6.9230769230769233E-3</v>
      </c>
      <c r="D28" s="77">
        <v>0.94769230769230772</v>
      </c>
      <c r="E28" s="78">
        <v>9.54261627436364</v>
      </c>
      <c r="F28" s="81">
        <v>120</v>
      </c>
      <c r="G28" s="82">
        <v>12</v>
      </c>
      <c r="H28" s="18">
        <f t="shared" si="1"/>
        <v>9.2307692307692316E-3</v>
      </c>
      <c r="I28" s="72">
        <v>0.96461538461538465</v>
      </c>
      <c r="J28" s="83">
        <v>13.092351361915668</v>
      </c>
      <c r="K28" s="92">
        <v>120</v>
      </c>
      <c r="L28" s="47">
        <v>11</v>
      </c>
      <c r="M28" s="19">
        <f t="shared" si="2"/>
        <v>8.4615384615384613E-3</v>
      </c>
      <c r="N28" s="93">
        <v>0.91</v>
      </c>
      <c r="O28" s="94">
        <v>17.626181563823689</v>
      </c>
      <c r="P28" s="99">
        <v>120</v>
      </c>
      <c r="Q28" s="48">
        <v>23</v>
      </c>
      <c r="R28" s="20">
        <f t="shared" si="3"/>
        <v>1.7692307692307691E-2</v>
      </c>
      <c r="S28" s="100">
        <v>0.77307692307692311</v>
      </c>
      <c r="T28" s="101">
        <v>11.405283958860702</v>
      </c>
      <c r="U28" s="107">
        <v>120</v>
      </c>
      <c r="V28" s="108">
        <v>35</v>
      </c>
      <c r="W28" s="21">
        <f t="shared" si="4"/>
        <v>2.6923076923076925E-2</v>
      </c>
      <c r="X28" s="109">
        <v>0.65923076923076918</v>
      </c>
      <c r="Y28" s="110">
        <v>13.66241462930936</v>
      </c>
      <c r="Z28" s="66"/>
    </row>
    <row r="29" spans="1:64" x14ac:dyDescent="0.25">
      <c r="A29" s="79">
        <v>125</v>
      </c>
      <c r="B29" s="76">
        <v>7</v>
      </c>
      <c r="C29" s="17">
        <f t="shared" si="0"/>
        <v>5.3846153846153844E-3</v>
      </c>
      <c r="D29" s="77">
        <v>0.95307692307692304</v>
      </c>
      <c r="E29" s="78">
        <v>9.54261627436364</v>
      </c>
      <c r="F29" s="81">
        <v>125</v>
      </c>
      <c r="G29" s="82">
        <v>8</v>
      </c>
      <c r="H29" s="18">
        <f t="shared" si="1"/>
        <v>6.1538461538461538E-3</v>
      </c>
      <c r="I29" s="72">
        <v>0.97076923076923072</v>
      </c>
      <c r="J29" s="83">
        <v>13.495161278940628</v>
      </c>
      <c r="K29" s="92">
        <v>125</v>
      </c>
      <c r="L29" s="47">
        <v>17</v>
      </c>
      <c r="M29" s="19">
        <f t="shared" si="2"/>
        <v>1.3076923076923076E-2</v>
      </c>
      <c r="N29" s="93">
        <v>0.92307692307692313</v>
      </c>
      <c r="O29" s="94">
        <v>17.626189578101361</v>
      </c>
      <c r="P29" s="99">
        <v>125</v>
      </c>
      <c r="Q29" s="48">
        <v>29</v>
      </c>
      <c r="R29" s="20">
        <f t="shared" si="3"/>
        <v>2.2307692307692306E-2</v>
      </c>
      <c r="S29" s="100">
        <v>0.79538461538461536</v>
      </c>
      <c r="T29" s="101">
        <v>11.405304893439169</v>
      </c>
      <c r="U29" s="107">
        <v>125</v>
      </c>
      <c r="V29" s="108">
        <v>35</v>
      </c>
      <c r="W29" s="21">
        <f t="shared" si="4"/>
        <v>2.6923076923076925E-2</v>
      </c>
      <c r="X29" s="109">
        <v>0.68615384615384611</v>
      </c>
      <c r="Y29" s="110">
        <v>13.662445137378068</v>
      </c>
      <c r="Z29" s="66"/>
    </row>
    <row r="30" spans="1:64" x14ac:dyDescent="0.25">
      <c r="A30" s="79">
        <v>130</v>
      </c>
      <c r="B30" s="76">
        <v>5</v>
      </c>
      <c r="C30" s="17">
        <f t="shared" si="0"/>
        <v>3.8461538461538464E-3</v>
      </c>
      <c r="D30" s="77">
        <v>0.95692307692307688</v>
      </c>
      <c r="E30" s="78">
        <v>9.54261627436364</v>
      </c>
      <c r="F30" s="81">
        <v>130</v>
      </c>
      <c r="G30" s="82">
        <v>8</v>
      </c>
      <c r="H30" s="18">
        <f t="shared" si="1"/>
        <v>6.1538461538461538E-3</v>
      </c>
      <c r="I30" s="72">
        <v>0.97692307692307689</v>
      </c>
      <c r="J30" s="83">
        <v>13.495169129912799</v>
      </c>
      <c r="K30" s="92">
        <v>130</v>
      </c>
      <c r="L30" s="47">
        <v>16</v>
      </c>
      <c r="M30" s="19">
        <f t="shared" si="2"/>
        <v>1.2307692307692308E-2</v>
      </c>
      <c r="N30" s="93">
        <v>0.93538461538461537</v>
      </c>
      <c r="O30" s="94">
        <v>17.626313799969644</v>
      </c>
      <c r="P30" s="99">
        <v>130</v>
      </c>
      <c r="Q30" s="48">
        <v>21</v>
      </c>
      <c r="R30" s="20">
        <f t="shared" si="3"/>
        <v>1.6153846153846154E-2</v>
      </c>
      <c r="S30" s="100">
        <v>0.81153846153846154</v>
      </c>
      <c r="T30" s="101">
        <v>11.405357230697103</v>
      </c>
      <c r="U30" s="107">
        <v>130</v>
      </c>
      <c r="V30" s="108">
        <v>50</v>
      </c>
      <c r="W30" s="21">
        <f t="shared" si="4"/>
        <v>3.8461538461538464E-2</v>
      </c>
      <c r="X30" s="109">
        <v>0.72461538461538466</v>
      </c>
      <c r="Y30" s="110">
        <v>13.662475654956038</v>
      </c>
      <c r="Z30" s="66"/>
    </row>
    <row r="31" spans="1:64" x14ac:dyDescent="0.25">
      <c r="A31" s="79">
        <v>135</v>
      </c>
      <c r="B31" s="76">
        <v>12</v>
      </c>
      <c r="C31" s="17">
        <f t="shared" si="0"/>
        <v>9.2307692307692316E-3</v>
      </c>
      <c r="D31" s="77">
        <v>0.96615384615384614</v>
      </c>
      <c r="E31" s="78">
        <v>9.5427939127264381</v>
      </c>
      <c r="F31" s="81">
        <v>135</v>
      </c>
      <c r="G31" s="82">
        <v>4</v>
      </c>
      <c r="H31" s="18">
        <f t="shared" si="1"/>
        <v>3.0769230769230769E-3</v>
      </c>
      <c r="I31" s="72">
        <v>0.98</v>
      </c>
      <c r="J31" s="83">
        <v>13.495214270454005</v>
      </c>
      <c r="K31" s="92">
        <v>135</v>
      </c>
      <c r="L31" s="47">
        <v>13</v>
      </c>
      <c r="M31" s="19">
        <f t="shared" si="2"/>
        <v>0.01</v>
      </c>
      <c r="N31" s="93">
        <v>0.94538461538461538</v>
      </c>
      <c r="O31" s="94">
        <v>18.076323918692889</v>
      </c>
      <c r="P31" s="99">
        <v>135</v>
      </c>
      <c r="Q31" s="48">
        <v>21</v>
      </c>
      <c r="R31" s="20">
        <f t="shared" si="3"/>
        <v>1.6153846153846154E-2</v>
      </c>
      <c r="S31" s="100">
        <v>0.82769230769230773</v>
      </c>
      <c r="T31" s="101">
        <v>11.405387324553004</v>
      </c>
      <c r="U31" s="107">
        <v>135</v>
      </c>
      <c r="V31" s="108">
        <v>34</v>
      </c>
      <c r="W31" s="21">
        <f t="shared" si="4"/>
        <v>2.6153846153846153E-2</v>
      </c>
      <c r="X31" s="109">
        <v>0.75076923076923074</v>
      </c>
      <c r="Y31" s="110">
        <v>14.077847314105988</v>
      </c>
      <c r="Z31" s="66"/>
    </row>
    <row r="32" spans="1:64" x14ac:dyDescent="0.25">
      <c r="A32" s="79">
        <v>140</v>
      </c>
      <c r="B32" s="76">
        <v>7</v>
      </c>
      <c r="C32" s="17">
        <f t="shared" si="0"/>
        <v>5.3846153846153844E-3</v>
      </c>
      <c r="D32" s="77">
        <v>0.97153846153846157</v>
      </c>
      <c r="E32" s="78">
        <v>9.5428827323269143</v>
      </c>
      <c r="F32" s="81">
        <v>140</v>
      </c>
      <c r="G32" s="82">
        <v>1</v>
      </c>
      <c r="H32" s="18">
        <f t="shared" si="1"/>
        <v>7.6923076923076923E-4</v>
      </c>
      <c r="I32" s="72">
        <v>0.98076923076923073</v>
      </c>
      <c r="J32" s="83">
        <v>13.495297355727276</v>
      </c>
      <c r="K32" s="92">
        <v>140</v>
      </c>
      <c r="L32" s="47">
        <v>10</v>
      </c>
      <c r="M32" s="19">
        <f t="shared" si="2"/>
        <v>7.6923076923076927E-3</v>
      </c>
      <c r="N32" s="93">
        <v>0.95307692307692304</v>
      </c>
      <c r="O32" s="94">
        <v>18.076323918692889</v>
      </c>
      <c r="P32" s="99">
        <v>140</v>
      </c>
      <c r="Q32" s="48">
        <v>19</v>
      </c>
      <c r="R32" s="20">
        <f t="shared" si="3"/>
        <v>1.4615384615384615E-2</v>
      </c>
      <c r="S32" s="100">
        <v>0.84230769230769231</v>
      </c>
      <c r="T32" s="101">
        <v>11.405388633001909</v>
      </c>
      <c r="U32" s="107">
        <v>140</v>
      </c>
      <c r="V32" s="108">
        <v>24</v>
      </c>
      <c r="W32" s="21">
        <f t="shared" si="4"/>
        <v>1.8461538461538463E-2</v>
      </c>
      <c r="X32" s="109">
        <v>0.76923076923076927</v>
      </c>
      <c r="Y32" s="110">
        <v>14.078138303406428</v>
      </c>
      <c r="Z32" s="66"/>
    </row>
    <row r="33" spans="1:26" x14ac:dyDescent="0.25">
      <c r="A33" s="79">
        <v>145</v>
      </c>
      <c r="B33" s="76">
        <v>7</v>
      </c>
      <c r="C33" s="17">
        <f t="shared" si="0"/>
        <v>5.3846153846153844E-3</v>
      </c>
      <c r="D33" s="77">
        <v>0.97692307692307689</v>
      </c>
      <c r="E33" s="78">
        <v>9.819134046697517</v>
      </c>
      <c r="F33" s="81">
        <v>145</v>
      </c>
      <c r="G33" s="82">
        <v>4</v>
      </c>
      <c r="H33" s="18">
        <f t="shared" si="1"/>
        <v>3.0769230769230769E-3</v>
      </c>
      <c r="I33" s="72">
        <v>0.98384615384615381</v>
      </c>
      <c r="J33" s="83">
        <v>13.495315673699903</v>
      </c>
      <c r="K33" s="92">
        <v>145</v>
      </c>
      <c r="L33" s="47">
        <v>9</v>
      </c>
      <c r="M33" s="19">
        <f t="shared" si="2"/>
        <v>6.9230769230769233E-3</v>
      </c>
      <c r="N33" s="93">
        <v>0.96</v>
      </c>
      <c r="O33" s="94">
        <v>18.216598602767085</v>
      </c>
      <c r="P33" s="99">
        <v>145</v>
      </c>
      <c r="Q33" s="48">
        <v>22</v>
      </c>
      <c r="R33" s="20">
        <f t="shared" si="3"/>
        <v>1.6923076923076923E-2</v>
      </c>
      <c r="S33" s="100">
        <v>0.85923076923076924</v>
      </c>
      <c r="T33" s="101">
        <v>11.73602294921875</v>
      </c>
      <c r="U33" s="107">
        <v>145</v>
      </c>
      <c r="V33" s="108">
        <v>25</v>
      </c>
      <c r="W33" s="21">
        <f t="shared" si="4"/>
        <v>1.9230769230769232E-2</v>
      </c>
      <c r="X33" s="109">
        <v>0.78846153846153844</v>
      </c>
      <c r="Y33" s="110">
        <v>14.078148337481394</v>
      </c>
      <c r="Z33" s="66"/>
    </row>
    <row r="34" spans="1:26" x14ac:dyDescent="0.25">
      <c r="A34" s="79">
        <v>150</v>
      </c>
      <c r="B34" s="76">
        <v>3</v>
      </c>
      <c r="C34" s="17">
        <f t="shared" si="0"/>
        <v>2.3076923076923079E-3</v>
      </c>
      <c r="D34" s="77">
        <v>0.97923076923076924</v>
      </c>
      <c r="E34" s="78">
        <v>9.8193066798096265</v>
      </c>
      <c r="F34" s="81">
        <v>150</v>
      </c>
      <c r="G34" s="82">
        <v>1</v>
      </c>
      <c r="H34" s="18">
        <f t="shared" si="1"/>
        <v>7.6923076923076923E-4</v>
      </c>
      <c r="I34" s="72">
        <v>0.98461538461538467</v>
      </c>
      <c r="J34" s="83">
        <v>13.495328757995205</v>
      </c>
      <c r="K34" s="92">
        <v>150</v>
      </c>
      <c r="L34" s="47">
        <v>6</v>
      </c>
      <c r="M34" s="19">
        <f t="shared" si="2"/>
        <v>4.6153846153846158E-3</v>
      </c>
      <c r="N34" s="93">
        <v>0.96461538461538465</v>
      </c>
      <c r="O34" s="94">
        <v>18.659505666681767</v>
      </c>
      <c r="P34" s="99">
        <v>150</v>
      </c>
      <c r="Q34" s="48">
        <v>21</v>
      </c>
      <c r="R34" s="20">
        <f t="shared" si="3"/>
        <v>1.6153846153846154E-2</v>
      </c>
      <c r="S34" s="100">
        <v>0.87538461538461543</v>
      </c>
      <c r="T34" s="101">
        <v>11.840759340266915</v>
      </c>
      <c r="U34" s="107">
        <v>150</v>
      </c>
      <c r="V34" s="108">
        <v>24</v>
      </c>
      <c r="W34" s="21">
        <f t="shared" si="4"/>
        <v>1.8461538461538463E-2</v>
      </c>
      <c r="X34" s="109">
        <v>0.80692307692307697</v>
      </c>
      <c r="Y34" s="110">
        <v>14.637751718323747</v>
      </c>
      <c r="Z34" s="66"/>
    </row>
    <row r="35" spans="1:26" x14ac:dyDescent="0.25">
      <c r="A35" s="79">
        <v>155</v>
      </c>
      <c r="B35" s="76">
        <v>1</v>
      </c>
      <c r="C35" s="17">
        <f t="shared" si="0"/>
        <v>7.6923076923076923E-4</v>
      </c>
      <c r="D35" s="77">
        <v>0.98</v>
      </c>
      <c r="E35" s="78">
        <v>9.8193066801890101</v>
      </c>
      <c r="F35" s="81">
        <v>155</v>
      </c>
      <c r="G35" s="82">
        <v>1</v>
      </c>
      <c r="H35" s="18">
        <f t="shared" si="1"/>
        <v>7.6923076923076923E-4</v>
      </c>
      <c r="I35" s="72">
        <v>0.98538461538461541</v>
      </c>
      <c r="J35" s="83">
        <v>13.495328757995205</v>
      </c>
      <c r="K35" s="92">
        <v>155</v>
      </c>
      <c r="L35" s="47">
        <v>8</v>
      </c>
      <c r="M35" s="19">
        <f t="shared" si="2"/>
        <v>6.1538461538461538E-3</v>
      </c>
      <c r="N35" s="93">
        <v>0.97076923076923072</v>
      </c>
      <c r="O35" s="94">
        <v>18.659541626483421</v>
      </c>
      <c r="P35" s="99">
        <v>155</v>
      </c>
      <c r="Q35" s="48">
        <v>20</v>
      </c>
      <c r="R35" s="20">
        <f t="shared" si="3"/>
        <v>1.5384615384615385E-2</v>
      </c>
      <c r="S35" s="100">
        <v>0.89076923076923076</v>
      </c>
      <c r="T35" s="101">
        <v>11.840789857844879</v>
      </c>
      <c r="U35" s="107">
        <v>155</v>
      </c>
      <c r="V35" s="108">
        <v>31</v>
      </c>
      <c r="W35" s="21">
        <f t="shared" si="4"/>
        <v>2.3846153846153847E-2</v>
      </c>
      <c r="X35" s="109">
        <v>0.83076923076923082</v>
      </c>
      <c r="Y35" s="110">
        <v>14.637751718323747</v>
      </c>
      <c r="Z35" s="66"/>
    </row>
    <row r="36" spans="1:26" x14ac:dyDescent="0.25">
      <c r="A36" s="79">
        <v>160</v>
      </c>
      <c r="B36" s="76">
        <v>6</v>
      </c>
      <c r="C36" s="17">
        <f t="shared" si="0"/>
        <v>4.6153846153846158E-3</v>
      </c>
      <c r="D36" s="77">
        <v>0.98461538461538467</v>
      </c>
      <c r="E36" s="78">
        <v>9.819349838277347</v>
      </c>
      <c r="F36" s="81">
        <v>160</v>
      </c>
      <c r="G36" s="82">
        <v>0</v>
      </c>
      <c r="H36" s="18">
        <f t="shared" si="1"/>
        <v>0</v>
      </c>
      <c r="I36" s="72">
        <v>0.98538461538461541</v>
      </c>
      <c r="J36" s="83">
        <v>13.495354926599513</v>
      </c>
      <c r="K36" s="92">
        <v>160</v>
      </c>
      <c r="L36" s="47">
        <v>7</v>
      </c>
      <c r="M36" s="19">
        <f t="shared" si="2"/>
        <v>5.3846153846153844E-3</v>
      </c>
      <c r="N36" s="93">
        <v>0.97615384615384615</v>
      </c>
      <c r="O36" s="94">
        <v>18.659566230526519</v>
      </c>
      <c r="P36" s="99">
        <v>160</v>
      </c>
      <c r="Q36" s="48">
        <v>13</v>
      </c>
      <c r="R36" s="20">
        <f t="shared" si="3"/>
        <v>0.01</v>
      </c>
      <c r="S36" s="100">
        <v>0.90076923076923077</v>
      </c>
      <c r="T36" s="101">
        <v>11.840820375422842</v>
      </c>
      <c r="U36" s="107">
        <v>160</v>
      </c>
      <c r="V36" s="108">
        <v>27</v>
      </c>
      <c r="W36" s="21">
        <f t="shared" si="4"/>
        <v>2.0769230769230769E-2</v>
      </c>
      <c r="X36" s="109">
        <v>0.85153846153846158</v>
      </c>
      <c r="Y36" s="110">
        <v>14.637761368819756</v>
      </c>
      <c r="Z36" s="66"/>
    </row>
    <row r="37" spans="1:26" x14ac:dyDescent="0.25">
      <c r="A37" s="79">
        <v>165</v>
      </c>
      <c r="B37" s="76">
        <v>4</v>
      </c>
      <c r="C37" s="17">
        <f t="shared" si="0"/>
        <v>3.0769230769230769E-3</v>
      </c>
      <c r="D37" s="77">
        <v>0.98769230769230765</v>
      </c>
      <c r="E37" s="78">
        <v>10.35023513534958</v>
      </c>
      <c r="F37" s="81">
        <v>165</v>
      </c>
      <c r="G37" s="82">
        <v>5</v>
      </c>
      <c r="H37" s="18">
        <f t="shared" si="1"/>
        <v>3.8461538461538464E-3</v>
      </c>
      <c r="I37" s="72">
        <v>0.98923076923076925</v>
      </c>
      <c r="J37" s="83">
        <v>13.495464834749377</v>
      </c>
      <c r="K37" s="92">
        <v>165</v>
      </c>
      <c r="L37" s="47">
        <v>7</v>
      </c>
      <c r="M37" s="19">
        <f t="shared" si="2"/>
        <v>5.3846153846153844E-3</v>
      </c>
      <c r="N37" s="93">
        <v>0.98153846153846158</v>
      </c>
      <c r="O37" s="94">
        <v>18.659566230526519</v>
      </c>
      <c r="P37" s="99">
        <v>165</v>
      </c>
      <c r="Q37" s="48">
        <v>12</v>
      </c>
      <c r="R37" s="20">
        <f t="shared" si="3"/>
        <v>9.2307692307692316E-3</v>
      </c>
      <c r="S37" s="100">
        <v>0.91</v>
      </c>
      <c r="T37" s="101">
        <v>11.897699403328003</v>
      </c>
      <c r="U37" s="107">
        <v>165</v>
      </c>
      <c r="V37" s="108">
        <v>14</v>
      </c>
      <c r="W37" s="21">
        <f t="shared" si="4"/>
        <v>1.0769230769230769E-2</v>
      </c>
      <c r="X37" s="109">
        <v>0.86230769230769233</v>
      </c>
      <c r="Y37" s="110">
        <v>14.63777101937303</v>
      </c>
      <c r="Z37" s="66"/>
    </row>
    <row r="38" spans="1:26" x14ac:dyDescent="0.25">
      <c r="A38" s="79">
        <v>170</v>
      </c>
      <c r="B38" s="76">
        <v>3</v>
      </c>
      <c r="C38" s="17">
        <f t="shared" si="0"/>
        <v>2.3076923076923079E-3</v>
      </c>
      <c r="D38" s="77">
        <v>0.99</v>
      </c>
      <c r="E38" s="78">
        <v>10.350357966787756</v>
      </c>
      <c r="F38" s="81">
        <v>170</v>
      </c>
      <c r="G38" s="82">
        <v>2</v>
      </c>
      <c r="H38" s="18">
        <f t="shared" si="1"/>
        <v>1.5384615384615385E-3</v>
      </c>
      <c r="I38" s="72">
        <v>0.99076923076923074</v>
      </c>
      <c r="J38" s="83">
        <v>13.662414616766677</v>
      </c>
      <c r="K38" s="92">
        <v>170</v>
      </c>
      <c r="L38" s="47">
        <v>3</v>
      </c>
      <c r="M38" s="19">
        <f t="shared" si="2"/>
        <v>2.3076923076923079E-3</v>
      </c>
      <c r="N38" s="93">
        <v>0.98384615384615381</v>
      </c>
      <c r="O38" s="94">
        <v>18.659596512440686</v>
      </c>
      <c r="P38" s="99">
        <v>170</v>
      </c>
      <c r="Q38" s="48">
        <v>14</v>
      </c>
      <c r="R38" s="20">
        <f t="shared" si="3"/>
        <v>1.0769230769230769E-2</v>
      </c>
      <c r="S38" s="100">
        <v>0.92076923076923078</v>
      </c>
      <c r="T38" s="101">
        <v>11.898165989957127</v>
      </c>
      <c r="U38" s="107">
        <v>170</v>
      </c>
      <c r="V38" s="108">
        <v>24</v>
      </c>
      <c r="W38" s="21">
        <f t="shared" si="4"/>
        <v>1.8461538461538463E-2</v>
      </c>
      <c r="X38" s="109">
        <v>0.88076923076923075</v>
      </c>
      <c r="Y38" s="110">
        <v>14.819597451857863</v>
      </c>
      <c r="Z38" s="66"/>
    </row>
    <row r="39" spans="1:26" x14ac:dyDescent="0.25">
      <c r="A39" s="79">
        <v>175</v>
      </c>
      <c r="B39" s="76">
        <v>2</v>
      </c>
      <c r="C39" s="17">
        <f t="shared" si="0"/>
        <v>1.5384615384615385E-3</v>
      </c>
      <c r="D39" s="77">
        <v>0.99153846153846159</v>
      </c>
      <c r="E39" s="78">
        <v>10.350412557715243</v>
      </c>
      <c r="F39" s="81">
        <v>175</v>
      </c>
      <c r="G39" s="82">
        <v>0</v>
      </c>
      <c r="H39" s="18">
        <f t="shared" si="1"/>
        <v>0</v>
      </c>
      <c r="I39" s="72">
        <v>0.99076923076923074</v>
      </c>
      <c r="J39" s="83">
        <v>13.66241462930936</v>
      </c>
      <c r="K39" s="92">
        <v>175</v>
      </c>
      <c r="L39" s="47">
        <v>2</v>
      </c>
      <c r="M39" s="19">
        <f t="shared" si="2"/>
        <v>1.5384615384615385E-3</v>
      </c>
      <c r="N39" s="93">
        <v>0.98538461538461541</v>
      </c>
      <c r="O39" s="94">
        <v>19.638440726127751</v>
      </c>
      <c r="P39" s="99">
        <v>175</v>
      </c>
      <c r="Q39" s="48">
        <v>13</v>
      </c>
      <c r="R39" s="20">
        <f t="shared" si="3"/>
        <v>0.01</v>
      </c>
      <c r="S39" s="100">
        <v>0.93076923076923079</v>
      </c>
      <c r="T39" s="101">
        <v>12.370519846380288</v>
      </c>
      <c r="U39" s="107">
        <v>175</v>
      </c>
      <c r="V39" s="108">
        <v>17</v>
      </c>
      <c r="W39" s="21">
        <f t="shared" si="4"/>
        <v>1.3076923076923076E-2</v>
      </c>
      <c r="X39" s="109">
        <v>0.89384615384615385</v>
      </c>
      <c r="Y39" s="110">
        <v>14.819606984030591</v>
      </c>
      <c r="Z39" s="66"/>
    </row>
    <row r="40" spans="1:26" x14ac:dyDescent="0.25">
      <c r="A40" s="79">
        <v>180</v>
      </c>
      <c r="B40" s="76">
        <v>1</v>
      </c>
      <c r="C40" s="17">
        <f t="shared" si="0"/>
        <v>7.6923076923076923E-4</v>
      </c>
      <c r="D40" s="77">
        <v>0.99230769230769234</v>
      </c>
      <c r="E40" s="78">
        <v>10.350447530411852</v>
      </c>
      <c r="F40" s="81">
        <v>180</v>
      </c>
      <c r="G40" s="82">
        <v>1</v>
      </c>
      <c r="H40" s="18">
        <f t="shared" si="1"/>
        <v>7.6923076923076923E-4</v>
      </c>
      <c r="I40" s="72">
        <v>0.99153846153846159</v>
      </c>
      <c r="J40" s="83">
        <v>13.8865966796875</v>
      </c>
      <c r="K40" s="92">
        <v>180</v>
      </c>
      <c r="L40" s="47">
        <v>4</v>
      </c>
      <c r="M40" s="19">
        <f t="shared" si="2"/>
        <v>3.0769230769230769E-3</v>
      </c>
      <c r="N40" s="93">
        <v>0.9884615384615385</v>
      </c>
      <c r="O40" s="94">
        <v>19.638570201293803</v>
      </c>
      <c r="P40" s="99">
        <v>180</v>
      </c>
      <c r="Q40" s="48">
        <v>13</v>
      </c>
      <c r="R40" s="20">
        <f t="shared" si="3"/>
        <v>0.01</v>
      </c>
      <c r="S40" s="100">
        <v>0.9407692307692308</v>
      </c>
      <c r="T40" s="101">
        <v>12.370519846380288</v>
      </c>
      <c r="U40" s="107">
        <v>180</v>
      </c>
      <c r="V40" s="108">
        <v>16</v>
      </c>
      <c r="W40" s="21">
        <f t="shared" si="4"/>
        <v>1.2307692307692308E-2</v>
      </c>
      <c r="X40" s="109">
        <v>0.9061538461538462</v>
      </c>
      <c r="Y40" s="110">
        <v>14.819683240688953</v>
      </c>
      <c r="Z40" s="66"/>
    </row>
    <row r="41" spans="1:26" x14ac:dyDescent="0.25">
      <c r="A41" s="79">
        <v>185</v>
      </c>
      <c r="B41" s="76">
        <v>0</v>
      </c>
      <c r="C41" s="17">
        <f t="shared" si="0"/>
        <v>0</v>
      </c>
      <c r="D41" s="77">
        <v>0.99230769230769234</v>
      </c>
      <c r="E41" s="78">
        <v>10.350467149254593</v>
      </c>
      <c r="F41" s="81">
        <v>185</v>
      </c>
      <c r="G41" s="82">
        <v>1</v>
      </c>
      <c r="H41" s="18">
        <f t="shared" si="1"/>
        <v>7.6923076923076923E-4</v>
      </c>
      <c r="I41" s="72">
        <v>0.99230769230769234</v>
      </c>
      <c r="J41" s="83">
        <v>14.078047996310666</v>
      </c>
      <c r="K41" s="92">
        <v>185</v>
      </c>
      <c r="L41" s="47">
        <v>3</v>
      </c>
      <c r="M41" s="19">
        <f t="shared" si="2"/>
        <v>2.3076923076923079E-3</v>
      </c>
      <c r="N41" s="93">
        <v>0.99076923076923074</v>
      </c>
      <c r="O41" s="94">
        <v>19.638613359619253</v>
      </c>
      <c r="P41" s="99">
        <v>185</v>
      </c>
      <c r="Q41" s="48">
        <v>7</v>
      </c>
      <c r="R41" s="20">
        <f t="shared" si="3"/>
        <v>5.3846153846153844E-3</v>
      </c>
      <c r="S41" s="100">
        <v>0.94615384615384612</v>
      </c>
      <c r="T41" s="101">
        <v>12.370847963523977</v>
      </c>
      <c r="U41" s="107">
        <v>185</v>
      </c>
      <c r="V41" s="108">
        <v>15</v>
      </c>
      <c r="W41" s="21">
        <f t="shared" si="4"/>
        <v>1.1538461538461539E-2</v>
      </c>
      <c r="X41" s="109">
        <v>0.9176923076923077</v>
      </c>
      <c r="Y41" s="110">
        <v>14.819692772806501</v>
      </c>
      <c r="Z41" s="66"/>
    </row>
    <row r="42" spans="1:26" x14ac:dyDescent="0.25">
      <c r="A42" s="79">
        <v>190</v>
      </c>
      <c r="B42" s="76">
        <v>1</v>
      </c>
      <c r="C42" s="17">
        <f t="shared" si="0"/>
        <v>7.6923076923076923E-4</v>
      </c>
      <c r="D42" s="77">
        <v>0.99307692307692308</v>
      </c>
      <c r="E42" s="78">
        <v>10.350467149299581</v>
      </c>
      <c r="F42" s="81">
        <v>190</v>
      </c>
      <c r="G42" s="82">
        <v>0</v>
      </c>
      <c r="H42" s="18">
        <f t="shared" si="1"/>
        <v>0</v>
      </c>
      <c r="I42" s="72">
        <v>0.99230769230769234</v>
      </c>
      <c r="J42" s="83">
        <v>14.078053013348148</v>
      </c>
      <c r="K42" s="92">
        <v>190</v>
      </c>
      <c r="L42" s="47">
        <v>0</v>
      </c>
      <c r="M42" s="19">
        <f t="shared" si="2"/>
        <v>0</v>
      </c>
      <c r="N42" s="93">
        <v>0.99076923076923074</v>
      </c>
      <c r="O42" s="94">
        <v>19.774446141517771</v>
      </c>
      <c r="P42" s="99">
        <v>190</v>
      </c>
      <c r="Q42" s="48">
        <v>4</v>
      </c>
      <c r="R42" s="20">
        <f t="shared" si="3"/>
        <v>3.0769230769230769E-3</v>
      </c>
      <c r="S42" s="100">
        <v>0.94923076923076921</v>
      </c>
      <c r="T42" s="101">
        <v>12.370852788762638</v>
      </c>
      <c r="U42" s="107">
        <v>190</v>
      </c>
      <c r="V42" s="108">
        <v>11</v>
      </c>
      <c r="W42" s="21">
        <f t="shared" si="4"/>
        <v>8.4615384615384613E-3</v>
      </c>
      <c r="X42" s="109">
        <v>0.92615384615384611</v>
      </c>
      <c r="Y42" s="110">
        <v>15.525687075952062</v>
      </c>
      <c r="Z42" s="66"/>
    </row>
    <row r="43" spans="1:26" x14ac:dyDescent="0.25">
      <c r="A43" s="79">
        <v>195</v>
      </c>
      <c r="B43" s="76">
        <v>1</v>
      </c>
      <c r="C43" s="17">
        <f t="shared" si="0"/>
        <v>7.6923076923076923E-4</v>
      </c>
      <c r="D43" s="77">
        <v>0.99384615384615382</v>
      </c>
      <c r="E43" s="78">
        <v>10.350473973165519</v>
      </c>
      <c r="F43" s="81">
        <v>195</v>
      </c>
      <c r="G43" s="82">
        <v>0</v>
      </c>
      <c r="H43" s="18">
        <f t="shared" si="1"/>
        <v>0</v>
      </c>
      <c r="I43" s="72">
        <v>0.99230769230769234</v>
      </c>
      <c r="J43" s="83">
        <v>14.078053013348148</v>
      </c>
      <c r="K43" s="92">
        <v>195</v>
      </c>
      <c r="L43" s="47">
        <v>0</v>
      </c>
      <c r="M43" s="19">
        <f t="shared" si="2"/>
        <v>0</v>
      </c>
      <c r="N43" s="93">
        <v>0.99076923076923074</v>
      </c>
      <c r="O43" s="94">
        <v>19.774531864993932</v>
      </c>
      <c r="P43" s="99">
        <v>195</v>
      </c>
      <c r="Q43" s="48">
        <v>8</v>
      </c>
      <c r="R43" s="20">
        <f t="shared" si="3"/>
        <v>6.1538461538461538E-3</v>
      </c>
      <c r="S43" s="100">
        <v>0.95538461538461539</v>
      </c>
      <c r="T43" s="101">
        <v>12.370905866602476</v>
      </c>
      <c r="U43" s="107">
        <v>195</v>
      </c>
      <c r="V43" s="108">
        <v>10</v>
      </c>
      <c r="W43" s="21">
        <f t="shared" si="4"/>
        <v>7.6923076923076927E-3</v>
      </c>
      <c r="X43" s="109">
        <v>0.93384615384615388</v>
      </c>
      <c r="Y43" s="110">
        <v>15.525714371799717</v>
      </c>
      <c r="Z43" s="66"/>
    </row>
    <row r="44" spans="1:26" x14ac:dyDescent="0.25">
      <c r="A44" s="79">
        <v>200</v>
      </c>
      <c r="B44" s="76">
        <v>0</v>
      </c>
      <c r="C44" s="17">
        <f t="shared" si="0"/>
        <v>0</v>
      </c>
      <c r="D44" s="77">
        <v>0.99384615384615382</v>
      </c>
      <c r="E44" s="78">
        <v>11.57208251953125</v>
      </c>
      <c r="F44" s="81">
        <v>200</v>
      </c>
      <c r="G44" s="82">
        <v>2</v>
      </c>
      <c r="H44" s="18">
        <f t="shared" si="1"/>
        <v>1.5384615384615385E-3</v>
      </c>
      <c r="I44" s="72">
        <v>0.99384615384615382</v>
      </c>
      <c r="J44" s="83">
        <v>14.078298849236148</v>
      </c>
      <c r="K44" s="92">
        <v>200</v>
      </c>
      <c r="L44" s="47">
        <v>4</v>
      </c>
      <c r="M44" s="19">
        <f t="shared" si="2"/>
        <v>3.0769230769230769E-3</v>
      </c>
      <c r="N44" s="93">
        <v>0.99384615384615382</v>
      </c>
      <c r="O44" s="94">
        <v>19.774539008706139</v>
      </c>
      <c r="P44" s="99">
        <v>200</v>
      </c>
      <c r="Q44" s="48">
        <v>7</v>
      </c>
      <c r="R44" s="20">
        <f t="shared" si="3"/>
        <v>5.3846153846153844E-3</v>
      </c>
      <c r="S44" s="100">
        <v>0.96076923076923082</v>
      </c>
      <c r="T44" s="101">
        <v>12.370915517051568</v>
      </c>
      <c r="U44" s="107">
        <v>200</v>
      </c>
      <c r="V44" s="108">
        <v>7</v>
      </c>
      <c r="W44" s="21">
        <f t="shared" si="4"/>
        <v>5.3846153846153844E-3</v>
      </c>
      <c r="X44" s="109">
        <v>0.9392307692307692</v>
      </c>
      <c r="Y44" s="110">
        <v>16.20098876953125</v>
      </c>
      <c r="Z44" s="66"/>
    </row>
    <row r="45" spans="1:26" x14ac:dyDescent="0.25">
      <c r="A45" s="79">
        <v>205</v>
      </c>
      <c r="B45" s="76">
        <v>1</v>
      </c>
      <c r="C45" s="17">
        <f t="shared" si="0"/>
        <v>7.6923076923076923E-4</v>
      </c>
      <c r="D45" s="77">
        <v>0.99461538461538457</v>
      </c>
      <c r="E45" s="78">
        <v>11.572094726588254</v>
      </c>
      <c r="F45" s="81">
        <v>205</v>
      </c>
      <c r="G45" s="82">
        <v>1</v>
      </c>
      <c r="H45" s="18">
        <f t="shared" si="1"/>
        <v>7.6923076923076923E-4</v>
      </c>
      <c r="I45" s="72">
        <v>0.99461538461538457</v>
      </c>
      <c r="J45" s="83">
        <v>14.573242261120104</v>
      </c>
      <c r="K45" s="92">
        <v>205</v>
      </c>
      <c r="L45" s="47">
        <v>4</v>
      </c>
      <c r="M45" s="19">
        <f t="shared" si="2"/>
        <v>3.0769230769230769E-3</v>
      </c>
      <c r="N45" s="93">
        <v>0.99692307692307691</v>
      </c>
      <c r="O45" s="94">
        <v>19.909543787921553</v>
      </c>
      <c r="P45" s="99">
        <v>205</v>
      </c>
      <c r="Q45" s="48">
        <v>7</v>
      </c>
      <c r="R45" s="20">
        <f t="shared" si="3"/>
        <v>5.3846153846153844E-3</v>
      </c>
      <c r="S45" s="100">
        <v>0.96615384615384614</v>
      </c>
      <c r="T45" s="101">
        <v>12.524375042919628</v>
      </c>
      <c r="U45" s="107">
        <v>205</v>
      </c>
      <c r="V45" s="108">
        <v>12</v>
      </c>
      <c r="W45" s="21">
        <f t="shared" si="4"/>
        <v>9.2307692307692316E-3</v>
      </c>
      <c r="X45" s="109">
        <v>0.94846153846153847</v>
      </c>
      <c r="Y45" s="110">
        <v>16.20098876953125</v>
      </c>
    </row>
    <row r="46" spans="1:26" x14ac:dyDescent="0.25">
      <c r="A46" s="75">
        <v>210</v>
      </c>
      <c r="B46" s="76">
        <v>0</v>
      </c>
      <c r="C46" s="17">
        <f t="shared" si="0"/>
        <v>0</v>
      </c>
      <c r="D46" s="77">
        <v>0.99461538461538457</v>
      </c>
      <c r="E46" s="78">
        <v>11.572131347682003</v>
      </c>
      <c r="F46" s="81">
        <v>210</v>
      </c>
      <c r="G46" s="82">
        <v>0</v>
      </c>
      <c r="H46" s="18">
        <f t="shared" si="1"/>
        <v>0</v>
      </c>
      <c r="I46" s="72">
        <v>0.99461538461538457</v>
      </c>
      <c r="J46" s="83">
        <v>14.637698640537629</v>
      </c>
      <c r="K46" s="92">
        <v>210</v>
      </c>
      <c r="L46" s="47">
        <v>0</v>
      </c>
      <c r="M46" s="19">
        <f t="shared" si="2"/>
        <v>0</v>
      </c>
      <c r="N46" s="93">
        <v>0.99692307692307691</v>
      </c>
      <c r="O46" s="94">
        <v>20.493682960305971</v>
      </c>
      <c r="P46" s="99">
        <v>210</v>
      </c>
      <c r="Q46" s="48">
        <v>6</v>
      </c>
      <c r="R46" s="20">
        <f t="shared" si="3"/>
        <v>4.6153846153846158E-3</v>
      </c>
      <c r="S46" s="100">
        <v>0.97076923076923072</v>
      </c>
      <c r="T46" s="101">
        <v>13.121095127703001</v>
      </c>
      <c r="U46" s="107">
        <v>210</v>
      </c>
      <c r="V46" s="108">
        <v>5</v>
      </c>
      <c r="W46" s="21">
        <f t="shared" si="4"/>
        <v>3.8461538461538464E-3</v>
      </c>
      <c r="X46" s="109">
        <v>0.9523076923076923</v>
      </c>
      <c r="Y46" s="110">
        <v>16.365417623222374</v>
      </c>
    </row>
    <row r="47" spans="1:26" x14ac:dyDescent="0.25">
      <c r="A47" s="75">
        <v>215</v>
      </c>
      <c r="B47" s="76">
        <v>1</v>
      </c>
      <c r="C47" s="17">
        <f t="shared" si="0"/>
        <v>7.6923076923076923E-4</v>
      </c>
      <c r="D47" s="77">
        <v>0.99538461538461542</v>
      </c>
      <c r="E47" s="78">
        <v>11.572131347682003</v>
      </c>
      <c r="F47" s="81">
        <v>215</v>
      </c>
      <c r="G47" s="82">
        <v>0</v>
      </c>
      <c r="H47" s="18">
        <f t="shared" si="1"/>
        <v>0</v>
      </c>
      <c r="I47" s="72">
        <v>0.99461538461538457</v>
      </c>
      <c r="J47" s="83">
        <v>14.63777101937303</v>
      </c>
      <c r="K47" s="92">
        <v>215</v>
      </c>
      <c r="L47" s="47">
        <v>1</v>
      </c>
      <c r="M47" s="19">
        <f t="shared" si="2"/>
        <v>7.6923076923076923E-4</v>
      </c>
      <c r="N47" s="93">
        <v>0.99769230769230766</v>
      </c>
      <c r="O47" s="94">
        <v>20.957893719750764</v>
      </c>
      <c r="P47" s="99">
        <v>215</v>
      </c>
      <c r="Q47" s="48">
        <v>3</v>
      </c>
      <c r="R47" s="20">
        <f t="shared" si="3"/>
        <v>2.3076923076923079E-3</v>
      </c>
      <c r="S47" s="100">
        <v>0.97307692307692306</v>
      </c>
      <c r="T47" s="101">
        <v>13.121122423369505</v>
      </c>
      <c r="U47" s="107">
        <v>215</v>
      </c>
      <c r="V47" s="108">
        <v>7</v>
      </c>
      <c r="W47" s="21">
        <f t="shared" si="4"/>
        <v>5.3846153846153844E-3</v>
      </c>
      <c r="X47" s="109">
        <v>0.95769230769230773</v>
      </c>
      <c r="Y47" s="110">
        <v>16.365465097454731</v>
      </c>
    </row>
    <row r="48" spans="1:26" x14ac:dyDescent="0.25">
      <c r="A48" s="75">
        <v>220</v>
      </c>
      <c r="B48" s="76">
        <v>0</v>
      </c>
      <c r="C48" s="17">
        <f t="shared" si="0"/>
        <v>0</v>
      </c>
      <c r="D48" s="77">
        <v>0.99538461538461542</v>
      </c>
      <c r="E48" s="78">
        <v>11.572131347682003</v>
      </c>
      <c r="F48" s="81">
        <v>220</v>
      </c>
      <c r="G48" s="82">
        <v>0</v>
      </c>
      <c r="H48" s="18">
        <f t="shared" si="1"/>
        <v>0</v>
      </c>
      <c r="I48" s="72">
        <v>0.99461538461538457</v>
      </c>
      <c r="J48" s="83">
        <v>14.819511663032904</v>
      </c>
      <c r="K48" s="92">
        <v>220</v>
      </c>
      <c r="L48" s="47">
        <v>0</v>
      </c>
      <c r="M48" s="19">
        <f t="shared" si="2"/>
        <v>0</v>
      </c>
      <c r="N48" s="93">
        <v>0.99769230769230766</v>
      </c>
      <c r="O48" s="94">
        <v>20.958018413542085</v>
      </c>
      <c r="P48" s="99">
        <v>220</v>
      </c>
      <c r="Q48" s="48">
        <v>4</v>
      </c>
      <c r="R48" s="20">
        <f t="shared" si="3"/>
        <v>3.0769230769230769E-3</v>
      </c>
      <c r="S48" s="100">
        <v>0.97615384615384615</v>
      </c>
      <c r="T48" s="101">
        <v>13.121149719156671</v>
      </c>
      <c r="U48" s="107">
        <v>220</v>
      </c>
      <c r="V48" s="108">
        <v>5</v>
      </c>
      <c r="W48" s="21">
        <f t="shared" si="4"/>
        <v>3.8461538461538464E-3</v>
      </c>
      <c r="X48" s="109">
        <v>0.96153846153846156</v>
      </c>
      <c r="Y48" s="110">
        <v>16.365482360767462</v>
      </c>
    </row>
    <row r="49" spans="1:25" x14ac:dyDescent="0.25">
      <c r="A49" s="75">
        <v>225</v>
      </c>
      <c r="B49" s="76">
        <v>1</v>
      </c>
      <c r="C49" s="17">
        <f t="shared" si="0"/>
        <v>7.6923076923076923E-4</v>
      </c>
      <c r="D49" s="77">
        <v>0.99615384615384617</v>
      </c>
      <c r="E49" s="78">
        <v>11.5721435546875</v>
      </c>
      <c r="F49" s="81">
        <v>225</v>
      </c>
      <c r="G49" s="82">
        <v>1</v>
      </c>
      <c r="H49" s="18">
        <f t="shared" si="1"/>
        <v>7.6923076923076923E-4</v>
      </c>
      <c r="I49" s="72">
        <v>0.99538461538461542</v>
      </c>
      <c r="J49" s="83">
        <v>14.819602217882149</v>
      </c>
      <c r="K49" s="92">
        <v>225</v>
      </c>
      <c r="L49" s="47">
        <v>0</v>
      </c>
      <c r="M49" s="19">
        <f t="shared" si="2"/>
        <v>0</v>
      </c>
      <c r="N49" s="93">
        <v>0.99769230769230766</v>
      </c>
      <c r="O49" s="94">
        <v>20.958203769192743</v>
      </c>
      <c r="P49" s="99">
        <v>225</v>
      </c>
      <c r="Q49" s="48">
        <v>4</v>
      </c>
      <c r="R49" s="20">
        <f t="shared" si="3"/>
        <v>3.0769230769230769E-3</v>
      </c>
      <c r="S49" s="100">
        <v>0.97923076923076924</v>
      </c>
      <c r="T49" s="101">
        <v>13.121211134541165</v>
      </c>
      <c r="U49" s="107">
        <v>225</v>
      </c>
      <c r="V49" s="108">
        <v>5</v>
      </c>
      <c r="W49" s="21">
        <f t="shared" si="4"/>
        <v>3.8461538461538464E-3</v>
      </c>
      <c r="X49" s="109">
        <v>0.9653846153846154</v>
      </c>
      <c r="Y49" s="110">
        <v>16.36557730957248</v>
      </c>
    </row>
    <row r="50" spans="1:25" x14ac:dyDescent="0.25">
      <c r="A50" s="75">
        <v>230</v>
      </c>
      <c r="B50" s="76">
        <v>0</v>
      </c>
      <c r="C50" s="17">
        <f t="shared" si="0"/>
        <v>0</v>
      </c>
      <c r="D50" s="77">
        <v>0.99615384615384617</v>
      </c>
      <c r="E50" s="78">
        <v>11.5721435546875</v>
      </c>
      <c r="F50" s="81">
        <v>230</v>
      </c>
      <c r="G50" s="82">
        <v>0</v>
      </c>
      <c r="H50" s="18">
        <f t="shared" si="1"/>
        <v>0</v>
      </c>
      <c r="I50" s="72">
        <v>0.99538461538461542</v>
      </c>
      <c r="J50" s="83">
        <v>14.819609366954984</v>
      </c>
      <c r="K50" s="92">
        <v>230</v>
      </c>
      <c r="L50" s="47">
        <v>0</v>
      </c>
      <c r="M50" s="19">
        <f t="shared" si="2"/>
        <v>0</v>
      </c>
      <c r="N50" s="93">
        <v>0.99769230769230766</v>
      </c>
      <c r="O50" s="94">
        <v>20.958422825914543</v>
      </c>
      <c r="P50" s="99">
        <v>230</v>
      </c>
      <c r="Q50" s="48">
        <v>0</v>
      </c>
      <c r="R50" s="20">
        <f t="shared" si="3"/>
        <v>0</v>
      </c>
      <c r="S50" s="100">
        <v>0.97923076923076924</v>
      </c>
      <c r="T50" s="101">
        <v>13.121217958500377</v>
      </c>
      <c r="U50" s="107">
        <v>230</v>
      </c>
      <c r="V50" s="108">
        <v>5</v>
      </c>
      <c r="W50" s="21">
        <f t="shared" si="4"/>
        <v>3.8461538461538464E-3</v>
      </c>
      <c r="X50" s="109">
        <v>0.96923076923076923</v>
      </c>
      <c r="Y50" s="110">
        <v>16.365594572539212</v>
      </c>
    </row>
    <row r="51" spans="1:25" x14ac:dyDescent="0.25">
      <c r="A51" s="75">
        <v>235</v>
      </c>
      <c r="B51" s="76">
        <v>0</v>
      </c>
      <c r="C51" s="17">
        <f t="shared" si="0"/>
        <v>0</v>
      </c>
      <c r="D51" s="77">
        <v>0.99615384615384617</v>
      </c>
      <c r="E51" s="78">
        <v>11.572143554848459</v>
      </c>
      <c r="F51" s="81">
        <v>235</v>
      </c>
      <c r="G51" s="82">
        <v>1</v>
      </c>
      <c r="H51" s="18">
        <f t="shared" si="1"/>
        <v>7.6923076923076923E-4</v>
      </c>
      <c r="I51" s="72">
        <v>0.99615384615384617</v>
      </c>
      <c r="J51" s="83">
        <v>15.525427766492577</v>
      </c>
      <c r="K51" s="92">
        <v>235</v>
      </c>
      <c r="L51" s="47">
        <v>0</v>
      </c>
      <c r="M51" s="19">
        <f t="shared" si="2"/>
        <v>0</v>
      </c>
      <c r="N51" s="93">
        <v>0.99769230769230766</v>
      </c>
      <c r="O51" s="94">
        <v>21.337879090840694</v>
      </c>
      <c r="P51" s="99">
        <v>235</v>
      </c>
      <c r="Q51" s="48">
        <v>1</v>
      </c>
      <c r="R51" s="20">
        <f t="shared" si="3"/>
        <v>7.6923076923076923E-4</v>
      </c>
      <c r="S51" s="100">
        <v>0.98</v>
      </c>
      <c r="T51" s="101">
        <v>13.121231606603347</v>
      </c>
      <c r="U51" s="107">
        <v>235</v>
      </c>
      <c r="V51" s="108">
        <v>1</v>
      </c>
      <c r="W51" s="21">
        <f t="shared" si="4"/>
        <v>7.6923076923076923E-4</v>
      </c>
      <c r="X51" s="109">
        <v>0.97</v>
      </c>
      <c r="Y51" s="110">
        <v>16.394958585164655</v>
      </c>
    </row>
    <row r="52" spans="1:25" x14ac:dyDescent="0.25">
      <c r="A52" s="75">
        <v>240</v>
      </c>
      <c r="B52" s="76">
        <v>0</v>
      </c>
      <c r="C52" s="17">
        <f t="shared" si="0"/>
        <v>0</v>
      </c>
      <c r="D52" s="77">
        <v>0.99615384615384617</v>
      </c>
      <c r="E52" s="78">
        <v>11.572143554848459</v>
      </c>
      <c r="F52" s="81">
        <v>240</v>
      </c>
      <c r="G52" s="82">
        <v>1</v>
      </c>
      <c r="H52" s="18">
        <f t="shared" si="1"/>
        <v>7.6923076923076923E-4</v>
      </c>
      <c r="I52" s="72">
        <v>0.99692307692307691</v>
      </c>
      <c r="J52" s="83">
        <v>15.525659780206382</v>
      </c>
      <c r="K52" s="92">
        <v>240</v>
      </c>
      <c r="L52" s="47">
        <v>0</v>
      </c>
      <c r="M52" s="19">
        <f t="shared" si="2"/>
        <v>0</v>
      </c>
      <c r="N52" s="93">
        <v>0.99769230769230766</v>
      </c>
      <c r="O52" s="94">
        <v>21.337922122089701</v>
      </c>
      <c r="P52" s="99">
        <v>240</v>
      </c>
      <c r="Q52" s="48">
        <v>5</v>
      </c>
      <c r="R52" s="20">
        <f t="shared" si="3"/>
        <v>3.8461538461538464E-3</v>
      </c>
      <c r="S52" s="100">
        <v>0.98384615384615381</v>
      </c>
      <c r="T52" s="101">
        <v>13.121327141507091</v>
      </c>
      <c r="U52" s="107">
        <v>240</v>
      </c>
      <c r="V52" s="108">
        <v>3</v>
      </c>
      <c r="W52" s="21">
        <f t="shared" si="4"/>
        <v>2.3076923076923079E-3</v>
      </c>
      <c r="X52" s="109">
        <v>0.97230769230769232</v>
      </c>
      <c r="Y52" s="110">
        <v>16.689538768305265</v>
      </c>
    </row>
    <row r="53" spans="1:25" x14ac:dyDescent="0.25">
      <c r="A53" s="75">
        <v>245</v>
      </c>
      <c r="B53" s="76">
        <v>0</v>
      </c>
      <c r="C53" s="17">
        <f t="shared" si="0"/>
        <v>0</v>
      </c>
      <c r="D53" s="77">
        <v>0.99615384615384617</v>
      </c>
      <c r="E53" s="78">
        <v>11.572143554848459</v>
      </c>
      <c r="F53" s="81">
        <v>245</v>
      </c>
      <c r="G53" s="82">
        <v>0</v>
      </c>
      <c r="H53" s="18">
        <f t="shared" si="1"/>
        <v>0</v>
      </c>
      <c r="I53" s="72">
        <v>0.99692307692307691</v>
      </c>
      <c r="J53" s="83">
        <v>15.525659780206382</v>
      </c>
      <c r="K53" s="92">
        <v>245</v>
      </c>
      <c r="L53" s="47">
        <v>1</v>
      </c>
      <c r="M53" s="19">
        <f t="shared" si="2"/>
        <v>7.6923076923076923E-4</v>
      </c>
      <c r="N53" s="93">
        <v>0.99846153846153851</v>
      </c>
      <c r="O53" s="94">
        <v>21.337938672672884</v>
      </c>
      <c r="P53" s="99">
        <v>245</v>
      </c>
      <c r="Q53" s="48">
        <v>0</v>
      </c>
      <c r="R53" s="20">
        <f t="shared" si="3"/>
        <v>0</v>
      </c>
      <c r="S53" s="100">
        <v>0.98384615384615381</v>
      </c>
      <c r="T53" s="101">
        <v>13.121477268112931</v>
      </c>
      <c r="U53" s="107">
        <v>245</v>
      </c>
      <c r="V53" s="108">
        <v>5</v>
      </c>
      <c r="W53" s="21">
        <f t="shared" si="4"/>
        <v>3.8461538461538464E-3</v>
      </c>
      <c r="X53" s="109">
        <v>0.97615384615384615</v>
      </c>
      <c r="Y53" s="110">
        <v>16.689623408846721</v>
      </c>
    </row>
    <row r="54" spans="1:25" x14ac:dyDescent="0.25">
      <c r="A54" s="75">
        <v>250</v>
      </c>
      <c r="B54" s="76">
        <v>1</v>
      </c>
      <c r="C54" s="17">
        <f t="shared" si="0"/>
        <v>7.6923076923076923E-4</v>
      </c>
      <c r="D54" s="77">
        <v>0.99692307692307691</v>
      </c>
      <c r="E54" s="78">
        <v>11.57215576172036</v>
      </c>
      <c r="F54" s="81">
        <v>250</v>
      </c>
      <c r="G54" s="82">
        <v>0</v>
      </c>
      <c r="H54" s="18">
        <f t="shared" si="1"/>
        <v>0</v>
      </c>
      <c r="I54" s="72">
        <v>0.99692307692307691</v>
      </c>
      <c r="J54" s="83">
        <v>15.52565978029636</v>
      </c>
      <c r="K54" s="92">
        <v>250</v>
      </c>
      <c r="L54" s="47">
        <v>0</v>
      </c>
      <c r="M54" s="19">
        <f t="shared" si="2"/>
        <v>0</v>
      </c>
      <c r="N54" s="93">
        <v>0.99846153846153851</v>
      </c>
      <c r="O54" s="94">
        <v>21.337938672672884</v>
      </c>
      <c r="P54" s="99">
        <v>250</v>
      </c>
      <c r="Q54" s="48">
        <v>3</v>
      </c>
      <c r="R54" s="20">
        <f t="shared" si="3"/>
        <v>2.3076923076923079E-3</v>
      </c>
      <c r="S54" s="100">
        <v>0.98615384615384616</v>
      </c>
      <c r="T54" s="101">
        <v>13.662414616766677</v>
      </c>
      <c r="U54" s="107">
        <v>250</v>
      </c>
      <c r="V54" s="108">
        <v>4</v>
      </c>
      <c r="W54" s="21">
        <f t="shared" si="4"/>
        <v>3.0769230769230769E-3</v>
      </c>
      <c r="X54" s="109">
        <v>0.97923076923076924</v>
      </c>
      <c r="Y54" s="110">
        <v>16.849250912266395</v>
      </c>
    </row>
    <row r="55" spans="1:25" x14ac:dyDescent="0.25">
      <c r="A55" s="75">
        <v>255</v>
      </c>
      <c r="B55" s="76">
        <v>1</v>
      </c>
      <c r="C55" s="17">
        <f t="shared" si="0"/>
        <v>7.6923076923076923E-4</v>
      </c>
      <c r="D55" s="77">
        <v>0.99769230769230766</v>
      </c>
      <c r="E55" s="78">
        <v>11.57216796898178</v>
      </c>
      <c r="F55" s="81">
        <v>255</v>
      </c>
      <c r="G55" s="82">
        <v>0</v>
      </c>
      <c r="H55" s="18">
        <f t="shared" si="1"/>
        <v>0</v>
      </c>
      <c r="I55" s="72">
        <v>0.99692307692307691</v>
      </c>
      <c r="J55" s="83">
        <v>15.525687075952062</v>
      </c>
      <c r="K55" s="92">
        <v>255</v>
      </c>
      <c r="L55" s="47">
        <v>0</v>
      </c>
      <c r="M55" s="19">
        <f t="shared" si="2"/>
        <v>0</v>
      </c>
      <c r="N55" s="93">
        <v>0.99846153846153851</v>
      </c>
      <c r="O55" s="94">
        <v>21.337985013931977</v>
      </c>
      <c r="P55" s="99">
        <v>255</v>
      </c>
      <c r="Q55" s="48">
        <v>1</v>
      </c>
      <c r="R55" s="20">
        <f t="shared" si="3"/>
        <v>7.6923076923076923E-4</v>
      </c>
      <c r="S55" s="100">
        <v>0.9869230769230769</v>
      </c>
      <c r="T55" s="101">
        <v>13.662414616766677</v>
      </c>
      <c r="U55" s="107">
        <v>255</v>
      </c>
      <c r="V55" s="108">
        <v>3</v>
      </c>
      <c r="W55" s="21">
        <f t="shared" si="4"/>
        <v>2.3076923076923079E-3</v>
      </c>
      <c r="X55" s="109">
        <v>0.98153846153846158</v>
      </c>
      <c r="Y55" s="110">
        <v>16.849294927344374</v>
      </c>
    </row>
    <row r="56" spans="1:25" x14ac:dyDescent="0.25">
      <c r="A56" s="75">
        <v>260</v>
      </c>
      <c r="B56" s="76">
        <v>0</v>
      </c>
      <c r="C56" s="17">
        <f t="shared" si="0"/>
        <v>0</v>
      </c>
      <c r="D56" s="77">
        <v>0.99769230769230766</v>
      </c>
      <c r="E56" s="78">
        <v>11.572180175787688</v>
      </c>
      <c r="F56" s="81">
        <v>260</v>
      </c>
      <c r="G56" s="82">
        <v>1</v>
      </c>
      <c r="H56" s="18">
        <f t="shared" si="1"/>
        <v>7.6923076923076923E-4</v>
      </c>
      <c r="I56" s="72">
        <v>0.99769230769230766</v>
      </c>
      <c r="J56" s="83">
        <v>15.525687075952062</v>
      </c>
      <c r="K56" s="92">
        <v>260</v>
      </c>
      <c r="L56" s="47">
        <v>0</v>
      </c>
      <c r="M56" s="19">
        <f t="shared" si="2"/>
        <v>0</v>
      </c>
      <c r="N56" s="93">
        <v>0.99846153846153851</v>
      </c>
      <c r="O56" s="94">
        <v>21.338011494693564</v>
      </c>
      <c r="P56" s="99">
        <v>260</v>
      </c>
      <c r="Q56" s="48">
        <v>0</v>
      </c>
      <c r="R56" s="20">
        <f t="shared" si="3"/>
        <v>0</v>
      </c>
      <c r="S56" s="100">
        <v>0.9869230769230769</v>
      </c>
      <c r="T56" s="101">
        <v>13.662475651922632</v>
      </c>
      <c r="U56" s="107">
        <v>260</v>
      </c>
      <c r="V56" s="108">
        <v>4</v>
      </c>
      <c r="W56" s="21">
        <f t="shared" si="4"/>
        <v>3.0769230769230769E-3</v>
      </c>
      <c r="X56" s="109">
        <v>0.98461538461538467</v>
      </c>
      <c r="Y56" s="110">
        <v>17.626213620912516</v>
      </c>
    </row>
    <row r="57" spans="1:25" x14ac:dyDescent="0.25">
      <c r="A57" s="75">
        <v>265</v>
      </c>
      <c r="B57" s="76">
        <v>1</v>
      </c>
      <c r="C57" s="17">
        <f t="shared" si="0"/>
        <v>7.6923076923076923E-4</v>
      </c>
      <c r="D57" s="77">
        <v>0.99846153846153851</v>
      </c>
      <c r="E57" s="78">
        <v>11.572180175787688</v>
      </c>
      <c r="F57" s="81">
        <v>265</v>
      </c>
      <c r="G57" s="82">
        <v>0</v>
      </c>
      <c r="H57" s="18">
        <f t="shared" si="1"/>
        <v>0</v>
      </c>
      <c r="I57" s="72">
        <v>0.99769230769230766</v>
      </c>
      <c r="J57" s="83">
        <v>16.2010498046875</v>
      </c>
      <c r="K57" s="92">
        <v>265</v>
      </c>
      <c r="L57" s="47">
        <v>0</v>
      </c>
      <c r="M57" s="19">
        <f t="shared" si="2"/>
        <v>0</v>
      </c>
      <c r="N57" s="93">
        <v>0.99846153846153851</v>
      </c>
      <c r="O57" s="94">
        <v>21.338011494715388</v>
      </c>
      <c r="P57" s="99">
        <v>265</v>
      </c>
      <c r="Q57" s="48">
        <v>2</v>
      </c>
      <c r="R57" s="20">
        <f t="shared" si="3"/>
        <v>1.5384615384615385E-3</v>
      </c>
      <c r="S57" s="100">
        <v>0.9884615384615385</v>
      </c>
      <c r="T57" s="101">
        <v>13.6920166015625</v>
      </c>
      <c r="U57" s="107">
        <v>265</v>
      </c>
      <c r="V57" s="108">
        <v>3</v>
      </c>
      <c r="W57" s="21">
        <f t="shared" si="4"/>
        <v>2.3076923076923079E-3</v>
      </c>
      <c r="X57" s="109">
        <v>0.9869230769230769</v>
      </c>
      <c r="Y57" s="110">
        <v>17.626213620912516</v>
      </c>
    </row>
    <row r="58" spans="1:25" x14ac:dyDescent="0.25">
      <c r="A58" s="75">
        <v>270</v>
      </c>
      <c r="B58" s="76">
        <v>0</v>
      </c>
      <c r="C58" s="17">
        <f t="shared" si="0"/>
        <v>0</v>
      </c>
      <c r="D58" s="77">
        <v>0.99846153846153851</v>
      </c>
      <c r="E58" s="78">
        <v>11.572216796932945</v>
      </c>
      <c r="F58" s="81">
        <v>270</v>
      </c>
      <c r="G58" s="82">
        <v>1</v>
      </c>
      <c r="H58" s="18">
        <f t="shared" si="1"/>
        <v>7.6923076923076923E-4</v>
      </c>
      <c r="I58" s="72">
        <v>0.99846153846153851</v>
      </c>
      <c r="J58" s="83">
        <v>16.365331306476623</v>
      </c>
      <c r="K58" s="92">
        <v>270</v>
      </c>
      <c r="L58" s="47">
        <v>0</v>
      </c>
      <c r="M58" s="19">
        <f t="shared" si="2"/>
        <v>0</v>
      </c>
      <c r="N58" s="93">
        <v>0.99846153846153851</v>
      </c>
      <c r="O58" s="94">
        <v>21.834203035754495</v>
      </c>
      <c r="P58" s="99">
        <v>270</v>
      </c>
      <c r="Q58" s="48">
        <v>2</v>
      </c>
      <c r="R58" s="20">
        <f t="shared" si="3"/>
        <v>1.5384615384615385E-3</v>
      </c>
      <c r="S58" s="100">
        <v>0.99</v>
      </c>
      <c r="T58" s="101">
        <v>13.831006913741291</v>
      </c>
      <c r="U58" s="107">
        <v>270</v>
      </c>
      <c r="V58" s="108">
        <v>0</v>
      </c>
      <c r="W58" s="21">
        <f t="shared" si="4"/>
        <v>0</v>
      </c>
      <c r="X58" s="109">
        <v>0.9869230769230769</v>
      </c>
      <c r="Y58" s="110">
        <v>18.076284844917755</v>
      </c>
    </row>
    <row r="59" spans="1:25" x14ac:dyDescent="0.25">
      <c r="A59" s="75">
        <v>275</v>
      </c>
      <c r="B59" s="76">
        <v>1</v>
      </c>
      <c r="C59" s="17">
        <f t="shared" si="0"/>
        <v>7.6923076923076923E-4</v>
      </c>
      <c r="D59" s="77">
        <v>0.99923076923076926</v>
      </c>
      <c r="E59" s="78">
        <v>11.572216796932945</v>
      </c>
      <c r="F59" s="81">
        <v>275</v>
      </c>
      <c r="G59" s="82">
        <v>1</v>
      </c>
      <c r="H59" s="18">
        <f t="shared" si="1"/>
        <v>7.6923076923076923E-4</v>
      </c>
      <c r="I59" s="72">
        <v>0.99923076923076926</v>
      </c>
      <c r="J59" s="83">
        <v>16.365396044249344</v>
      </c>
      <c r="K59" s="92">
        <v>275</v>
      </c>
      <c r="L59" s="47">
        <v>0</v>
      </c>
      <c r="M59" s="19">
        <f t="shared" si="2"/>
        <v>0</v>
      </c>
      <c r="N59" s="93">
        <v>0.99846153846153851</v>
      </c>
      <c r="O59" s="94">
        <v>21.834287142017217</v>
      </c>
      <c r="P59" s="99">
        <v>275</v>
      </c>
      <c r="Q59" s="48">
        <v>2</v>
      </c>
      <c r="R59" s="20">
        <f t="shared" si="3"/>
        <v>1.5384615384615385E-3</v>
      </c>
      <c r="S59" s="100">
        <v>0.99153846153846159</v>
      </c>
      <c r="T59" s="101">
        <v>13.831019861240359</v>
      </c>
      <c r="U59" s="107">
        <v>275</v>
      </c>
      <c r="V59" s="108">
        <v>1</v>
      </c>
      <c r="W59" s="21">
        <f t="shared" si="4"/>
        <v>7.6923076923076923E-4</v>
      </c>
      <c r="X59" s="109">
        <v>0.98769230769230765</v>
      </c>
      <c r="Y59" s="110">
        <v>18.076323918692889</v>
      </c>
    </row>
    <row r="60" spans="1:25" x14ac:dyDescent="0.25">
      <c r="A60" s="75">
        <v>280</v>
      </c>
      <c r="B60" s="76">
        <v>1</v>
      </c>
      <c r="C60" s="17">
        <f t="shared" si="0"/>
        <v>7.6923076923076923E-4</v>
      </c>
      <c r="D60" s="77">
        <v>1</v>
      </c>
      <c r="E60" s="78">
        <v>11.800751877641416</v>
      </c>
      <c r="F60" s="81">
        <v>280</v>
      </c>
      <c r="G60" s="82">
        <v>1</v>
      </c>
      <c r="H60" s="18">
        <f t="shared" si="1"/>
        <v>7.6923076923076923E-4</v>
      </c>
      <c r="I60" s="72">
        <v>1</v>
      </c>
      <c r="J60" s="83">
        <v>16.36541330740728</v>
      </c>
      <c r="K60" s="92">
        <v>280</v>
      </c>
      <c r="L60" s="47">
        <v>0</v>
      </c>
      <c r="M60" s="19">
        <f t="shared" si="2"/>
        <v>0</v>
      </c>
      <c r="N60" s="93">
        <v>0.99846153846153851</v>
      </c>
      <c r="O60" s="94">
        <v>21.834403596957326</v>
      </c>
      <c r="P60" s="99">
        <v>280</v>
      </c>
      <c r="Q60" s="48">
        <v>2</v>
      </c>
      <c r="R60" s="20">
        <f t="shared" si="3"/>
        <v>1.5384615384615385E-3</v>
      </c>
      <c r="S60" s="100">
        <v>0.99307692307692308</v>
      </c>
      <c r="T60" s="101">
        <v>13.831455760754549</v>
      </c>
      <c r="U60" s="107">
        <v>280</v>
      </c>
      <c r="V60" s="108">
        <v>0</v>
      </c>
      <c r="W60" s="21">
        <f t="shared" si="4"/>
        <v>0</v>
      </c>
      <c r="X60" s="109">
        <v>0.98769230769230765</v>
      </c>
      <c r="Y60" s="110">
        <v>18.216583332117104</v>
      </c>
    </row>
    <row r="61" spans="1:25" x14ac:dyDescent="0.25">
      <c r="A61" s="75">
        <v>285</v>
      </c>
      <c r="B61" s="76">
        <v>0</v>
      </c>
      <c r="C61" s="17">
        <f t="shared" si="0"/>
        <v>0</v>
      </c>
      <c r="D61" s="77">
        <v>1</v>
      </c>
      <c r="E61" s="78">
        <v>11.801010728452837</v>
      </c>
      <c r="F61" s="81">
        <v>285</v>
      </c>
      <c r="G61" s="82"/>
      <c r="H61" s="18">
        <f t="shared" si="1"/>
        <v>0</v>
      </c>
      <c r="I61" s="72"/>
      <c r="J61" s="83">
        <v>16.365439202451494</v>
      </c>
      <c r="K61" s="92">
        <v>285</v>
      </c>
      <c r="L61" s="47">
        <v>0</v>
      </c>
      <c r="M61" s="19">
        <f t="shared" si="2"/>
        <v>0</v>
      </c>
      <c r="N61" s="93">
        <v>0.99846153846153851</v>
      </c>
      <c r="O61" s="94">
        <v>21.956560023961583</v>
      </c>
      <c r="P61" s="99">
        <v>285</v>
      </c>
      <c r="Q61" s="48">
        <v>1</v>
      </c>
      <c r="R61" s="20">
        <f t="shared" si="3"/>
        <v>7.6923076923076923E-4</v>
      </c>
      <c r="S61" s="100">
        <v>0.99384615384615382</v>
      </c>
      <c r="T61" s="101">
        <v>14.10487081601495</v>
      </c>
      <c r="U61" s="107">
        <v>285</v>
      </c>
      <c r="V61" s="108">
        <v>2</v>
      </c>
      <c r="W61" s="21">
        <f t="shared" si="4"/>
        <v>1.5384615384615385E-3</v>
      </c>
      <c r="X61" s="109">
        <v>0.98923076923076925</v>
      </c>
      <c r="Y61" s="110">
        <v>18.21661386155607</v>
      </c>
    </row>
    <row r="62" spans="1:25" x14ac:dyDescent="0.25">
      <c r="A62" s="75">
        <v>290</v>
      </c>
      <c r="B62" s="76">
        <v>0</v>
      </c>
      <c r="C62" s="17">
        <f t="shared" si="0"/>
        <v>0</v>
      </c>
      <c r="D62" s="77">
        <v>1</v>
      </c>
      <c r="E62" s="78">
        <v>11.801082548520805</v>
      </c>
      <c r="F62" s="81">
        <v>290</v>
      </c>
      <c r="G62" s="82"/>
      <c r="H62" s="18">
        <f t="shared" si="1"/>
        <v>0</v>
      </c>
      <c r="I62" s="72"/>
      <c r="J62" s="83">
        <v>16.36546078159525</v>
      </c>
      <c r="K62" s="92">
        <v>290</v>
      </c>
      <c r="L62" s="47">
        <v>0</v>
      </c>
      <c r="M62" s="19">
        <f t="shared" si="2"/>
        <v>0</v>
      </c>
      <c r="N62" s="93">
        <v>0.99846153846153851</v>
      </c>
      <c r="O62" s="94">
        <v>21.956617927037328</v>
      </c>
      <c r="P62" s="99">
        <v>290</v>
      </c>
      <c r="Q62" s="48">
        <v>1</v>
      </c>
      <c r="R62" s="20">
        <f t="shared" si="3"/>
        <v>7.6923076923076923E-4</v>
      </c>
      <c r="S62" s="100">
        <v>0.99461538461538457</v>
      </c>
      <c r="T62" s="101">
        <v>14.10493429642238</v>
      </c>
      <c r="U62" s="107">
        <v>290</v>
      </c>
      <c r="V62" s="108">
        <v>4</v>
      </c>
      <c r="W62" s="21">
        <f t="shared" si="4"/>
        <v>3.0769230769230769E-3</v>
      </c>
      <c r="X62" s="109">
        <v>0.99230769230769234</v>
      </c>
      <c r="Y62" s="110">
        <v>18.658672913948539</v>
      </c>
    </row>
    <row r="63" spans="1:25" x14ac:dyDescent="0.25">
      <c r="A63" s="75">
        <v>295</v>
      </c>
      <c r="B63" s="76">
        <v>0</v>
      </c>
      <c r="C63" s="17">
        <f t="shared" si="0"/>
        <v>0</v>
      </c>
      <c r="D63" s="77">
        <v>1</v>
      </c>
      <c r="E63" s="78">
        <v>11.801082548520805</v>
      </c>
      <c r="F63" s="81">
        <v>295</v>
      </c>
      <c r="G63" s="82"/>
      <c r="H63" s="18">
        <f t="shared" si="1"/>
        <v>0</v>
      </c>
      <c r="I63" s="72"/>
      <c r="J63" s="83">
        <v>16.365482360767462</v>
      </c>
      <c r="K63" s="92">
        <v>295</v>
      </c>
      <c r="L63" s="47">
        <v>0</v>
      </c>
      <c r="M63" s="19">
        <f t="shared" si="2"/>
        <v>0</v>
      </c>
      <c r="N63" s="93">
        <v>0.99846153846153851</v>
      </c>
      <c r="O63" s="94">
        <v>21.956632402808914</v>
      </c>
      <c r="P63" s="99">
        <v>295</v>
      </c>
      <c r="Q63" s="48">
        <v>1</v>
      </c>
      <c r="R63" s="20">
        <f t="shared" si="3"/>
        <v>7.6923076923076923E-4</v>
      </c>
      <c r="S63" s="100">
        <v>0.99538461538461542</v>
      </c>
      <c r="T63" s="101">
        <v>14.104938528443785</v>
      </c>
      <c r="U63" s="107">
        <v>295</v>
      </c>
      <c r="V63" s="108">
        <v>1</v>
      </c>
      <c r="W63" s="21">
        <f t="shared" si="4"/>
        <v>7.6923076923076923E-4</v>
      </c>
      <c r="X63" s="109">
        <v>0.99307692307692308</v>
      </c>
      <c r="Y63" s="110">
        <v>18.659535948613119</v>
      </c>
    </row>
    <row r="64" spans="1:25" x14ac:dyDescent="0.25">
      <c r="A64" s="75">
        <v>300</v>
      </c>
      <c r="B64" s="76">
        <v>0</v>
      </c>
      <c r="C64" s="17">
        <f t="shared" si="0"/>
        <v>0</v>
      </c>
      <c r="D64" s="77">
        <v>1</v>
      </c>
      <c r="E64" s="78">
        <v>11.801178308352414</v>
      </c>
      <c r="F64" s="81">
        <v>300</v>
      </c>
      <c r="G64" s="82"/>
      <c r="H64" s="18">
        <f t="shared" si="1"/>
        <v>0</v>
      </c>
      <c r="I64" s="72"/>
      <c r="J64" s="83">
        <v>16.36551688779355</v>
      </c>
      <c r="K64" s="92">
        <v>300</v>
      </c>
      <c r="L64" s="47">
        <v>0</v>
      </c>
      <c r="M64" s="19">
        <f t="shared" si="2"/>
        <v>0</v>
      </c>
      <c r="N64" s="93">
        <v>0.99846153846153851</v>
      </c>
      <c r="O64" s="94">
        <v>21.956637227972088</v>
      </c>
      <c r="P64" s="99">
        <v>300</v>
      </c>
      <c r="Q64" s="48">
        <v>0</v>
      </c>
      <c r="R64" s="20">
        <f t="shared" si="3"/>
        <v>0</v>
      </c>
      <c r="S64" s="100">
        <v>0.99538461538461542</v>
      </c>
      <c r="T64" s="101">
        <v>14.104938528443785</v>
      </c>
      <c r="U64" s="107">
        <v>300</v>
      </c>
      <c r="V64" s="108">
        <v>2</v>
      </c>
      <c r="W64" s="21">
        <f t="shared" si="4"/>
        <v>1.5384615384615385E-3</v>
      </c>
      <c r="X64" s="109">
        <v>0.99461538461538457</v>
      </c>
      <c r="Y64" s="110">
        <v>18.659558660048095</v>
      </c>
    </row>
    <row r="65" spans="1:25" x14ac:dyDescent="0.25">
      <c r="A65" s="75">
        <v>305</v>
      </c>
      <c r="B65" s="76">
        <v>0</v>
      </c>
      <c r="C65" s="17">
        <f t="shared" si="0"/>
        <v>0</v>
      </c>
      <c r="D65" s="77">
        <v>1</v>
      </c>
      <c r="E65" s="78">
        <v>11.801190278118893</v>
      </c>
      <c r="F65" s="81">
        <v>305</v>
      </c>
      <c r="G65" s="82"/>
      <c r="H65" s="18">
        <f t="shared" si="1"/>
        <v>0</v>
      </c>
      <c r="I65" s="72"/>
      <c r="J65" s="83">
        <v>16.365534150824015</v>
      </c>
      <c r="K65" s="92">
        <v>305</v>
      </c>
      <c r="L65" s="47">
        <v>0</v>
      </c>
      <c r="M65" s="19">
        <f t="shared" si="2"/>
        <v>0</v>
      </c>
      <c r="N65" s="93">
        <v>0.99846153846153851</v>
      </c>
      <c r="O65" s="94">
        <v>21.956637227972088</v>
      </c>
      <c r="P65" s="99">
        <v>305</v>
      </c>
      <c r="Q65" s="48">
        <v>0</v>
      </c>
      <c r="R65" s="20">
        <f t="shared" si="3"/>
        <v>0</v>
      </c>
      <c r="S65" s="100">
        <v>0.99538461538461542</v>
      </c>
      <c r="T65" s="101">
        <v>14.104946992585957</v>
      </c>
      <c r="U65" s="107">
        <v>305</v>
      </c>
      <c r="V65" s="108">
        <v>0</v>
      </c>
      <c r="W65" s="21">
        <f t="shared" si="4"/>
        <v>0</v>
      </c>
      <c r="X65" s="109">
        <v>0.99461538461538457</v>
      </c>
      <c r="Y65" s="110">
        <v>19.085188139165645</v>
      </c>
    </row>
    <row r="66" spans="1:25" x14ac:dyDescent="0.25">
      <c r="A66" s="75">
        <v>310</v>
      </c>
      <c r="B66" s="76">
        <v>0</v>
      </c>
      <c r="C66" s="17">
        <f t="shared" si="0"/>
        <v>0</v>
      </c>
      <c r="D66" s="77">
        <v>1</v>
      </c>
      <c r="E66" s="78">
        <v>11.80119775935735</v>
      </c>
      <c r="F66" s="81">
        <v>310</v>
      </c>
      <c r="G66" s="82"/>
      <c r="H66" s="18">
        <f t="shared" si="1"/>
        <v>0</v>
      </c>
      <c r="I66" s="72"/>
      <c r="J66" s="83">
        <v>16.365534150824015</v>
      </c>
      <c r="K66" s="92">
        <v>310</v>
      </c>
      <c r="L66" s="47">
        <v>0</v>
      </c>
      <c r="M66" s="19">
        <f t="shared" si="2"/>
        <v>0</v>
      </c>
      <c r="N66" s="93">
        <v>0.99846153846153851</v>
      </c>
      <c r="O66" s="94">
        <v>21.956866427482325</v>
      </c>
      <c r="P66" s="99">
        <v>310</v>
      </c>
      <c r="Q66" s="48">
        <v>1</v>
      </c>
      <c r="R66" s="20">
        <f t="shared" si="3"/>
        <v>7.6923076923076923E-4</v>
      </c>
      <c r="S66" s="100">
        <v>0.99615384615384617</v>
      </c>
      <c r="T66" s="101">
        <v>14.104946992585957</v>
      </c>
      <c r="U66" s="107">
        <v>310</v>
      </c>
      <c r="V66" s="108">
        <v>1</v>
      </c>
      <c r="W66" s="21">
        <f t="shared" si="4"/>
        <v>7.6923076923076923E-4</v>
      </c>
      <c r="X66" s="109">
        <v>0.99538461538461542</v>
      </c>
      <c r="Y66" s="110">
        <v>19.638591780444671</v>
      </c>
    </row>
    <row r="67" spans="1:25" x14ac:dyDescent="0.25">
      <c r="A67" s="75">
        <v>315</v>
      </c>
      <c r="B67" s="76">
        <v>0</v>
      </c>
      <c r="C67" s="17">
        <f t="shared" si="0"/>
        <v>0</v>
      </c>
      <c r="D67" s="77">
        <v>1</v>
      </c>
      <c r="E67" s="78">
        <v>11.801262098041166</v>
      </c>
      <c r="F67" s="81">
        <v>315</v>
      </c>
      <c r="G67" s="82"/>
      <c r="H67" s="18">
        <f t="shared" si="1"/>
        <v>0</v>
      </c>
      <c r="I67" s="72"/>
      <c r="J67" s="83">
        <v>16.365568677740839</v>
      </c>
      <c r="K67" s="92">
        <v>315</v>
      </c>
      <c r="L67" s="47">
        <v>0</v>
      </c>
      <c r="M67" s="19">
        <f t="shared" si="2"/>
        <v>0</v>
      </c>
      <c r="N67" s="93">
        <v>0.99846153846153851</v>
      </c>
      <c r="O67" s="94">
        <v>21.95694604418377</v>
      </c>
      <c r="P67" s="99">
        <v>315</v>
      </c>
      <c r="Q67" s="48">
        <v>0</v>
      </c>
      <c r="R67" s="20">
        <f t="shared" si="3"/>
        <v>0</v>
      </c>
      <c r="S67" s="100">
        <v>0.99615384615384617</v>
      </c>
      <c r="T67" s="101">
        <v>14.239714590644136</v>
      </c>
      <c r="U67" s="107">
        <v>315</v>
      </c>
      <c r="V67" s="108">
        <v>1</v>
      </c>
      <c r="W67" s="21">
        <f t="shared" si="4"/>
        <v>7.6923076923076923E-4</v>
      </c>
      <c r="X67" s="109">
        <v>0.99615384615384617</v>
      </c>
      <c r="Y67" s="110">
        <v>19.774560439497595</v>
      </c>
    </row>
    <row r="68" spans="1:25" x14ac:dyDescent="0.25">
      <c r="A68" s="75">
        <v>320</v>
      </c>
      <c r="B68" s="76">
        <v>0</v>
      </c>
      <c r="C68" s="17">
        <f t="shared" si="0"/>
        <v>0</v>
      </c>
      <c r="D68" s="77">
        <v>1</v>
      </c>
      <c r="E68" s="78">
        <v>11.801309977956972</v>
      </c>
      <c r="F68" s="81">
        <v>320</v>
      </c>
      <c r="G68" s="82"/>
      <c r="H68" s="18">
        <f t="shared" si="1"/>
        <v>0</v>
      </c>
      <c r="I68" s="72"/>
      <c r="J68" s="83">
        <v>16.365594572539212</v>
      </c>
      <c r="K68" s="92">
        <v>320</v>
      </c>
      <c r="L68" s="47">
        <v>0</v>
      </c>
      <c r="M68" s="19">
        <f t="shared" si="2"/>
        <v>0</v>
      </c>
      <c r="N68" s="93">
        <v>0.99846153846153851</v>
      </c>
      <c r="O68" s="94">
        <v>22.77069102995311</v>
      </c>
      <c r="P68" s="99">
        <v>320</v>
      </c>
      <c r="Q68" s="48">
        <v>1</v>
      </c>
      <c r="R68" s="20">
        <f t="shared" si="3"/>
        <v>7.6923076923076923E-4</v>
      </c>
      <c r="S68" s="100">
        <v>0.99692307692307691</v>
      </c>
      <c r="T68" s="101">
        <v>14.239727166655781</v>
      </c>
      <c r="U68" s="107">
        <v>320</v>
      </c>
      <c r="V68" s="108">
        <v>2</v>
      </c>
      <c r="W68" s="21">
        <f t="shared" si="4"/>
        <v>1.5384615384615385E-3</v>
      </c>
      <c r="X68" s="109">
        <v>0.99769230769230766</v>
      </c>
      <c r="Y68" s="110">
        <v>20.700879706974334</v>
      </c>
    </row>
    <row r="69" spans="1:25" x14ac:dyDescent="0.25">
      <c r="A69" s="75">
        <v>325</v>
      </c>
      <c r="B69" s="76">
        <v>0</v>
      </c>
      <c r="C69" s="17">
        <f t="shared" ref="C69:C132" si="8">B69/1300</f>
        <v>0</v>
      </c>
      <c r="D69" s="77">
        <v>1</v>
      </c>
      <c r="E69" s="78">
        <v>11.801321947905571</v>
      </c>
      <c r="F69" s="81">
        <v>325</v>
      </c>
      <c r="G69" s="82"/>
      <c r="H69" s="18">
        <f t="shared" ref="H69:H132" si="9">G69/1300</f>
        <v>0</v>
      </c>
      <c r="I69" s="72"/>
      <c r="J69" s="83">
        <v>16.365594572539212</v>
      </c>
      <c r="K69" s="92">
        <v>325</v>
      </c>
      <c r="L69" s="47">
        <v>0</v>
      </c>
      <c r="M69" s="19">
        <f t="shared" ref="M69:M132" si="10">L69/1300</f>
        <v>0</v>
      </c>
      <c r="N69" s="93">
        <v>0.99846153846153851</v>
      </c>
      <c r="O69" s="94">
        <v>22.770752071244051</v>
      </c>
      <c r="P69" s="99">
        <v>325</v>
      </c>
      <c r="Q69" s="48">
        <v>0</v>
      </c>
      <c r="R69" s="20">
        <f t="shared" ref="R69:R132" si="11">Q69/1300</f>
        <v>0</v>
      </c>
      <c r="S69" s="100">
        <v>0.99692307692307691</v>
      </c>
      <c r="T69" s="101">
        <v>14.239790045043144</v>
      </c>
      <c r="U69" s="107">
        <v>325</v>
      </c>
      <c r="V69" s="108">
        <v>0</v>
      </c>
      <c r="W69" s="21">
        <f t="shared" ref="W69:W132" si="12">V69/1300</f>
        <v>0</v>
      </c>
      <c r="X69" s="109">
        <v>0.99769230769230766</v>
      </c>
      <c r="Y69" s="110">
        <v>20.700893354809683</v>
      </c>
    </row>
    <row r="70" spans="1:25" x14ac:dyDescent="0.25">
      <c r="A70" s="75">
        <v>330</v>
      </c>
      <c r="B70" s="76">
        <v>0</v>
      </c>
      <c r="C70" s="17">
        <f t="shared" si="8"/>
        <v>0</v>
      </c>
      <c r="D70" s="77">
        <v>1</v>
      </c>
      <c r="E70" s="78">
        <v>11.801321947905571</v>
      </c>
      <c r="F70" s="81">
        <v>330</v>
      </c>
      <c r="G70" s="82"/>
      <c r="H70" s="18">
        <f t="shared" si="9"/>
        <v>0</v>
      </c>
      <c r="I70" s="72"/>
      <c r="J70" s="83">
        <v>16.394928061338089</v>
      </c>
      <c r="K70" s="92">
        <v>330</v>
      </c>
      <c r="L70" s="47">
        <v>0</v>
      </c>
      <c r="M70" s="19">
        <f t="shared" si="10"/>
        <v>0</v>
      </c>
      <c r="N70" s="93">
        <v>0.99846153846153851</v>
      </c>
      <c r="O70" s="94">
        <v>22.794502815736525</v>
      </c>
      <c r="P70" s="99">
        <v>330</v>
      </c>
      <c r="Q70" s="48">
        <v>0</v>
      </c>
      <c r="R70" s="20">
        <f t="shared" si="11"/>
        <v>0</v>
      </c>
      <c r="S70" s="100">
        <v>0.99692307692307691</v>
      </c>
      <c r="T70" s="101">
        <v>14.239899034813211</v>
      </c>
      <c r="U70" s="107">
        <v>330</v>
      </c>
      <c r="V70" s="108">
        <v>0</v>
      </c>
      <c r="W70" s="21">
        <f t="shared" si="12"/>
        <v>0</v>
      </c>
      <c r="X70" s="109">
        <v>0.99769230769230766</v>
      </c>
      <c r="Y70" s="110">
        <v>20.700907002726012</v>
      </c>
    </row>
    <row r="71" spans="1:25" x14ac:dyDescent="0.25">
      <c r="A71" s="75">
        <v>335</v>
      </c>
      <c r="B71" s="76">
        <v>0</v>
      </c>
      <c r="C71" s="17">
        <f t="shared" si="8"/>
        <v>0</v>
      </c>
      <c r="D71" s="77">
        <v>1</v>
      </c>
      <c r="E71" s="78">
        <v>11.840789851709886</v>
      </c>
      <c r="F71" s="81">
        <v>335</v>
      </c>
      <c r="G71" s="82"/>
      <c r="H71" s="18">
        <f t="shared" si="9"/>
        <v>0</v>
      </c>
      <c r="I71" s="72"/>
      <c r="J71" s="83">
        <v>16.689504912169383</v>
      </c>
      <c r="K71" s="92">
        <v>335</v>
      </c>
      <c r="L71" s="47">
        <v>0</v>
      </c>
      <c r="M71" s="19">
        <f t="shared" si="10"/>
        <v>0</v>
      </c>
      <c r="N71" s="93">
        <v>0.99846153846153851</v>
      </c>
      <c r="O71" s="94">
        <v>22.91165804188789</v>
      </c>
      <c r="P71" s="99">
        <v>335</v>
      </c>
      <c r="Q71" s="48">
        <v>0</v>
      </c>
      <c r="R71" s="20">
        <f t="shared" si="11"/>
        <v>0</v>
      </c>
      <c r="S71" s="100">
        <v>0.99692307692307691</v>
      </c>
      <c r="T71" s="101">
        <v>14.240083479013135</v>
      </c>
      <c r="U71" s="107">
        <v>335</v>
      </c>
      <c r="V71" s="108">
        <v>0</v>
      </c>
      <c r="W71" s="21">
        <f t="shared" si="12"/>
        <v>0</v>
      </c>
      <c r="X71" s="109">
        <v>0.99769230769230766</v>
      </c>
      <c r="Y71" s="110">
        <v>20.700934298441698</v>
      </c>
    </row>
    <row r="72" spans="1:25" x14ac:dyDescent="0.25">
      <c r="A72" s="75">
        <v>340</v>
      </c>
      <c r="B72" s="76">
        <v>0</v>
      </c>
      <c r="C72" s="17">
        <f t="shared" si="8"/>
        <v>0</v>
      </c>
      <c r="D72" s="77">
        <v>1</v>
      </c>
      <c r="E72" s="78">
        <v>11.840789857844879</v>
      </c>
      <c r="F72" s="81">
        <v>340</v>
      </c>
      <c r="G72" s="82"/>
      <c r="H72" s="18">
        <f t="shared" si="9"/>
        <v>0</v>
      </c>
      <c r="I72" s="72"/>
      <c r="J72" s="83">
        <v>16.68957262459568</v>
      </c>
      <c r="K72" s="92">
        <v>340</v>
      </c>
      <c r="L72" s="47">
        <v>0</v>
      </c>
      <c r="M72" s="19">
        <f t="shared" si="10"/>
        <v>0</v>
      </c>
      <c r="N72" s="93">
        <v>0.99846153846153851</v>
      </c>
      <c r="O72" s="94">
        <v>22.911728174086932</v>
      </c>
      <c r="P72" s="99">
        <v>340</v>
      </c>
      <c r="Q72" s="48">
        <v>0</v>
      </c>
      <c r="R72" s="20">
        <f t="shared" si="11"/>
        <v>0</v>
      </c>
      <c r="S72" s="100">
        <v>0.99692307692307691</v>
      </c>
      <c r="T72" s="101">
        <v>14.89637580268464</v>
      </c>
      <c r="U72" s="107">
        <v>340</v>
      </c>
      <c r="V72" s="108">
        <v>1</v>
      </c>
      <c r="W72" s="21">
        <f t="shared" si="12"/>
        <v>7.6923076923076923E-4</v>
      </c>
      <c r="X72" s="109">
        <v>0.99846153846153851</v>
      </c>
      <c r="Y72" s="110">
        <v>20.700961594301354</v>
      </c>
    </row>
    <row r="73" spans="1:25" x14ac:dyDescent="0.25">
      <c r="A73" s="75">
        <v>345</v>
      </c>
      <c r="B73" s="76">
        <v>0</v>
      </c>
      <c r="C73" s="17">
        <f t="shared" si="8"/>
        <v>0</v>
      </c>
      <c r="D73" s="77">
        <v>1</v>
      </c>
      <c r="E73" s="78">
        <v>11.840820375422842</v>
      </c>
      <c r="F73" s="81">
        <v>345</v>
      </c>
      <c r="G73" s="82"/>
      <c r="H73" s="18">
        <f t="shared" si="9"/>
        <v>0</v>
      </c>
      <c r="I73" s="72"/>
      <c r="J73" s="83">
        <v>16.848936519186136</v>
      </c>
      <c r="K73" s="92">
        <v>345</v>
      </c>
      <c r="L73" s="47">
        <v>1</v>
      </c>
      <c r="M73" s="19">
        <f t="shared" si="10"/>
        <v>7.6923076923076923E-4</v>
      </c>
      <c r="N73" s="93">
        <v>0.99923076923076926</v>
      </c>
      <c r="O73" s="94">
        <v>23.144189453176509</v>
      </c>
      <c r="P73" s="99">
        <v>345</v>
      </c>
      <c r="Q73" s="48">
        <v>0</v>
      </c>
      <c r="R73" s="20">
        <f t="shared" si="11"/>
        <v>0</v>
      </c>
      <c r="S73" s="100">
        <v>0.99692307692307691</v>
      </c>
      <c r="T73" s="101">
        <v>14.896483995881006</v>
      </c>
      <c r="U73" s="107">
        <v>345</v>
      </c>
      <c r="V73" s="108">
        <v>1</v>
      </c>
      <c r="W73" s="21">
        <f t="shared" si="12"/>
        <v>7.6923076923076923E-4</v>
      </c>
      <c r="X73" s="109">
        <v>0.99923076923076926</v>
      </c>
      <c r="Y73" s="110">
        <v>20.957977972506654</v>
      </c>
    </row>
    <row r="74" spans="1:25" x14ac:dyDescent="0.25">
      <c r="A74" s="75">
        <v>350</v>
      </c>
      <c r="B74" s="76">
        <v>0</v>
      </c>
      <c r="C74" s="17">
        <f t="shared" si="8"/>
        <v>0</v>
      </c>
      <c r="D74" s="77">
        <v>1</v>
      </c>
      <c r="E74" s="78">
        <v>12.463054147761603</v>
      </c>
      <c r="F74" s="81">
        <v>350</v>
      </c>
      <c r="G74" s="82"/>
      <c r="H74" s="18">
        <f t="shared" si="9"/>
        <v>0</v>
      </c>
      <c r="I74" s="72"/>
      <c r="J74" s="83">
        <v>16.84923624057582</v>
      </c>
      <c r="K74" s="92">
        <v>350</v>
      </c>
      <c r="L74" s="47">
        <v>0</v>
      </c>
      <c r="M74" s="19">
        <f t="shared" si="10"/>
        <v>0</v>
      </c>
      <c r="N74" s="93">
        <v>0.99923076923076926</v>
      </c>
      <c r="O74" s="94">
        <v>23.144244384778503</v>
      </c>
      <c r="P74" s="99">
        <v>350</v>
      </c>
      <c r="Q74" s="48">
        <v>0</v>
      </c>
      <c r="R74" s="20">
        <f t="shared" si="11"/>
        <v>0</v>
      </c>
      <c r="S74" s="100">
        <v>0.99692307692307691</v>
      </c>
      <c r="T74" s="101">
        <v>14.896483995881006</v>
      </c>
      <c r="U74" s="107">
        <v>350</v>
      </c>
      <c r="V74" s="108">
        <v>0</v>
      </c>
      <c r="W74" s="21">
        <f t="shared" si="12"/>
        <v>0</v>
      </c>
      <c r="X74" s="109">
        <v>0.99923076923076926</v>
      </c>
      <c r="Y74" s="110">
        <v>20.958079075393293</v>
      </c>
    </row>
    <row r="75" spans="1:25" x14ac:dyDescent="0.25">
      <c r="A75" s="75">
        <v>355</v>
      </c>
      <c r="B75" s="76">
        <v>0</v>
      </c>
      <c r="C75" s="17">
        <f t="shared" si="8"/>
        <v>0</v>
      </c>
      <c r="D75" s="77">
        <v>1</v>
      </c>
      <c r="E75" s="78">
        <v>12.463450835802211</v>
      </c>
      <c r="F75" s="81">
        <v>355</v>
      </c>
      <c r="G75" s="82"/>
      <c r="H75" s="18">
        <f t="shared" si="9"/>
        <v>0</v>
      </c>
      <c r="I75" s="72"/>
      <c r="J75" s="83">
        <v>16.84930959903912</v>
      </c>
      <c r="K75" s="92">
        <v>355</v>
      </c>
      <c r="L75" s="47">
        <v>0</v>
      </c>
      <c r="M75" s="19">
        <f t="shared" si="10"/>
        <v>0</v>
      </c>
      <c r="N75" s="93">
        <v>0.99923076923076926</v>
      </c>
      <c r="O75" s="94">
        <v>23.144274902372722</v>
      </c>
      <c r="P75" s="99">
        <v>355</v>
      </c>
      <c r="Q75" s="48">
        <v>2</v>
      </c>
      <c r="R75" s="20">
        <f t="shared" si="11"/>
        <v>1.5384615384615385E-3</v>
      </c>
      <c r="S75" s="100">
        <v>0.99846153846153851</v>
      </c>
      <c r="T75" s="101">
        <v>15.276724549169128</v>
      </c>
      <c r="U75" s="107">
        <v>355</v>
      </c>
      <c r="V75" s="108">
        <v>0</v>
      </c>
      <c r="W75" s="21">
        <f t="shared" si="12"/>
        <v>0</v>
      </c>
      <c r="X75" s="109">
        <v>0.99923076923076926</v>
      </c>
      <c r="Y75" s="110">
        <v>21.337938672672884</v>
      </c>
    </row>
    <row r="76" spans="1:25" x14ac:dyDescent="0.25">
      <c r="A76" s="75">
        <v>360</v>
      </c>
      <c r="B76" s="76">
        <v>0</v>
      </c>
      <c r="C76" s="17">
        <f t="shared" si="8"/>
        <v>0</v>
      </c>
      <c r="D76" s="77">
        <v>1</v>
      </c>
      <c r="E76" s="78">
        <v>12.463484837962682</v>
      </c>
      <c r="F76" s="81">
        <v>360</v>
      </c>
      <c r="G76" s="82"/>
      <c r="H76" s="18">
        <f t="shared" si="9"/>
        <v>0</v>
      </c>
      <c r="I76" s="72"/>
      <c r="J76" s="83">
        <v>16.849424876983804</v>
      </c>
      <c r="K76" s="92">
        <v>360</v>
      </c>
      <c r="L76" s="47">
        <v>0</v>
      </c>
      <c r="M76" s="19">
        <f t="shared" si="10"/>
        <v>0</v>
      </c>
      <c r="N76" s="93">
        <v>0.99923076923076926</v>
      </c>
      <c r="O76" s="94">
        <v>23.14431152344072</v>
      </c>
      <c r="P76" s="99">
        <v>360</v>
      </c>
      <c r="Q76" s="48">
        <v>0</v>
      </c>
      <c r="R76" s="20">
        <f t="shared" si="11"/>
        <v>0</v>
      </c>
      <c r="S76" s="100">
        <v>0.99846153846153851</v>
      </c>
      <c r="T76" s="101">
        <v>15.276837863120065</v>
      </c>
      <c r="U76" s="107">
        <v>360</v>
      </c>
      <c r="V76" s="108">
        <v>0</v>
      </c>
      <c r="W76" s="21">
        <f t="shared" si="12"/>
        <v>0</v>
      </c>
      <c r="X76" s="109">
        <v>0.99923076923076926</v>
      </c>
      <c r="Y76" s="110">
        <v>21.337961843293186</v>
      </c>
    </row>
    <row r="77" spans="1:25" x14ac:dyDescent="0.25">
      <c r="A77" s="75">
        <v>365</v>
      </c>
      <c r="B77" s="76">
        <v>0</v>
      </c>
      <c r="C77" s="17">
        <f t="shared" si="8"/>
        <v>0</v>
      </c>
      <c r="D77" s="77">
        <v>1</v>
      </c>
      <c r="E77" s="78">
        <v>12.463518839469959</v>
      </c>
      <c r="F77" s="81">
        <v>365</v>
      </c>
      <c r="G77" s="82"/>
      <c r="H77" s="18">
        <f t="shared" si="9"/>
        <v>0</v>
      </c>
      <c r="I77" s="72"/>
      <c r="J77" s="83">
        <v>16.849447932652211</v>
      </c>
      <c r="K77" s="92">
        <v>365</v>
      </c>
      <c r="L77" s="47">
        <v>0</v>
      </c>
      <c r="M77" s="19">
        <f t="shared" si="10"/>
        <v>0</v>
      </c>
      <c r="N77" s="93">
        <v>0.99923076923076926</v>
      </c>
      <c r="O77" s="94">
        <v>23.144360351575376</v>
      </c>
      <c r="P77" s="99">
        <v>365</v>
      </c>
      <c r="Q77" s="48">
        <v>0</v>
      </c>
      <c r="R77" s="20">
        <f t="shared" si="11"/>
        <v>0</v>
      </c>
      <c r="S77" s="100">
        <v>0.99846153846153851</v>
      </c>
      <c r="T77" s="101">
        <v>15.276884751555942</v>
      </c>
      <c r="U77" s="107">
        <v>365</v>
      </c>
      <c r="V77" s="108">
        <v>0</v>
      </c>
      <c r="W77" s="21">
        <f t="shared" si="12"/>
        <v>0</v>
      </c>
      <c r="X77" s="109">
        <v>0.99923076923076926</v>
      </c>
      <c r="Y77" s="110">
        <v>21.337965153404689</v>
      </c>
    </row>
    <row r="78" spans="1:25" x14ac:dyDescent="0.25">
      <c r="A78" s="75">
        <v>370</v>
      </c>
      <c r="B78" s="76">
        <v>0</v>
      </c>
      <c r="C78" s="17">
        <f t="shared" si="8"/>
        <v>0</v>
      </c>
      <c r="D78" s="77">
        <v>1</v>
      </c>
      <c r="E78" s="78">
        <v>12.463569842238808</v>
      </c>
      <c r="F78" s="81">
        <v>370</v>
      </c>
      <c r="G78" s="82"/>
      <c r="H78" s="18">
        <f t="shared" si="9"/>
        <v>0</v>
      </c>
      <c r="I78" s="72"/>
      <c r="J78" s="83">
        <v>16.849489851337868</v>
      </c>
      <c r="K78" s="92">
        <v>370</v>
      </c>
      <c r="L78" s="47">
        <v>0</v>
      </c>
      <c r="M78" s="19">
        <f t="shared" si="10"/>
        <v>0</v>
      </c>
      <c r="N78" s="93">
        <v>0.99923076923076926</v>
      </c>
      <c r="O78" s="94">
        <v>23.259474105939663</v>
      </c>
      <c r="P78" s="99">
        <v>370</v>
      </c>
      <c r="Q78" s="48">
        <v>1</v>
      </c>
      <c r="R78" s="20">
        <f t="shared" si="11"/>
        <v>7.6923076923076923E-4</v>
      </c>
      <c r="S78" s="100">
        <v>0.99923076923076926</v>
      </c>
      <c r="T78" s="101">
        <v>15.277009787697425</v>
      </c>
      <c r="U78" s="107">
        <v>370</v>
      </c>
      <c r="V78" s="108">
        <v>0</v>
      </c>
      <c r="W78" s="21">
        <f t="shared" si="12"/>
        <v>0</v>
      </c>
      <c r="X78" s="109">
        <v>0.99923076923076926</v>
      </c>
      <c r="Y78" s="110">
        <v>21.338018114878825</v>
      </c>
    </row>
    <row r="79" spans="1:25" x14ac:dyDescent="0.25">
      <c r="A79" s="75">
        <v>375</v>
      </c>
      <c r="B79" s="76">
        <v>0</v>
      </c>
      <c r="C79" s="17">
        <f t="shared" si="8"/>
        <v>0</v>
      </c>
      <c r="D79" s="77">
        <v>1</v>
      </c>
      <c r="E79" s="78">
        <v>12.463575509189862</v>
      </c>
      <c r="F79" s="81">
        <v>375</v>
      </c>
      <c r="G79" s="82"/>
      <c r="H79" s="18">
        <f t="shared" si="9"/>
        <v>0</v>
      </c>
      <c r="I79" s="72"/>
      <c r="J79" s="83">
        <v>17.626089399130777</v>
      </c>
      <c r="K79" s="92">
        <v>375</v>
      </c>
      <c r="L79" s="47">
        <v>0</v>
      </c>
      <c r="M79" s="19">
        <f t="shared" si="10"/>
        <v>0</v>
      </c>
      <c r="N79" s="93">
        <v>0.99923076923076926</v>
      </c>
      <c r="O79" s="94">
        <v>23.259717034966549</v>
      </c>
      <c r="P79" s="99">
        <v>375</v>
      </c>
      <c r="Q79" s="48">
        <v>0</v>
      </c>
      <c r="R79" s="20">
        <f t="shared" si="11"/>
        <v>0</v>
      </c>
      <c r="S79" s="100">
        <v>0.99923076923076926</v>
      </c>
      <c r="T79" s="101">
        <v>15.769724979231178</v>
      </c>
      <c r="U79" s="107">
        <v>375</v>
      </c>
      <c r="V79" s="108">
        <v>0</v>
      </c>
      <c r="W79" s="21">
        <f t="shared" si="12"/>
        <v>0</v>
      </c>
      <c r="X79" s="109">
        <v>0.99923076923076926</v>
      </c>
      <c r="Y79" s="110">
        <v>21.338031355265013</v>
      </c>
    </row>
    <row r="80" spans="1:25" x14ac:dyDescent="0.25">
      <c r="A80" s="75">
        <v>380</v>
      </c>
      <c r="B80" s="76">
        <v>0</v>
      </c>
      <c r="C80" s="17">
        <f t="shared" si="8"/>
        <v>0</v>
      </c>
      <c r="D80" s="77">
        <v>1</v>
      </c>
      <c r="E80" s="78">
        <v>12.463603844065274</v>
      </c>
      <c r="F80" s="81">
        <v>380</v>
      </c>
      <c r="G80" s="82"/>
      <c r="H80" s="18">
        <f t="shared" si="9"/>
        <v>0</v>
      </c>
      <c r="I80" s="72"/>
      <c r="J80" s="83">
        <v>17.626101420635194</v>
      </c>
      <c r="K80" s="92">
        <v>380</v>
      </c>
      <c r="L80" s="47">
        <v>0</v>
      </c>
      <c r="M80" s="19">
        <f t="shared" si="10"/>
        <v>0</v>
      </c>
      <c r="N80" s="93">
        <v>0.99923076923076926</v>
      </c>
      <c r="O80" s="94">
        <v>23.259720071551317</v>
      </c>
      <c r="P80" s="99">
        <v>380</v>
      </c>
      <c r="Q80" s="48">
        <v>0</v>
      </c>
      <c r="R80" s="20">
        <f t="shared" si="11"/>
        <v>0</v>
      </c>
      <c r="S80" s="100">
        <v>0.99923076923076926</v>
      </c>
      <c r="T80" s="101">
        <v>15.76974012021225</v>
      </c>
      <c r="U80" s="107">
        <v>380</v>
      </c>
      <c r="V80" s="108">
        <v>0</v>
      </c>
      <c r="W80" s="21">
        <f t="shared" si="12"/>
        <v>0</v>
      </c>
      <c r="X80" s="109">
        <v>0.99923076923076926</v>
      </c>
      <c r="Y80" s="110">
        <v>21.338031355265013</v>
      </c>
    </row>
    <row r="81" spans="1:25" x14ac:dyDescent="0.25">
      <c r="A81" s="75">
        <v>385</v>
      </c>
      <c r="B81" s="76">
        <v>0</v>
      </c>
      <c r="C81" s="17">
        <f t="shared" si="8"/>
        <v>0</v>
      </c>
      <c r="D81" s="77">
        <v>1</v>
      </c>
      <c r="E81" s="78">
        <v>12.463626511979001</v>
      </c>
      <c r="F81" s="81">
        <v>385</v>
      </c>
      <c r="G81" s="82"/>
      <c r="H81" s="18">
        <f t="shared" si="9"/>
        <v>0</v>
      </c>
      <c r="I81" s="72"/>
      <c r="J81" s="83">
        <v>17.626133477869779</v>
      </c>
      <c r="K81" s="92">
        <v>385</v>
      </c>
      <c r="L81" s="47">
        <v>0</v>
      </c>
      <c r="M81" s="19">
        <f t="shared" si="10"/>
        <v>0</v>
      </c>
      <c r="N81" s="93">
        <v>0.99923076923076926</v>
      </c>
      <c r="O81" s="94">
        <v>23.259777767227238</v>
      </c>
      <c r="P81" s="99">
        <v>385</v>
      </c>
      <c r="Q81" s="48">
        <v>0</v>
      </c>
      <c r="R81" s="20">
        <f t="shared" si="11"/>
        <v>0</v>
      </c>
      <c r="S81" s="100">
        <v>0.99923076923076926</v>
      </c>
      <c r="T81" s="101">
        <v>15.769785543068243</v>
      </c>
      <c r="U81" s="107">
        <v>385</v>
      </c>
      <c r="V81" s="108">
        <v>0</v>
      </c>
      <c r="W81" s="21">
        <f t="shared" si="12"/>
        <v>0</v>
      </c>
      <c r="X81" s="109">
        <v>0.99923076923076926</v>
      </c>
      <c r="Y81" s="110">
        <v>21.338031355265013</v>
      </c>
    </row>
    <row r="82" spans="1:25" x14ac:dyDescent="0.25">
      <c r="A82" s="75">
        <v>390</v>
      </c>
      <c r="B82" s="76">
        <v>0</v>
      </c>
      <c r="C82" s="17">
        <f t="shared" si="8"/>
        <v>0</v>
      </c>
      <c r="D82" s="77">
        <v>1</v>
      </c>
      <c r="E82" s="78">
        <v>12.463632178950991</v>
      </c>
      <c r="F82" s="81">
        <v>390</v>
      </c>
      <c r="G82" s="82"/>
      <c r="H82" s="18">
        <f t="shared" si="9"/>
        <v>0</v>
      </c>
      <c r="I82" s="72"/>
      <c r="J82" s="83">
        <v>17.626133477869779</v>
      </c>
      <c r="K82" s="92">
        <v>390</v>
      </c>
      <c r="L82" s="47">
        <v>0</v>
      </c>
      <c r="M82" s="19">
        <f t="shared" si="10"/>
        <v>0</v>
      </c>
      <c r="N82" s="93">
        <v>0.99923076923076926</v>
      </c>
      <c r="O82" s="94">
        <v>23.259905304914973</v>
      </c>
      <c r="P82" s="99">
        <v>390</v>
      </c>
      <c r="Q82" s="48">
        <v>0</v>
      </c>
      <c r="R82" s="20">
        <f t="shared" si="11"/>
        <v>0</v>
      </c>
      <c r="S82" s="100">
        <v>0.99923076923076926</v>
      </c>
      <c r="T82" s="101">
        <v>15.769817717692943</v>
      </c>
      <c r="U82" s="107">
        <v>390</v>
      </c>
      <c r="V82" s="108">
        <v>0</v>
      </c>
      <c r="W82" s="21">
        <f t="shared" si="12"/>
        <v>0</v>
      </c>
      <c r="X82" s="109">
        <v>0.99923076923076926</v>
      </c>
      <c r="Y82" s="110">
        <v>21.834251558652678</v>
      </c>
    </row>
    <row r="83" spans="1:25" x14ac:dyDescent="0.25">
      <c r="A83" s="75">
        <v>395</v>
      </c>
      <c r="B83" s="76">
        <v>0</v>
      </c>
      <c r="C83" s="17">
        <f t="shared" si="8"/>
        <v>0</v>
      </c>
      <c r="D83" s="77">
        <v>1</v>
      </c>
      <c r="E83" s="78">
        <v>12.463654846813185</v>
      </c>
      <c r="F83" s="81">
        <v>395</v>
      </c>
      <c r="G83" s="82"/>
      <c r="H83" s="18">
        <f t="shared" si="9"/>
        <v>0</v>
      </c>
      <c r="I83" s="72"/>
      <c r="J83" s="83">
        <v>17.626145499291297</v>
      </c>
      <c r="K83" s="92">
        <v>395</v>
      </c>
      <c r="L83" s="47">
        <v>0</v>
      </c>
      <c r="M83" s="19">
        <f t="shared" si="10"/>
        <v>0</v>
      </c>
      <c r="N83" s="93">
        <v>0.99923076923076926</v>
      </c>
      <c r="O83" s="94">
        <v>23.260038916151238</v>
      </c>
      <c r="P83" s="99">
        <v>395</v>
      </c>
      <c r="Q83" s="48">
        <v>0</v>
      </c>
      <c r="R83" s="20">
        <f t="shared" si="11"/>
        <v>0</v>
      </c>
      <c r="S83" s="100">
        <v>0.99923076923076926</v>
      </c>
      <c r="T83" s="101">
        <v>15.769883959560374</v>
      </c>
      <c r="U83" s="107">
        <v>395</v>
      </c>
      <c r="V83" s="108">
        <v>0</v>
      </c>
      <c r="W83" s="21">
        <f t="shared" si="12"/>
        <v>0</v>
      </c>
      <c r="X83" s="109">
        <v>0.99923076923076926</v>
      </c>
      <c r="Y83" s="110">
        <v>21.834291185587272</v>
      </c>
    </row>
    <row r="84" spans="1:25" x14ac:dyDescent="0.25">
      <c r="A84" s="75">
        <v>400</v>
      </c>
      <c r="B84" s="76">
        <v>0</v>
      </c>
      <c r="C84" s="17">
        <f t="shared" si="8"/>
        <v>0</v>
      </c>
      <c r="D84" s="77">
        <v>1</v>
      </c>
      <c r="E84" s="78">
        <v>13.092308204183009</v>
      </c>
      <c r="F84" s="81">
        <v>400</v>
      </c>
      <c r="G84" s="82"/>
      <c r="H84" s="18">
        <f t="shared" si="9"/>
        <v>0</v>
      </c>
      <c r="I84" s="72"/>
      <c r="J84" s="83">
        <v>17.626189578101361</v>
      </c>
      <c r="K84" s="92">
        <v>400</v>
      </c>
      <c r="L84" s="47">
        <v>0</v>
      </c>
      <c r="M84" s="19">
        <f t="shared" si="10"/>
        <v>0</v>
      </c>
      <c r="N84" s="93">
        <v>0.99923076923076926</v>
      </c>
      <c r="O84" s="94">
        <v>23.602404496377808</v>
      </c>
      <c r="P84" s="99">
        <v>400</v>
      </c>
      <c r="Q84" s="48">
        <v>0</v>
      </c>
      <c r="R84" s="20">
        <f t="shared" si="11"/>
        <v>0</v>
      </c>
      <c r="S84" s="100">
        <v>0.99923076923076926</v>
      </c>
      <c r="T84" s="101">
        <v>15.770535020747493</v>
      </c>
      <c r="U84" s="107">
        <v>400</v>
      </c>
      <c r="V84" s="108">
        <v>0</v>
      </c>
      <c r="W84" s="21">
        <f t="shared" si="12"/>
        <v>0</v>
      </c>
      <c r="X84" s="109">
        <v>0.99923076923076926</v>
      </c>
      <c r="Y84" s="110">
        <v>21.834303316308944</v>
      </c>
    </row>
    <row r="85" spans="1:25" x14ac:dyDescent="0.25">
      <c r="A85" s="75">
        <v>405</v>
      </c>
      <c r="B85" s="76">
        <v>0</v>
      </c>
      <c r="C85" s="17">
        <f t="shared" si="8"/>
        <v>0</v>
      </c>
      <c r="D85" s="77">
        <v>1</v>
      </c>
      <c r="E85" s="78">
        <v>13.092351361915668</v>
      </c>
      <c r="F85" s="81">
        <v>405</v>
      </c>
      <c r="G85" s="82"/>
      <c r="H85" s="18">
        <f t="shared" si="9"/>
        <v>0</v>
      </c>
      <c r="I85" s="72"/>
      <c r="J85" s="83">
        <v>17.626212118231585</v>
      </c>
      <c r="K85" s="92">
        <v>405</v>
      </c>
      <c r="L85" s="47">
        <v>0</v>
      </c>
      <c r="M85" s="19">
        <f t="shared" si="10"/>
        <v>0</v>
      </c>
      <c r="N85" s="93">
        <v>0.99923076923076926</v>
      </c>
      <c r="O85" s="94">
        <v>23.602440406147721</v>
      </c>
      <c r="P85" s="99">
        <v>405</v>
      </c>
      <c r="Q85" s="48">
        <v>0</v>
      </c>
      <c r="R85" s="20">
        <f t="shared" si="11"/>
        <v>0</v>
      </c>
      <c r="S85" s="100">
        <v>0.99923076923076926</v>
      </c>
      <c r="T85" s="101">
        <v>16.129418437730909</v>
      </c>
      <c r="U85" s="107">
        <v>405</v>
      </c>
      <c r="V85" s="108">
        <v>0</v>
      </c>
      <c r="W85" s="21">
        <f t="shared" si="12"/>
        <v>0</v>
      </c>
      <c r="X85" s="109">
        <v>0.99923076923076926</v>
      </c>
      <c r="Y85" s="110">
        <v>21.834319490631341</v>
      </c>
    </row>
    <row r="86" spans="1:25" x14ac:dyDescent="0.25">
      <c r="A86" s="75">
        <v>410</v>
      </c>
      <c r="B86" s="76">
        <v>0</v>
      </c>
      <c r="C86" s="17">
        <f t="shared" si="8"/>
        <v>0</v>
      </c>
      <c r="D86" s="77">
        <v>1</v>
      </c>
      <c r="E86" s="78">
        <v>13.092372941119889</v>
      </c>
      <c r="F86" s="81">
        <v>410</v>
      </c>
      <c r="G86" s="82"/>
      <c r="H86" s="18">
        <f t="shared" si="9"/>
        <v>0</v>
      </c>
      <c r="I86" s="72"/>
      <c r="J86" s="83">
        <v>17.626213620912516</v>
      </c>
      <c r="K86" s="92">
        <v>410</v>
      </c>
      <c r="L86" s="47">
        <v>0</v>
      </c>
      <c r="M86" s="19">
        <f t="shared" si="10"/>
        <v>0</v>
      </c>
      <c r="N86" s="93">
        <v>0.99923076923076926</v>
      </c>
      <c r="O86" s="94">
        <v>23.60263192578666</v>
      </c>
      <c r="P86" s="99">
        <v>410</v>
      </c>
      <c r="Q86" s="48">
        <v>1</v>
      </c>
      <c r="R86" s="20">
        <f t="shared" si="11"/>
        <v>7.6923076923076923E-4</v>
      </c>
      <c r="S86" s="100">
        <v>1</v>
      </c>
      <c r="T86" s="101">
        <v>16.129418437730909</v>
      </c>
      <c r="U86" s="107">
        <v>410</v>
      </c>
      <c r="V86" s="108">
        <v>0</v>
      </c>
      <c r="W86" s="21">
        <f t="shared" si="12"/>
        <v>0</v>
      </c>
      <c r="X86" s="109">
        <v>0.99923076923076926</v>
      </c>
      <c r="Y86" s="110">
        <v>22.770744429743171</v>
      </c>
    </row>
    <row r="87" spans="1:25" x14ac:dyDescent="0.25">
      <c r="A87" s="75">
        <v>415</v>
      </c>
      <c r="B87" s="76">
        <v>0</v>
      </c>
      <c r="C87" s="17">
        <f t="shared" si="8"/>
        <v>0</v>
      </c>
      <c r="D87" s="77">
        <v>1</v>
      </c>
      <c r="E87" s="78">
        <v>13.092416099492764</v>
      </c>
      <c r="F87" s="81">
        <v>415</v>
      </c>
      <c r="G87" s="82"/>
      <c r="H87" s="18">
        <f t="shared" si="9"/>
        <v>0</v>
      </c>
      <c r="I87" s="72"/>
      <c r="J87" s="83">
        <v>18.076159809032269</v>
      </c>
      <c r="K87" s="92">
        <v>415</v>
      </c>
      <c r="L87" s="47">
        <v>0</v>
      </c>
      <c r="M87" s="19">
        <f t="shared" si="10"/>
        <v>0</v>
      </c>
      <c r="N87" s="93">
        <v>0.99923076923076926</v>
      </c>
      <c r="O87" s="94">
        <v>23.602643895811141</v>
      </c>
      <c r="P87" s="99">
        <v>415</v>
      </c>
      <c r="Q87" s="48">
        <v>0</v>
      </c>
      <c r="R87" s="20">
        <f t="shared" si="11"/>
        <v>0</v>
      </c>
      <c r="S87" s="100">
        <v>1</v>
      </c>
      <c r="T87" s="101">
        <v>16.129596076107774</v>
      </c>
      <c r="U87" s="107">
        <v>415</v>
      </c>
      <c r="V87" s="108">
        <v>0</v>
      </c>
      <c r="W87" s="21">
        <f t="shared" si="12"/>
        <v>0</v>
      </c>
      <c r="X87" s="109">
        <v>0.99923076923076926</v>
      </c>
      <c r="Y87" s="110">
        <v>23.144262695364006</v>
      </c>
    </row>
    <row r="88" spans="1:25" x14ac:dyDescent="0.25">
      <c r="A88" s="75">
        <v>420</v>
      </c>
      <c r="B88" s="76">
        <v>0</v>
      </c>
      <c r="C88" s="17">
        <f t="shared" si="8"/>
        <v>0</v>
      </c>
      <c r="D88" s="77">
        <v>1</v>
      </c>
      <c r="E88" s="78">
        <v>13.092437678945956</v>
      </c>
      <c r="F88" s="81">
        <v>420</v>
      </c>
      <c r="G88" s="82"/>
      <c r="H88" s="18">
        <f t="shared" si="9"/>
        <v>0</v>
      </c>
      <c r="I88" s="72"/>
      <c r="J88" s="83">
        <v>18.076265308075801</v>
      </c>
      <c r="K88" s="92">
        <v>420</v>
      </c>
      <c r="L88" s="47">
        <v>0</v>
      </c>
      <c r="M88" s="19">
        <f t="shared" si="10"/>
        <v>0</v>
      </c>
      <c r="N88" s="93">
        <v>0.99923076923076926</v>
      </c>
      <c r="O88" s="94">
        <v>23.602991025300888</v>
      </c>
      <c r="P88" s="99">
        <v>420</v>
      </c>
      <c r="Q88" s="48">
        <v>0</v>
      </c>
      <c r="R88" s="20">
        <f t="shared" si="11"/>
        <v>0</v>
      </c>
      <c r="S88" s="100">
        <v>1</v>
      </c>
      <c r="T88" s="101">
        <v>16.129596076107774</v>
      </c>
      <c r="U88" s="107">
        <v>420</v>
      </c>
      <c r="V88" s="108">
        <v>0</v>
      </c>
      <c r="W88" s="21">
        <f t="shared" si="12"/>
        <v>0</v>
      </c>
      <c r="X88" s="109">
        <v>0.99923076923076926</v>
      </c>
      <c r="Y88" s="110">
        <v>23.259838499489508</v>
      </c>
    </row>
    <row r="89" spans="1:25" x14ac:dyDescent="0.25">
      <c r="A89" s="75">
        <v>425</v>
      </c>
      <c r="B89" s="76">
        <v>0</v>
      </c>
      <c r="C89" s="17">
        <f t="shared" si="8"/>
        <v>0</v>
      </c>
      <c r="D89" s="77">
        <v>1</v>
      </c>
      <c r="E89" s="78">
        <v>13.092448468472487</v>
      </c>
      <c r="F89" s="81">
        <v>425</v>
      </c>
      <c r="G89" s="82"/>
      <c r="H89" s="18">
        <f t="shared" si="9"/>
        <v>0</v>
      </c>
      <c r="I89" s="72"/>
      <c r="J89" s="83">
        <v>18.076284844917755</v>
      </c>
      <c r="K89" s="92">
        <v>425</v>
      </c>
      <c r="L89" s="47">
        <v>0</v>
      </c>
      <c r="M89" s="19">
        <f t="shared" si="10"/>
        <v>0</v>
      </c>
      <c r="N89" s="93">
        <v>0.99923076923076926</v>
      </c>
      <c r="O89" s="94">
        <v>23.681579703419771</v>
      </c>
      <c r="P89" s="99">
        <v>425</v>
      </c>
      <c r="Q89" s="48">
        <v>0</v>
      </c>
      <c r="R89" s="20">
        <f t="shared" si="11"/>
        <v>0</v>
      </c>
      <c r="S89" s="100">
        <v>1</v>
      </c>
      <c r="T89" s="101">
        <v>16.129597926502651</v>
      </c>
      <c r="U89" s="107">
        <v>425</v>
      </c>
      <c r="V89" s="108">
        <v>0</v>
      </c>
      <c r="W89" s="21">
        <f t="shared" si="12"/>
        <v>0</v>
      </c>
      <c r="X89" s="109">
        <v>0.99923076923076926</v>
      </c>
      <c r="Y89" s="110">
        <v>23.602411229318633</v>
      </c>
    </row>
    <row r="90" spans="1:25" x14ac:dyDescent="0.25">
      <c r="A90" s="75">
        <v>430</v>
      </c>
      <c r="B90" s="76">
        <v>0</v>
      </c>
      <c r="C90" s="17">
        <f t="shared" si="8"/>
        <v>0</v>
      </c>
      <c r="D90" s="77">
        <v>1</v>
      </c>
      <c r="E90" s="78">
        <v>13.092523995407168</v>
      </c>
      <c r="F90" s="81">
        <v>430</v>
      </c>
      <c r="G90" s="82"/>
      <c r="H90" s="18">
        <f t="shared" si="9"/>
        <v>0</v>
      </c>
      <c r="I90" s="72"/>
      <c r="J90" s="83">
        <v>18.076323918692889</v>
      </c>
      <c r="K90" s="92">
        <v>430</v>
      </c>
      <c r="L90" s="47">
        <v>0</v>
      </c>
      <c r="M90" s="19">
        <f t="shared" si="10"/>
        <v>0</v>
      </c>
      <c r="N90" s="93">
        <v>0.99923076923076926</v>
      </c>
      <c r="O90" s="94">
        <v>23.828403586728971</v>
      </c>
      <c r="P90" s="99">
        <v>430</v>
      </c>
      <c r="Q90" s="48">
        <v>0</v>
      </c>
      <c r="R90" s="20">
        <f t="shared" si="11"/>
        <v>0</v>
      </c>
      <c r="S90" s="100">
        <v>1</v>
      </c>
      <c r="T90" s="101">
        <v>16.394958585164655</v>
      </c>
      <c r="U90" s="107">
        <v>430</v>
      </c>
      <c r="V90" s="108">
        <v>1</v>
      </c>
      <c r="W90" s="21">
        <f t="shared" si="12"/>
        <v>7.6923076923076923E-4</v>
      </c>
      <c r="X90" s="109">
        <v>1</v>
      </c>
      <c r="Y90" s="110">
        <v>23.828507330926591</v>
      </c>
    </row>
    <row r="91" spans="1:25" x14ac:dyDescent="0.25">
      <c r="A91" s="75">
        <v>435</v>
      </c>
      <c r="B91" s="76">
        <v>0</v>
      </c>
      <c r="C91" s="17">
        <f t="shared" si="8"/>
        <v>0</v>
      </c>
      <c r="D91" s="77">
        <v>1</v>
      </c>
      <c r="E91" s="78">
        <v>13.495192681249154</v>
      </c>
      <c r="F91" s="81">
        <v>435</v>
      </c>
      <c r="G91" s="82"/>
      <c r="H91" s="18">
        <f t="shared" si="9"/>
        <v>0</v>
      </c>
      <c r="I91" s="72"/>
      <c r="J91" s="83">
        <v>18.076343455626066</v>
      </c>
      <c r="K91" s="92">
        <v>435</v>
      </c>
      <c r="L91" s="47">
        <v>0</v>
      </c>
      <c r="M91" s="19">
        <f t="shared" si="10"/>
        <v>0</v>
      </c>
      <c r="N91" s="93">
        <v>0.99923076923076926</v>
      </c>
      <c r="O91" s="94">
        <v>23.828534008096014</v>
      </c>
      <c r="P91" s="99">
        <v>435</v>
      </c>
      <c r="Q91" s="48">
        <v>0</v>
      </c>
      <c r="R91" s="20">
        <f t="shared" si="11"/>
        <v>0</v>
      </c>
      <c r="S91" s="100">
        <v>1</v>
      </c>
      <c r="T91" s="101">
        <v>16.597307560680388</v>
      </c>
      <c r="U91" s="107">
        <v>435</v>
      </c>
      <c r="V91" s="108">
        <v>0</v>
      </c>
      <c r="W91" s="21">
        <f t="shared" si="12"/>
        <v>0</v>
      </c>
      <c r="X91" s="109">
        <v>1</v>
      </c>
      <c r="Y91" s="110">
        <v>24.163465565040127</v>
      </c>
    </row>
    <row r="92" spans="1:25" x14ac:dyDescent="0.25">
      <c r="A92" s="75">
        <v>440</v>
      </c>
      <c r="B92" s="76">
        <v>0</v>
      </c>
      <c r="C92" s="17">
        <f t="shared" si="8"/>
        <v>0</v>
      </c>
      <c r="D92" s="77">
        <v>1</v>
      </c>
      <c r="E92" s="78">
        <v>13.495328757995205</v>
      </c>
      <c r="F92" s="81">
        <v>440</v>
      </c>
      <c r="G92" s="82"/>
      <c r="H92" s="18">
        <f t="shared" si="9"/>
        <v>0</v>
      </c>
      <c r="I92" s="72"/>
      <c r="J92" s="83">
        <v>18.076558361347487</v>
      </c>
      <c r="K92" s="92">
        <v>440</v>
      </c>
      <c r="L92" s="47">
        <v>0</v>
      </c>
      <c r="M92" s="19">
        <f t="shared" si="10"/>
        <v>0</v>
      </c>
      <c r="N92" s="93">
        <v>0.99923076923076926</v>
      </c>
      <c r="O92" s="94">
        <v>23.828539936642787</v>
      </c>
      <c r="P92" s="99">
        <v>440</v>
      </c>
      <c r="Q92" s="48">
        <v>0</v>
      </c>
      <c r="R92" s="20">
        <f t="shared" si="11"/>
        <v>0</v>
      </c>
      <c r="S92" s="100">
        <v>1</v>
      </c>
      <c r="T92" s="101">
        <v>16.712067096879771</v>
      </c>
      <c r="U92" s="107">
        <v>440</v>
      </c>
      <c r="V92" s="108">
        <v>0</v>
      </c>
      <c r="W92" s="21">
        <f t="shared" si="12"/>
        <v>0</v>
      </c>
      <c r="X92" s="109">
        <v>1</v>
      </c>
      <c r="Y92" s="110">
        <v>24.602623951594786</v>
      </c>
    </row>
    <row r="93" spans="1:25" x14ac:dyDescent="0.25">
      <c r="A93" s="75">
        <v>445</v>
      </c>
      <c r="B93" s="76">
        <v>0</v>
      </c>
      <c r="C93" s="17">
        <f t="shared" si="8"/>
        <v>0</v>
      </c>
      <c r="D93" s="77">
        <v>1</v>
      </c>
      <c r="E93" s="78">
        <v>13.495328757995205</v>
      </c>
      <c r="F93" s="81">
        <v>445</v>
      </c>
      <c r="G93" s="82"/>
      <c r="H93" s="18">
        <f t="shared" si="9"/>
        <v>0</v>
      </c>
      <c r="I93" s="72"/>
      <c r="J93" s="83">
        <v>18.076558361347487</v>
      </c>
      <c r="K93" s="92">
        <v>445</v>
      </c>
      <c r="L93" s="47">
        <v>0</v>
      </c>
      <c r="M93" s="19">
        <f t="shared" si="10"/>
        <v>0</v>
      </c>
      <c r="N93" s="93">
        <v>0.99923076923076926</v>
      </c>
      <c r="O93" s="94">
        <v>23.828560685274649</v>
      </c>
      <c r="P93" s="99">
        <v>445</v>
      </c>
      <c r="Q93" s="48">
        <v>0</v>
      </c>
      <c r="R93" s="20">
        <f t="shared" si="11"/>
        <v>0</v>
      </c>
      <c r="S93" s="100">
        <v>1</v>
      </c>
      <c r="T93" s="101">
        <v>16.712067096879771</v>
      </c>
      <c r="U93" s="107">
        <v>445</v>
      </c>
      <c r="V93" s="108">
        <v>0</v>
      </c>
      <c r="W93" s="21">
        <f t="shared" si="12"/>
        <v>0</v>
      </c>
      <c r="X93" s="109">
        <v>1</v>
      </c>
      <c r="Y93" s="110">
        <v>24.927287025699762</v>
      </c>
    </row>
    <row r="94" spans="1:25" x14ac:dyDescent="0.25">
      <c r="A94" s="75">
        <v>450</v>
      </c>
      <c r="B94" s="76">
        <v>0</v>
      </c>
      <c r="C94" s="17">
        <f t="shared" si="8"/>
        <v>0</v>
      </c>
      <c r="D94" s="77">
        <v>1</v>
      </c>
      <c r="E94" s="78">
        <v>13.495328757995205</v>
      </c>
      <c r="F94" s="81">
        <v>450</v>
      </c>
      <c r="G94" s="82"/>
      <c r="H94" s="18">
        <f t="shared" si="9"/>
        <v>0</v>
      </c>
      <c r="I94" s="72"/>
      <c r="J94" s="83">
        <v>18.444305510810665</v>
      </c>
      <c r="K94" s="92">
        <v>450</v>
      </c>
      <c r="L94" s="47">
        <v>0</v>
      </c>
      <c r="M94" s="19">
        <f t="shared" si="10"/>
        <v>0</v>
      </c>
      <c r="N94" s="93">
        <v>0.99923076923076926</v>
      </c>
      <c r="O94" s="94">
        <v>24.163231720766159</v>
      </c>
      <c r="P94" s="99">
        <v>450</v>
      </c>
      <c r="Q94" s="48">
        <v>0</v>
      </c>
      <c r="R94" s="20">
        <f t="shared" si="11"/>
        <v>0</v>
      </c>
      <c r="S94" s="100">
        <v>1</v>
      </c>
      <c r="T94" s="101">
        <v>16.82607942756146</v>
      </c>
      <c r="U94" s="107">
        <v>450</v>
      </c>
      <c r="V94" s="108">
        <v>0</v>
      </c>
      <c r="W94" s="21">
        <f t="shared" si="12"/>
        <v>0</v>
      </c>
      <c r="X94" s="109">
        <v>1</v>
      </c>
      <c r="Y94" s="110">
        <v>25.034198119765168</v>
      </c>
    </row>
    <row r="95" spans="1:25" x14ac:dyDescent="0.25">
      <c r="A95" s="75">
        <v>455</v>
      </c>
      <c r="B95" s="76">
        <v>0</v>
      </c>
      <c r="C95" s="17">
        <f t="shared" si="8"/>
        <v>0</v>
      </c>
      <c r="D95" s="77">
        <v>1</v>
      </c>
      <c r="E95" s="78">
        <v>13.495339227057867</v>
      </c>
      <c r="F95" s="81">
        <v>455</v>
      </c>
      <c r="G95" s="82"/>
      <c r="H95" s="18">
        <f t="shared" si="9"/>
        <v>0</v>
      </c>
      <c r="I95" s="72"/>
      <c r="J95" s="83">
        <v>18.5155029296875</v>
      </c>
      <c r="K95" s="92">
        <v>455</v>
      </c>
      <c r="L95" s="47">
        <v>0</v>
      </c>
      <c r="M95" s="19">
        <f t="shared" si="10"/>
        <v>0</v>
      </c>
      <c r="N95" s="93">
        <v>0.99923076923076926</v>
      </c>
      <c r="O95" s="94">
        <v>24.16333110459702</v>
      </c>
      <c r="P95" s="99">
        <v>455</v>
      </c>
      <c r="Q95" s="48">
        <v>0</v>
      </c>
      <c r="R95" s="20">
        <f t="shared" si="11"/>
        <v>0</v>
      </c>
      <c r="S95" s="100">
        <v>1</v>
      </c>
      <c r="T95" s="101">
        <v>16.82614328411859</v>
      </c>
      <c r="U95" s="107">
        <v>455</v>
      </c>
      <c r="V95" s="108">
        <v>0</v>
      </c>
      <c r="W95" s="21">
        <f t="shared" si="12"/>
        <v>0</v>
      </c>
      <c r="X95" s="109">
        <v>1</v>
      </c>
      <c r="Y95" s="110">
        <v>25.034248904107784</v>
      </c>
    </row>
    <row r="96" spans="1:25" x14ac:dyDescent="0.25">
      <c r="A96" s="75">
        <v>460</v>
      </c>
      <c r="B96" s="76">
        <v>0</v>
      </c>
      <c r="C96" s="17">
        <f t="shared" si="8"/>
        <v>0</v>
      </c>
      <c r="D96" s="77">
        <v>1</v>
      </c>
      <c r="E96" s="78">
        <v>13.495349693075941</v>
      </c>
      <c r="F96" s="81">
        <v>460</v>
      </c>
      <c r="G96" s="82"/>
      <c r="H96" s="18">
        <f t="shared" si="9"/>
        <v>0</v>
      </c>
      <c r="I96" s="72"/>
      <c r="J96" s="83">
        <v>18.659351418177593</v>
      </c>
      <c r="K96" s="92">
        <v>460</v>
      </c>
      <c r="L96" s="47">
        <v>0</v>
      </c>
      <c r="M96" s="19">
        <f t="shared" si="10"/>
        <v>0</v>
      </c>
      <c r="N96" s="93">
        <v>0.99923076923076926</v>
      </c>
      <c r="O96" s="94">
        <v>24.163335489153926</v>
      </c>
      <c r="P96" s="99">
        <v>460</v>
      </c>
      <c r="Q96" s="48">
        <v>0</v>
      </c>
      <c r="R96" s="20">
        <f t="shared" si="11"/>
        <v>0</v>
      </c>
      <c r="S96" s="100">
        <v>1</v>
      </c>
      <c r="T96" s="101">
        <v>17.495007320174061</v>
      </c>
      <c r="U96" s="107">
        <v>460</v>
      </c>
      <c r="V96" s="108">
        <v>0</v>
      </c>
      <c r="W96" s="21">
        <f t="shared" si="12"/>
        <v>0</v>
      </c>
      <c r="X96" s="109">
        <v>1</v>
      </c>
      <c r="Y96" s="110">
        <v>25.034517637905889</v>
      </c>
    </row>
    <row r="97" spans="1:25" x14ac:dyDescent="0.25">
      <c r="A97" s="75">
        <v>465</v>
      </c>
      <c r="B97" s="76">
        <v>0</v>
      </c>
      <c r="C97" s="17">
        <f t="shared" si="8"/>
        <v>0</v>
      </c>
      <c r="D97" s="77">
        <v>1</v>
      </c>
      <c r="E97" s="78">
        <v>13.49536016046611</v>
      </c>
      <c r="F97" s="81">
        <v>465</v>
      </c>
      <c r="G97" s="82"/>
      <c r="H97" s="18">
        <f t="shared" si="9"/>
        <v>0</v>
      </c>
      <c r="I97" s="72"/>
      <c r="J97" s="83">
        <v>18.659467814309213</v>
      </c>
      <c r="K97" s="92">
        <v>465</v>
      </c>
      <c r="L97" s="47">
        <v>0</v>
      </c>
      <c r="M97" s="19">
        <f t="shared" si="10"/>
        <v>0</v>
      </c>
      <c r="N97" s="93">
        <v>0.99923076923076926</v>
      </c>
      <c r="O97" s="94">
        <v>24.163600025505865</v>
      </c>
      <c r="P97" s="99">
        <v>465</v>
      </c>
      <c r="Q97" s="48">
        <v>0</v>
      </c>
      <c r="R97" s="20">
        <f t="shared" si="11"/>
        <v>0</v>
      </c>
      <c r="S97" s="100">
        <v>1</v>
      </c>
      <c r="T97" s="101">
        <v>17.495007320174061</v>
      </c>
      <c r="U97" s="107">
        <v>465</v>
      </c>
      <c r="V97" s="108">
        <v>0</v>
      </c>
      <c r="W97" s="21">
        <f t="shared" si="12"/>
        <v>0</v>
      </c>
      <c r="X97" s="109">
        <v>1</v>
      </c>
      <c r="Y97" s="110">
        <v>25.876103045637166</v>
      </c>
    </row>
    <row r="98" spans="1:25" x14ac:dyDescent="0.25">
      <c r="A98" s="75">
        <v>470</v>
      </c>
      <c r="B98" s="76">
        <v>0</v>
      </c>
      <c r="C98" s="17">
        <f t="shared" si="8"/>
        <v>0</v>
      </c>
      <c r="D98" s="77">
        <v>1</v>
      </c>
      <c r="E98" s="78">
        <v>13.495365394123644</v>
      </c>
      <c r="F98" s="81">
        <v>470</v>
      </c>
      <c r="G98" s="82"/>
      <c r="H98" s="18">
        <f t="shared" si="9"/>
        <v>0</v>
      </c>
      <c r="I98" s="72"/>
      <c r="J98" s="83">
        <v>18.65947349215034</v>
      </c>
      <c r="K98" s="92">
        <v>470</v>
      </c>
      <c r="L98" s="47">
        <v>0</v>
      </c>
      <c r="M98" s="19">
        <f t="shared" si="10"/>
        <v>0</v>
      </c>
      <c r="N98" s="93">
        <v>0.99923076923076926</v>
      </c>
      <c r="O98" s="94">
        <v>24.602639741203827</v>
      </c>
      <c r="P98" s="99">
        <v>470</v>
      </c>
      <c r="Q98" s="48">
        <v>0</v>
      </c>
      <c r="R98" s="20">
        <f t="shared" si="11"/>
        <v>0</v>
      </c>
      <c r="S98" s="100">
        <v>1</v>
      </c>
      <c r="T98" s="101">
        <v>17.495041440071603</v>
      </c>
      <c r="U98" s="107">
        <v>470</v>
      </c>
      <c r="V98" s="108">
        <v>0</v>
      </c>
      <c r="W98" s="21">
        <f t="shared" si="12"/>
        <v>0</v>
      </c>
      <c r="X98" s="109">
        <v>1</v>
      </c>
      <c r="Y98" s="110">
        <v>25.876230653461942</v>
      </c>
    </row>
    <row r="99" spans="1:25" x14ac:dyDescent="0.25">
      <c r="A99" s="75">
        <v>475</v>
      </c>
      <c r="B99" s="76">
        <v>0</v>
      </c>
      <c r="C99" s="17">
        <f t="shared" si="8"/>
        <v>0</v>
      </c>
      <c r="D99" s="77">
        <v>1</v>
      </c>
      <c r="E99" s="78">
        <v>13.495464834749377</v>
      </c>
      <c r="F99" s="81">
        <v>475</v>
      </c>
      <c r="G99" s="82"/>
      <c r="H99" s="18">
        <f t="shared" si="9"/>
        <v>0</v>
      </c>
      <c r="I99" s="72"/>
      <c r="J99" s="83">
        <v>18.659505666700483</v>
      </c>
      <c r="K99" s="92">
        <v>475</v>
      </c>
      <c r="L99" s="47">
        <v>0</v>
      </c>
      <c r="M99" s="19">
        <f t="shared" si="10"/>
        <v>0</v>
      </c>
      <c r="N99" s="93">
        <v>0.99923076923076926</v>
      </c>
      <c r="O99" s="94">
        <v>24.602756010734403</v>
      </c>
      <c r="P99" s="99">
        <v>475</v>
      </c>
      <c r="Q99" s="48">
        <v>0</v>
      </c>
      <c r="R99" s="20">
        <f t="shared" si="11"/>
        <v>0</v>
      </c>
      <c r="S99" s="100">
        <v>1</v>
      </c>
      <c r="T99" s="101">
        <v>17.4950482638069</v>
      </c>
      <c r="U99" s="107">
        <v>475</v>
      </c>
      <c r="V99" s="108">
        <v>0</v>
      </c>
      <c r="W99" s="21">
        <f t="shared" si="12"/>
        <v>0</v>
      </c>
      <c r="X99" s="109">
        <v>1</v>
      </c>
      <c r="Y99" s="110">
        <v>25.876236112425698</v>
      </c>
    </row>
    <row r="100" spans="1:25" x14ac:dyDescent="0.25">
      <c r="A100" s="75">
        <v>480</v>
      </c>
      <c r="B100" s="76">
        <v>0</v>
      </c>
      <c r="C100" s="17">
        <f t="shared" si="8"/>
        <v>0</v>
      </c>
      <c r="D100" s="77">
        <v>1</v>
      </c>
      <c r="E100" s="78">
        <v>13.495527639812961</v>
      </c>
      <c r="F100" s="81">
        <v>480</v>
      </c>
      <c r="G100" s="82"/>
      <c r="H100" s="18">
        <f t="shared" si="9"/>
        <v>0</v>
      </c>
      <c r="I100" s="72"/>
      <c r="J100" s="83">
        <v>18.659588942010423</v>
      </c>
      <c r="K100" s="92">
        <v>480</v>
      </c>
      <c r="L100" s="47">
        <v>0</v>
      </c>
      <c r="M100" s="19">
        <f t="shared" si="10"/>
        <v>0</v>
      </c>
      <c r="N100" s="93">
        <v>0.99923076923076926</v>
      </c>
      <c r="O100" s="94">
        <v>24.602761752489172</v>
      </c>
      <c r="P100" s="99">
        <v>480</v>
      </c>
      <c r="Q100" s="48">
        <v>0</v>
      </c>
      <c r="R100" s="20">
        <f t="shared" si="11"/>
        <v>0</v>
      </c>
      <c r="S100" s="100">
        <v>1</v>
      </c>
      <c r="T100" s="101">
        <v>17.495048263886751</v>
      </c>
      <c r="U100" s="107">
        <v>480</v>
      </c>
      <c r="V100" s="108">
        <v>0</v>
      </c>
      <c r="W100" s="21">
        <f t="shared" si="12"/>
        <v>0</v>
      </c>
      <c r="X100" s="109">
        <v>1</v>
      </c>
      <c r="Y100" s="110">
        <v>25.876236113235503</v>
      </c>
    </row>
    <row r="101" spans="1:25" x14ac:dyDescent="0.25">
      <c r="A101" s="75">
        <v>485</v>
      </c>
      <c r="B101" s="76">
        <v>0</v>
      </c>
      <c r="C101" s="17">
        <f t="shared" si="8"/>
        <v>0</v>
      </c>
      <c r="D101" s="77">
        <v>1</v>
      </c>
      <c r="E101" s="78">
        <v>13.8865966796875</v>
      </c>
      <c r="F101" s="81">
        <v>485</v>
      </c>
      <c r="G101" s="82"/>
      <c r="H101" s="18">
        <f t="shared" si="9"/>
        <v>0</v>
      </c>
      <c r="I101" s="72"/>
      <c r="J101" s="83">
        <v>18.659596512440686</v>
      </c>
      <c r="K101" s="92">
        <v>485</v>
      </c>
      <c r="L101" s="47">
        <v>0</v>
      </c>
      <c r="M101" s="19">
        <f t="shared" si="10"/>
        <v>0</v>
      </c>
      <c r="N101" s="93">
        <v>0.99923076923076926</v>
      </c>
      <c r="O101" s="94">
        <v>24.927057513383755</v>
      </c>
      <c r="P101" s="99">
        <v>485</v>
      </c>
      <c r="Q101" s="48">
        <v>0</v>
      </c>
      <c r="R101" s="20">
        <f t="shared" si="11"/>
        <v>0</v>
      </c>
      <c r="S101" s="100">
        <v>1</v>
      </c>
      <c r="T101" s="101">
        <v>17.60400390625</v>
      </c>
      <c r="U101" s="107">
        <v>485</v>
      </c>
      <c r="V101" s="108">
        <v>0</v>
      </c>
      <c r="W101" s="21">
        <f t="shared" si="12"/>
        <v>0</v>
      </c>
      <c r="X101" s="109">
        <v>1</v>
      </c>
      <c r="Y101" s="110">
        <v>26.184616407227857</v>
      </c>
    </row>
    <row r="102" spans="1:25" x14ac:dyDescent="0.25">
      <c r="A102" s="75">
        <v>490</v>
      </c>
      <c r="B102" s="76">
        <v>0</v>
      </c>
      <c r="C102" s="17">
        <f t="shared" si="8"/>
        <v>0</v>
      </c>
      <c r="D102" s="77">
        <v>1</v>
      </c>
      <c r="E102" s="78">
        <v>13.8865966796875</v>
      </c>
      <c r="F102" s="81">
        <v>490</v>
      </c>
      <c r="G102" s="82"/>
      <c r="H102" s="18">
        <f t="shared" si="9"/>
        <v>0</v>
      </c>
      <c r="I102" s="72"/>
      <c r="J102" s="83">
        <v>19.08520294232774</v>
      </c>
      <c r="K102" s="92">
        <v>490</v>
      </c>
      <c r="L102" s="47">
        <v>1</v>
      </c>
      <c r="M102" s="19">
        <f t="shared" si="10"/>
        <v>7.6923076923076923E-4</v>
      </c>
      <c r="N102" s="93">
        <v>1</v>
      </c>
      <c r="O102" s="94">
        <v>24.927151018379725</v>
      </c>
      <c r="P102" s="99">
        <v>490</v>
      </c>
      <c r="Q102" s="48">
        <v>0</v>
      </c>
      <c r="R102" s="20">
        <f t="shared" si="11"/>
        <v>0</v>
      </c>
      <c r="S102" s="100">
        <v>1</v>
      </c>
      <c r="T102" s="101">
        <v>17.712261526889154</v>
      </c>
      <c r="U102" s="107">
        <v>490</v>
      </c>
      <c r="V102" s="108">
        <v>0</v>
      </c>
      <c r="W102" s="21">
        <f t="shared" si="12"/>
        <v>0</v>
      </c>
      <c r="X102" s="109">
        <v>1</v>
      </c>
      <c r="Y102" s="110">
        <v>26.184616407227857</v>
      </c>
    </row>
    <row r="103" spans="1:25" ht="15.75" thickBot="1" x14ac:dyDescent="0.3">
      <c r="C103" s="17">
        <f t="shared" si="8"/>
        <v>0</v>
      </c>
      <c r="E103" s="78">
        <v>14.077777075119927</v>
      </c>
      <c r="F103" s="81">
        <v>495</v>
      </c>
      <c r="G103" s="10"/>
      <c r="H103" s="18">
        <f t="shared" si="9"/>
        <v>0</v>
      </c>
      <c r="I103" s="11"/>
      <c r="J103" s="83">
        <v>19.638527042873502</v>
      </c>
      <c r="M103" s="19">
        <f t="shared" si="10"/>
        <v>0</v>
      </c>
      <c r="O103" s="94">
        <v>24.927151018379725</v>
      </c>
      <c r="R103" s="20">
        <f t="shared" si="11"/>
        <v>0</v>
      </c>
      <c r="T103" s="101">
        <v>17.712336511575042</v>
      </c>
      <c r="W103" s="21">
        <f t="shared" si="12"/>
        <v>0</v>
      </c>
      <c r="Y103" s="110">
        <v>26.18491851573128</v>
      </c>
    </row>
    <row r="104" spans="1:25" x14ac:dyDescent="0.25">
      <c r="C104" s="17">
        <f t="shared" si="8"/>
        <v>0</v>
      </c>
      <c r="E104" s="78">
        <v>14.077907518766764</v>
      </c>
      <c r="F104" s="81">
        <v>500</v>
      </c>
      <c r="G104" s="16"/>
      <c r="H104" s="18">
        <f t="shared" si="9"/>
        <v>0</v>
      </c>
      <c r="I104" s="16"/>
      <c r="J104" s="83">
        <v>19.638613359619253</v>
      </c>
      <c r="M104" s="19">
        <f t="shared" si="10"/>
        <v>0</v>
      </c>
      <c r="O104" s="94">
        <v>24.927187853703458</v>
      </c>
      <c r="R104" s="20">
        <f t="shared" si="11"/>
        <v>0</v>
      </c>
      <c r="T104" s="101">
        <v>17.712459520323922</v>
      </c>
      <c r="W104" s="21">
        <f t="shared" si="12"/>
        <v>0</v>
      </c>
      <c r="Y104" s="110">
        <v>26.388263677283497</v>
      </c>
    </row>
    <row r="105" spans="1:25" x14ac:dyDescent="0.25">
      <c r="C105" s="17">
        <f t="shared" si="8"/>
        <v>0</v>
      </c>
      <c r="E105" s="78">
        <v>14.078022910997198</v>
      </c>
      <c r="F105" s="81">
        <v>505</v>
      </c>
      <c r="G105" s="16"/>
      <c r="H105" s="18">
        <f t="shared" si="9"/>
        <v>0</v>
      </c>
      <c r="I105" s="16"/>
      <c r="J105" s="83">
        <v>19.774413995268528</v>
      </c>
      <c r="M105" s="19">
        <f t="shared" si="10"/>
        <v>0</v>
      </c>
      <c r="O105" s="94">
        <v>24.92725019045719</v>
      </c>
      <c r="R105" s="20">
        <f t="shared" si="11"/>
        <v>0</v>
      </c>
      <c r="T105" s="101">
        <v>17.712835286880853</v>
      </c>
      <c r="W105" s="21">
        <f t="shared" si="12"/>
        <v>0</v>
      </c>
      <c r="Y105" s="110">
        <v>26.388574159235308</v>
      </c>
    </row>
    <row r="106" spans="1:25" x14ac:dyDescent="0.25">
      <c r="C106" s="17">
        <f t="shared" si="8"/>
        <v>0</v>
      </c>
      <c r="E106" s="78">
        <v>14.078022910997198</v>
      </c>
      <c r="F106" s="81">
        <v>510</v>
      </c>
      <c r="G106" s="16"/>
      <c r="H106" s="18">
        <f t="shared" si="9"/>
        <v>0</v>
      </c>
      <c r="I106" s="16"/>
      <c r="J106" s="83">
        <v>19.774446141517771</v>
      </c>
      <c r="M106" s="19">
        <f t="shared" si="10"/>
        <v>0</v>
      </c>
      <c r="O106" s="94">
        <v>24.927355029866092</v>
      </c>
      <c r="R106" s="20">
        <f t="shared" si="11"/>
        <v>0</v>
      </c>
      <c r="T106" s="101">
        <v>18.033290993897733</v>
      </c>
      <c r="W106" s="21">
        <f t="shared" si="12"/>
        <v>0</v>
      </c>
      <c r="Y106" s="110">
        <v>26.388722708810494</v>
      </c>
    </row>
    <row r="107" spans="1:25" x14ac:dyDescent="0.25">
      <c r="C107" s="17">
        <f t="shared" si="8"/>
        <v>0</v>
      </c>
      <c r="E107" s="78">
        <v>14.078083115700888</v>
      </c>
      <c r="F107" s="81">
        <v>515</v>
      </c>
      <c r="G107" s="16"/>
      <c r="H107" s="18">
        <f t="shared" si="9"/>
        <v>0</v>
      </c>
      <c r="I107" s="16"/>
      <c r="J107" s="83">
        <v>19.774464000561796</v>
      </c>
      <c r="M107" s="19">
        <f t="shared" si="10"/>
        <v>0</v>
      </c>
      <c r="O107" s="94">
        <v>25.034138871735919</v>
      </c>
      <c r="R107" s="20">
        <f t="shared" si="11"/>
        <v>0</v>
      </c>
      <c r="T107" s="101">
        <v>18.033297613911298</v>
      </c>
      <c r="W107" s="21">
        <f t="shared" si="12"/>
        <v>0</v>
      </c>
      <c r="Y107" s="110">
        <v>26.99049003690336</v>
      </c>
    </row>
    <row r="108" spans="1:25" x14ac:dyDescent="0.25">
      <c r="C108" s="17">
        <f t="shared" si="8"/>
        <v>0</v>
      </c>
      <c r="E108" s="78">
        <v>14.078083115700888</v>
      </c>
      <c r="F108" s="81">
        <v>520</v>
      </c>
      <c r="G108" s="16"/>
      <c r="H108" s="18">
        <f t="shared" si="9"/>
        <v>0</v>
      </c>
      <c r="I108" s="16"/>
      <c r="J108" s="83">
        <v>19.774503290496071</v>
      </c>
      <c r="M108" s="19">
        <f t="shared" si="10"/>
        <v>0</v>
      </c>
      <c r="O108" s="94">
        <v>25.034358936800515</v>
      </c>
      <c r="R108" s="20">
        <f t="shared" si="11"/>
        <v>0</v>
      </c>
      <c r="T108" s="101">
        <v>18.033416777354997</v>
      </c>
      <c r="W108" s="21">
        <f t="shared" si="12"/>
        <v>0</v>
      </c>
      <c r="Y108" s="110">
        <v>26.990641814818389</v>
      </c>
    </row>
    <row r="109" spans="1:25" x14ac:dyDescent="0.25">
      <c r="C109" s="17">
        <f t="shared" si="8"/>
        <v>0</v>
      </c>
      <c r="E109" s="78">
        <v>14.078138303406428</v>
      </c>
      <c r="F109" s="81">
        <v>525</v>
      </c>
      <c r="G109" s="16"/>
      <c r="H109" s="18">
        <f t="shared" si="9"/>
        <v>0</v>
      </c>
      <c r="I109" s="16"/>
      <c r="J109" s="83">
        <v>19.774524721473419</v>
      </c>
      <c r="M109" s="19">
        <f t="shared" si="10"/>
        <v>0</v>
      </c>
      <c r="O109" s="94">
        <v>25.034401257187142</v>
      </c>
      <c r="R109" s="20">
        <f t="shared" si="11"/>
        <v>0</v>
      </c>
      <c r="T109" s="101">
        <v>18.033456498465629</v>
      </c>
      <c r="W109" s="21">
        <f t="shared" si="12"/>
        <v>0</v>
      </c>
      <c r="Y109" s="110">
        <v>26.990762190444176</v>
      </c>
    </row>
    <row r="110" spans="1:25" x14ac:dyDescent="0.25">
      <c r="C110" s="17">
        <f t="shared" si="8"/>
        <v>0</v>
      </c>
      <c r="E110" s="78">
        <v>14.078148337481394</v>
      </c>
      <c r="F110" s="81">
        <v>530</v>
      </c>
      <c r="G110" s="16"/>
      <c r="H110" s="18">
        <f t="shared" si="9"/>
        <v>0</v>
      </c>
      <c r="I110" s="16"/>
      <c r="J110" s="83">
        <v>19.774560439497595</v>
      </c>
      <c r="M110" s="19">
        <f t="shared" si="10"/>
        <v>0</v>
      </c>
      <c r="O110" s="94">
        <v>25.034418185150631</v>
      </c>
      <c r="R110" s="20">
        <f t="shared" si="11"/>
        <v>0</v>
      </c>
      <c r="T110" s="101">
        <v>18.033530975641487</v>
      </c>
      <c r="W110" s="21">
        <f t="shared" si="12"/>
        <v>0</v>
      </c>
      <c r="Y110" s="110">
        <v>27.089593406241086</v>
      </c>
    </row>
    <row r="111" spans="1:25" x14ac:dyDescent="0.25">
      <c r="C111" s="17">
        <f t="shared" si="8"/>
        <v>0</v>
      </c>
      <c r="E111" s="78">
        <v>14.078258712892476</v>
      </c>
      <c r="F111" s="81">
        <v>535</v>
      </c>
      <c r="G111" s="16"/>
      <c r="H111" s="18">
        <f t="shared" si="9"/>
        <v>0</v>
      </c>
      <c r="I111" s="16"/>
      <c r="J111" s="83">
        <v>19.774560439497595</v>
      </c>
      <c r="M111" s="19">
        <f t="shared" si="10"/>
        <v>0</v>
      </c>
      <c r="O111" s="94">
        <v>25.563660874653003</v>
      </c>
      <c r="R111" s="20">
        <f t="shared" si="11"/>
        <v>0</v>
      </c>
      <c r="T111" s="101">
        <v>18.452687520972226</v>
      </c>
      <c r="W111" s="21">
        <f t="shared" si="12"/>
        <v>0</v>
      </c>
      <c r="Y111" s="110">
        <v>27.324890280959298</v>
      </c>
    </row>
    <row r="112" spans="1:25" x14ac:dyDescent="0.25">
      <c r="C112" s="17">
        <f t="shared" si="8"/>
        <v>0</v>
      </c>
      <c r="E112" s="78">
        <v>14.078268746881621</v>
      </c>
      <c r="F112" s="81">
        <v>540</v>
      </c>
      <c r="G112" s="16"/>
      <c r="H112" s="18">
        <f t="shared" si="9"/>
        <v>0</v>
      </c>
      <c r="I112" s="16"/>
      <c r="J112" s="83">
        <v>19.909458645597905</v>
      </c>
      <c r="M112" s="19">
        <f t="shared" si="10"/>
        <v>0</v>
      </c>
      <c r="O112" s="94">
        <v>25.875960425380391</v>
      </c>
      <c r="R112" s="20">
        <f t="shared" si="11"/>
        <v>0</v>
      </c>
      <c r="T112" s="101">
        <v>18.452878377503762</v>
      </c>
      <c r="W112" s="21">
        <f t="shared" si="12"/>
        <v>0</v>
      </c>
      <c r="Y112" s="110">
        <v>27.869219608289868</v>
      </c>
    </row>
    <row r="113" spans="3:25" x14ac:dyDescent="0.25">
      <c r="C113" s="17">
        <f t="shared" si="8"/>
        <v>0</v>
      </c>
      <c r="E113" s="78">
        <v>14.637635912257089</v>
      </c>
      <c r="F113" s="81">
        <v>545</v>
      </c>
      <c r="G113" s="16"/>
      <c r="H113" s="18">
        <f t="shared" si="9"/>
        <v>0</v>
      </c>
      <c r="I113" s="16"/>
      <c r="J113" s="83">
        <v>19.909474166331279</v>
      </c>
      <c r="M113" s="19">
        <f t="shared" si="10"/>
        <v>0</v>
      </c>
      <c r="O113" s="94">
        <v>25.875963154908913</v>
      </c>
      <c r="R113" s="20">
        <f t="shared" si="11"/>
        <v>0</v>
      </c>
      <c r="T113" s="101">
        <v>18.452943074624041</v>
      </c>
      <c r="W113" s="21">
        <f t="shared" si="12"/>
        <v>0</v>
      </c>
      <c r="Y113" s="110">
        <v>27.869397012767813</v>
      </c>
    </row>
    <row r="114" spans="3:25" x14ac:dyDescent="0.25">
      <c r="C114" s="17">
        <f t="shared" si="8"/>
        <v>0</v>
      </c>
      <c r="E114" s="78">
        <v>14.637635912257089</v>
      </c>
      <c r="F114" s="81">
        <v>550</v>
      </c>
      <c r="G114" s="16"/>
      <c r="H114" s="18">
        <f t="shared" si="9"/>
        <v>0</v>
      </c>
      <c r="I114" s="16"/>
      <c r="J114" s="83">
        <v>19.909526049928502</v>
      </c>
      <c r="M114" s="19">
        <f t="shared" si="10"/>
        <v>0</v>
      </c>
      <c r="O114" s="94">
        <v>25.875990450718177</v>
      </c>
      <c r="R114" s="20">
        <f t="shared" si="11"/>
        <v>0</v>
      </c>
      <c r="T114" s="101">
        <v>18.55616578974243</v>
      </c>
      <c r="W114" s="21">
        <f t="shared" si="12"/>
        <v>0</v>
      </c>
      <c r="Y114" s="110">
        <v>27.869402081250087</v>
      </c>
    </row>
    <row r="115" spans="3:25" x14ac:dyDescent="0.25">
      <c r="C115" s="17">
        <f t="shared" si="8"/>
        <v>0</v>
      </c>
      <c r="E115" s="78">
        <v>14.637751718323747</v>
      </c>
      <c r="F115" s="81">
        <v>555</v>
      </c>
      <c r="G115" s="16"/>
      <c r="H115" s="18">
        <f t="shared" si="9"/>
        <v>0</v>
      </c>
      <c r="I115" s="16"/>
      <c r="J115" s="83">
        <v>19.90957926400057</v>
      </c>
      <c r="M115" s="19">
        <f t="shared" si="10"/>
        <v>0</v>
      </c>
      <c r="O115" s="94">
        <v>25.876126929422583</v>
      </c>
      <c r="R115" s="20">
        <f t="shared" si="11"/>
        <v>0</v>
      </c>
      <c r="T115" s="101">
        <v>18.556165789792619</v>
      </c>
      <c r="W115" s="21">
        <f t="shared" si="12"/>
        <v>0</v>
      </c>
      <c r="Y115" s="110">
        <v>27.869403348412281</v>
      </c>
    </row>
    <row r="116" spans="3:25" x14ac:dyDescent="0.25">
      <c r="C116" s="17">
        <f t="shared" si="8"/>
        <v>0</v>
      </c>
      <c r="E116" s="78">
        <v>14.63775413094238</v>
      </c>
      <c r="F116" s="81">
        <v>560</v>
      </c>
      <c r="G116" s="16"/>
      <c r="H116" s="18">
        <f t="shared" si="9"/>
        <v>0</v>
      </c>
      <c r="I116" s="16"/>
      <c r="J116" s="83">
        <v>20.700879706951842</v>
      </c>
      <c r="M116" s="19">
        <f t="shared" si="10"/>
        <v>0</v>
      </c>
      <c r="O116" s="94">
        <v>25.876154225185058</v>
      </c>
      <c r="R116" s="20">
        <f t="shared" si="11"/>
        <v>0</v>
      </c>
      <c r="T116" s="101">
        <v>18.556250231626041</v>
      </c>
      <c r="W116" s="21">
        <f t="shared" si="12"/>
        <v>0</v>
      </c>
      <c r="Y116" s="110">
        <v>27.86944769948726</v>
      </c>
    </row>
    <row r="117" spans="3:25" x14ac:dyDescent="0.25">
      <c r="C117" s="17">
        <f t="shared" si="8"/>
        <v>0</v>
      </c>
      <c r="E117" s="78">
        <v>14.63777101937303</v>
      </c>
      <c r="F117" s="81">
        <v>565</v>
      </c>
      <c r="G117" s="16"/>
      <c r="H117" s="18">
        <f t="shared" si="9"/>
        <v>0</v>
      </c>
      <c r="I117" s="16"/>
      <c r="J117" s="83">
        <v>20.70090700270352</v>
      </c>
      <c r="M117" s="19">
        <f t="shared" si="10"/>
        <v>0</v>
      </c>
      <c r="O117" s="94">
        <v>25.876181520936736</v>
      </c>
      <c r="R117" s="20">
        <f t="shared" si="11"/>
        <v>0</v>
      </c>
      <c r="T117" s="101">
        <v>18.556378100824482</v>
      </c>
      <c r="W117" s="21">
        <f t="shared" si="12"/>
        <v>0</v>
      </c>
      <c r="Y117" s="110">
        <v>27.965259613917919</v>
      </c>
    </row>
    <row r="118" spans="3:25" x14ac:dyDescent="0.25">
      <c r="C118" s="17">
        <f t="shared" si="8"/>
        <v>0</v>
      </c>
      <c r="E118" s="78">
        <v>14.63777101937303</v>
      </c>
      <c r="F118" s="81">
        <v>570</v>
      </c>
      <c r="G118" s="16"/>
      <c r="H118" s="18">
        <f t="shared" si="9"/>
        <v>0</v>
      </c>
      <c r="I118" s="16"/>
      <c r="J118" s="83">
        <v>20.700920650571483</v>
      </c>
      <c r="M118" s="19">
        <f t="shared" si="10"/>
        <v>0</v>
      </c>
      <c r="O118" s="94">
        <v>25.876181520936736</v>
      </c>
      <c r="R118" s="20">
        <f t="shared" si="11"/>
        <v>0</v>
      </c>
      <c r="T118" s="101">
        <v>18.556378100824482</v>
      </c>
      <c r="W118" s="21">
        <f t="shared" si="12"/>
        <v>0</v>
      </c>
      <c r="Y118" s="110">
        <v>27.96534296042913</v>
      </c>
    </row>
    <row r="119" spans="3:25" x14ac:dyDescent="0.25">
      <c r="C119" s="17">
        <f t="shared" si="8"/>
        <v>0</v>
      </c>
      <c r="E119" s="78">
        <v>14.819464002681206</v>
      </c>
      <c r="F119" s="81">
        <v>575</v>
      </c>
      <c r="G119" s="16"/>
      <c r="H119" s="18">
        <f t="shared" si="9"/>
        <v>0</v>
      </c>
      <c r="I119" s="16"/>
      <c r="J119" s="83">
        <v>20.700961594188879</v>
      </c>
      <c r="M119" s="19">
        <f t="shared" si="10"/>
        <v>0</v>
      </c>
      <c r="O119" s="94">
        <v>25.876208816731605</v>
      </c>
      <c r="R119" s="20">
        <f t="shared" si="11"/>
        <v>0</v>
      </c>
      <c r="T119" s="101">
        <v>19.127441505967919</v>
      </c>
      <c r="W119" s="21">
        <f t="shared" si="12"/>
        <v>0</v>
      </c>
      <c r="Y119" s="110">
        <v>27.965532384429853</v>
      </c>
    </row>
    <row r="120" spans="3:25" x14ac:dyDescent="0.25">
      <c r="C120" s="17">
        <f t="shared" si="8"/>
        <v>0</v>
      </c>
      <c r="E120" s="78">
        <v>14.819530727985347</v>
      </c>
      <c r="F120" s="81">
        <v>580</v>
      </c>
      <c r="G120" s="16"/>
      <c r="H120" s="18">
        <f t="shared" si="9"/>
        <v>0</v>
      </c>
      <c r="I120" s="16"/>
      <c r="J120" s="83">
        <v>20.835235700573509</v>
      </c>
      <c r="M120" s="19">
        <f t="shared" si="10"/>
        <v>0</v>
      </c>
      <c r="O120" s="94">
        <v>26.184702723831336</v>
      </c>
      <c r="R120" s="20">
        <f t="shared" si="11"/>
        <v>0</v>
      </c>
      <c r="T120" s="101">
        <v>19.264359117796001</v>
      </c>
      <c r="W120" s="21">
        <f t="shared" si="12"/>
        <v>0</v>
      </c>
      <c r="Y120" s="110">
        <v>28.235717925427064</v>
      </c>
    </row>
    <row r="121" spans="3:25" x14ac:dyDescent="0.25">
      <c r="C121" s="17">
        <f t="shared" si="8"/>
        <v>0</v>
      </c>
      <c r="E121" s="78">
        <v>14.81954979153069</v>
      </c>
      <c r="F121" s="81">
        <v>585</v>
      </c>
      <c r="G121" s="16"/>
      <c r="H121" s="18">
        <f t="shared" si="9"/>
        <v>0</v>
      </c>
      <c r="I121" s="16"/>
      <c r="J121" s="83">
        <v>20.835266218151482</v>
      </c>
      <c r="M121" s="19">
        <f t="shared" si="10"/>
        <v>0</v>
      </c>
      <c r="O121" s="94">
        <v>26.184821409358968</v>
      </c>
      <c r="R121" s="20">
        <f t="shared" si="11"/>
        <v>0</v>
      </c>
      <c r="T121" s="101">
        <v>19.363303401692605</v>
      </c>
      <c r="W121" s="21">
        <f t="shared" si="12"/>
        <v>0</v>
      </c>
      <c r="Y121" s="110">
        <v>28.251222029472927</v>
      </c>
    </row>
    <row r="122" spans="3:25" x14ac:dyDescent="0.25">
      <c r="C122" s="17">
        <f t="shared" si="8"/>
        <v>0</v>
      </c>
      <c r="E122" s="78">
        <v>14.819568855931328</v>
      </c>
      <c r="F122" s="81">
        <v>590</v>
      </c>
      <c r="G122" s="16"/>
      <c r="H122" s="18">
        <f t="shared" si="9"/>
        <v>0</v>
      </c>
      <c r="I122" s="16"/>
      <c r="J122" s="83">
        <v>20.948974712158922</v>
      </c>
      <c r="M122" s="19">
        <f t="shared" si="10"/>
        <v>0</v>
      </c>
      <c r="O122" s="94">
        <v>26.184832198985529</v>
      </c>
      <c r="R122" s="20">
        <f t="shared" si="11"/>
        <v>0</v>
      </c>
      <c r="T122" s="101">
        <v>19.363370836908555</v>
      </c>
      <c r="W122" s="21">
        <f t="shared" si="12"/>
        <v>0</v>
      </c>
      <c r="Y122" s="110">
        <v>28.628026461856539</v>
      </c>
    </row>
    <row r="123" spans="3:25" x14ac:dyDescent="0.25">
      <c r="C123" s="17">
        <f t="shared" si="8"/>
        <v>0</v>
      </c>
      <c r="E123" s="78">
        <v>14.81957838765112</v>
      </c>
      <c r="F123" s="81">
        <v>595</v>
      </c>
      <c r="G123" s="16"/>
      <c r="H123" s="18">
        <f t="shared" si="9"/>
        <v>0</v>
      </c>
      <c r="I123" s="16"/>
      <c r="J123" s="83">
        <v>20.949096782470825</v>
      </c>
      <c r="M123" s="19">
        <f t="shared" si="10"/>
        <v>0</v>
      </c>
      <c r="O123" s="94">
        <v>26.184832198985529</v>
      </c>
      <c r="R123" s="20">
        <f t="shared" si="11"/>
        <v>0</v>
      </c>
      <c r="T123" s="101">
        <v>19.363413994992847</v>
      </c>
      <c r="W123" s="21">
        <f t="shared" si="12"/>
        <v>0</v>
      </c>
      <c r="Y123" s="110">
        <v>29.275446136865359</v>
      </c>
    </row>
    <row r="124" spans="3:25" x14ac:dyDescent="0.25">
      <c r="C124" s="17">
        <f t="shared" si="8"/>
        <v>0</v>
      </c>
      <c r="E124" s="78">
        <v>14.819590302763569</v>
      </c>
      <c r="F124" s="81">
        <v>600</v>
      </c>
      <c r="G124" s="16"/>
      <c r="H124" s="18">
        <f t="shared" si="9"/>
        <v>0</v>
      </c>
      <c r="I124" s="16"/>
      <c r="J124" s="83">
        <v>20.957893719750764</v>
      </c>
      <c r="M124" s="19">
        <f t="shared" si="10"/>
        <v>0</v>
      </c>
      <c r="O124" s="94">
        <v>26.383113474964038</v>
      </c>
      <c r="R124" s="20">
        <f t="shared" si="11"/>
        <v>0</v>
      </c>
      <c r="T124" s="101">
        <v>19.363478732588234</v>
      </c>
      <c r="W124" s="21">
        <f t="shared" si="12"/>
        <v>0</v>
      </c>
      <c r="Y124" s="110">
        <v>29.275464834625275</v>
      </c>
    </row>
    <row r="125" spans="3:25" x14ac:dyDescent="0.25">
      <c r="C125" s="17">
        <f t="shared" si="8"/>
        <v>0</v>
      </c>
      <c r="E125" s="78">
        <v>14.819606984030591</v>
      </c>
      <c r="F125" s="81">
        <v>605</v>
      </c>
      <c r="G125" s="16"/>
      <c r="H125" s="18">
        <f t="shared" si="9"/>
        <v>0</v>
      </c>
      <c r="I125" s="16"/>
      <c r="J125" s="83">
        <v>20.95887104963948</v>
      </c>
      <c r="M125" s="19">
        <f t="shared" si="10"/>
        <v>0</v>
      </c>
      <c r="O125" s="94">
        <v>26.388456390240222</v>
      </c>
      <c r="R125" s="20">
        <f t="shared" si="11"/>
        <v>0</v>
      </c>
      <c r="T125" s="101">
        <v>19.363500311738598</v>
      </c>
      <c r="W125" s="21">
        <f t="shared" si="12"/>
        <v>0</v>
      </c>
      <c r="Y125" s="110">
        <v>29.275503436647494</v>
      </c>
    </row>
    <row r="126" spans="3:25" x14ac:dyDescent="0.25">
      <c r="C126" s="17">
        <f t="shared" si="8"/>
        <v>0</v>
      </c>
      <c r="E126" s="78">
        <v>14.819606984030591</v>
      </c>
      <c r="F126" s="81">
        <v>610</v>
      </c>
      <c r="G126" s="16"/>
      <c r="H126" s="18">
        <f t="shared" si="9"/>
        <v>0</v>
      </c>
      <c r="I126" s="16"/>
      <c r="J126" s="83">
        <v>21.337945292771622</v>
      </c>
      <c r="M126" s="19">
        <f t="shared" si="10"/>
        <v>0</v>
      </c>
      <c r="O126" s="94">
        <v>26.388459066793274</v>
      </c>
      <c r="R126" s="20">
        <f t="shared" si="11"/>
        <v>0</v>
      </c>
      <c r="T126" s="101">
        <v>19.5599365234375</v>
      </c>
      <c r="W126" s="21">
        <f t="shared" si="12"/>
        <v>0</v>
      </c>
      <c r="Y126" s="110">
        <v>29.275522737639513</v>
      </c>
    </row>
    <row r="127" spans="3:25" x14ac:dyDescent="0.25">
      <c r="C127" s="17">
        <f t="shared" si="8"/>
        <v>0</v>
      </c>
      <c r="E127" s="78">
        <v>14.819673708722382</v>
      </c>
      <c r="F127" s="81">
        <v>615</v>
      </c>
      <c r="G127" s="16"/>
      <c r="H127" s="18">
        <f t="shared" si="9"/>
        <v>0</v>
      </c>
      <c r="I127" s="16"/>
      <c r="J127" s="83">
        <v>21.337985013931977</v>
      </c>
      <c r="M127" s="19">
        <f t="shared" si="10"/>
        <v>0</v>
      </c>
      <c r="O127" s="94">
        <v>26.38847111136247</v>
      </c>
      <c r="R127" s="20">
        <f t="shared" si="11"/>
        <v>0</v>
      </c>
      <c r="T127" s="101">
        <v>19.559960937508571</v>
      </c>
      <c r="W127" s="21">
        <f t="shared" si="12"/>
        <v>0</v>
      </c>
      <c r="Y127" s="110">
        <v>29.639204435764299</v>
      </c>
    </row>
    <row r="128" spans="3:25" x14ac:dyDescent="0.25">
      <c r="C128" s="17">
        <f t="shared" si="8"/>
        <v>0</v>
      </c>
      <c r="E128" s="78">
        <v>14.819730901089699</v>
      </c>
      <c r="F128" s="81">
        <v>620</v>
      </c>
      <c r="G128" s="16"/>
      <c r="H128" s="18">
        <f t="shared" si="9"/>
        <v>0</v>
      </c>
      <c r="I128" s="16"/>
      <c r="J128" s="83">
        <v>21.337985013931977</v>
      </c>
      <c r="M128" s="19">
        <f t="shared" si="10"/>
        <v>0</v>
      </c>
      <c r="O128" s="94">
        <v>26.388483156076163</v>
      </c>
      <c r="R128" s="20">
        <f t="shared" si="11"/>
        <v>0</v>
      </c>
      <c r="T128" s="101">
        <v>19.559985351596783</v>
      </c>
      <c r="W128" s="21">
        <f t="shared" si="12"/>
        <v>0</v>
      </c>
      <c r="Y128" s="110">
        <v>29.639204435764299</v>
      </c>
    </row>
    <row r="129" spans="3:25" x14ac:dyDescent="0.25">
      <c r="C129" s="17">
        <f t="shared" si="8"/>
        <v>0</v>
      </c>
      <c r="E129" s="78">
        <v>15.484130934558634</v>
      </c>
      <c r="F129" s="81">
        <v>625</v>
      </c>
      <c r="G129" s="16"/>
      <c r="H129" s="18">
        <f t="shared" si="9"/>
        <v>0</v>
      </c>
      <c r="I129" s="16"/>
      <c r="J129" s="83">
        <v>21.337985013931977</v>
      </c>
      <c r="M129" s="19">
        <f t="shared" si="10"/>
        <v>0</v>
      </c>
      <c r="O129" s="94">
        <v>26.388501891887529</v>
      </c>
      <c r="R129" s="20">
        <f t="shared" si="11"/>
        <v>0</v>
      </c>
      <c r="T129" s="101">
        <v>19.656624450816423</v>
      </c>
      <c r="W129" s="21">
        <f t="shared" si="12"/>
        <v>0</v>
      </c>
      <c r="Y129" s="110">
        <v>30.176362473791354</v>
      </c>
    </row>
    <row r="130" spans="3:25" x14ac:dyDescent="0.25">
      <c r="C130" s="17">
        <f t="shared" si="8"/>
        <v>0</v>
      </c>
      <c r="E130" s="78">
        <v>15.525577893671182</v>
      </c>
      <c r="F130" s="81">
        <v>630</v>
      </c>
      <c r="G130" s="16"/>
      <c r="H130" s="18">
        <f t="shared" si="9"/>
        <v>0</v>
      </c>
      <c r="I130" s="16"/>
      <c r="J130" s="83">
        <v>21.338021424987055</v>
      </c>
      <c r="M130" s="19">
        <f t="shared" si="10"/>
        <v>0</v>
      </c>
      <c r="O130" s="94">
        <v>26.388520627862057</v>
      </c>
      <c r="R130" s="20">
        <f t="shared" si="11"/>
        <v>0</v>
      </c>
      <c r="T130" s="101">
        <v>19.657338054524061</v>
      </c>
      <c r="W130" s="21">
        <f t="shared" si="12"/>
        <v>0</v>
      </c>
      <c r="Y130" s="110">
        <v>30.176533336958133</v>
      </c>
    </row>
    <row r="131" spans="3:25" x14ac:dyDescent="0.25">
      <c r="C131" s="17">
        <f t="shared" si="8"/>
        <v>0</v>
      </c>
      <c r="E131" s="78">
        <v>15.52565978029636</v>
      </c>
      <c r="F131" s="81">
        <v>635</v>
      </c>
      <c r="G131" s="16"/>
      <c r="H131" s="18">
        <f t="shared" si="9"/>
        <v>0</v>
      </c>
      <c r="I131" s="16"/>
      <c r="J131" s="83">
        <v>21.338021424987055</v>
      </c>
      <c r="M131" s="19">
        <f t="shared" si="10"/>
        <v>0</v>
      </c>
      <c r="O131" s="94">
        <v>26.388606278063602</v>
      </c>
      <c r="R131" s="20">
        <f t="shared" si="11"/>
        <v>0</v>
      </c>
      <c r="T131" s="101">
        <v>19.657492921756663</v>
      </c>
      <c r="W131" s="21">
        <f t="shared" si="12"/>
        <v>0</v>
      </c>
      <c r="Y131" s="110">
        <v>30.441497472183137</v>
      </c>
    </row>
    <row r="132" spans="3:25" x14ac:dyDescent="0.25">
      <c r="C132" s="17">
        <f t="shared" si="8"/>
        <v>0</v>
      </c>
      <c r="E132" s="78">
        <v>15.52565978029636</v>
      </c>
      <c r="F132" s="81">
        <v>640</v>
      </c>
      <c r="G132" s="16"/>
      <c r="H132" s="18">
        <f t="shared" si="9"/>
        <v>0</v>
      </c>
      <c r="I132" s="16"/>
      <c r="J132" s="83">
        <v>21.338021424987055</v>
      </c>
      <c r="M132" s="19">
        <f t="shared" si="10"/>
        <v>0</v>
      </c>
      <c r="O132" s="94">
        <v>26.388672523156941</v>
      </c>
      <c r="R132" s="20">
        <f t="shared" si="11"/>
        <v>0</v>
      </c>
      <c r="T132" s="101">
        <v>19.947120053876858</v>
      </c>
      <c r="W132" s="21">
        <f t="shared" si="12"/>
        <v>0</v>
      </c>
      <c r="Y132" s="110">
        <v>30.441645965613787</v>
      </c>
    </row>
    <row r="133" spans="3:25" x14ac:dyDescent="0.25">
      <c r="C133" s="17">
        <f t="shared" ref="C133:C196" si="13">B133/1300</f>
        <v>0</v>
      </c>
      <c r="E133" s="78">
        <v>15.52565978029636</v>
      </c>
      <c r="F133" s="81">
        <v>645</v>
      </c>
      <c r="G133" s="16"/>
      <c r="H133" s="18">
        <f t="shared" ref="H133:H196" si="14">G133/1300</f>
        <v>0</v>
      </c>
      <c r="I133" s="16"/>
      <c r="J133" s="83">
        <v>21.338031355265013</v>
      </c>
      <c r="M133" s="19">
        <f t="shared" ref="M133:M196" si="15">L133/1300</f>
        <v>0</v>
      </c>
      <c r="O133" s="94">
        <v>26.388675869547615</v>
      </c>
      <c r="R133" s="20">
        <f t="shared" ref="R133:R196" si="16">Q133/1300</f>
        <v>0</v>
      </c>
      <c r="T133" s="101">
        <v>19.947362445918525</v>
      </c>
      <c r="W133" s="21">
        <f t="shared" ref="W133:W196" si="17">V133/1300</f>
        <v>0</v>
      </c>
      <c r="Y133" s="110">
        <v>30.441697010057542</v>
      </c>
    </row>
    <row r="134" spans="3:25" x14ac:dyDescent="0.25">
      <c r="C134" s="17">
        <f t="shared" si="13"/>
        <v>0</v>
      </c>
      <c r="E134" s="78">
        <v>15.525687075952062</v>
      </c>
      <c r="F134" s="81">
        <v>650</v>
      </c>
      <c r="G134" s="16"/>
      <c r="H134" s="18">
        <f t="shared" si="14"/>
        <v>0</v>
      </c>
      <c r="I134" s="16"/>
      <c r="J134" s="83">
        <v>21.338057836230966</v>
      </c>
      <c r="M134" s="19">
        <f t="shared" si="15"/>
        <v>0</v>
      </c>
      <c r="O134" s="94">
        <v>26.990573776438765</v>
      </c>
      <c r="R134" s="20">
        <f t="shared" si="16"/>
        <v>0</v>
      </c>
      <c r="T134" s="101">
        <v>19.947515063853849</v>
      </c>
      <c r="W134" s="21">
        <f t="shared" si="17"/>
        <v>0</v>
      </c>
      <c r="Y134" s="110">
        <v>30.878390748838054</v>
      </c>
    </row>
    <row r="135" spans="3:25" x14ac:dyDescent="0.25">
      <c r="C135" s="17">
        <f t="shared" si="13"/>
        <v>0</v>
      </c>
      <c r="E135" s="78">
        <v>15.525714371919689</v>
      </c>
      <c r="F135" s="81">
        <v>655</v>
      </c>
      <c r="G135" s="16"/>
      <c r="H135" s="18">
        <f t="shared" si="14"/>
        <v>0</v>
      </c>
      <c r="I135" s="16"/>
      <c r="J135" s="83">
        <v>21.338263061991807</v>
      </c>
      <c r="M135" s="19">
        <f t="shared" si="15"/>
        <v>0</v>
      </c>
      <c r="O135" s="94">
        <v>26.990709853199025</v>
      </c>
      <c r="R135" s="20">
        <f t="shared" si="16"/>
        <v>0</v>
      </c>
      <c r="T135" s="101">
        <v>19.947533018270093</v>
      </c>
      <c r="W135" s="21">
        <f t="shared" si="17"/>
        <v>0</v>
      </c>
      <c r="Y135" s="110">
        <v>31.051101194462323</v>
      </c>
    </row>
    <row r="136" spans="3:25" x14ac:dyDescent="0.25">
      <c r="C136" s="17">
        <f t="shared" si="13"/>
        <v>0</v>
      </c>
      <c r="E136" s="78">
        <v>15.525741667479412</v>
      </c>
      <c r="F136" s="81">
        <v>660</v>
      </c>
      <c r="G136" s="16"/>
      <c r="H136" s="18">
        <f t="shared" si="14"/>
        <v>0</v>
      </c>
      <c r="I136" s="16"/>
      <c r="J136" s="83">
        <v>21.834251558652678</v>
      </c>
      <c r="M136" s="19">
        <f t="shared" si="15"/>
        <v>0</v>
      </c>
      <c r="O136" s="94">
        <v>26.990709853199025</v>
      </c>
      <c r="R136" s="20">
        <f t="shared" si="16"/>
        <v>0</v>
      </c>
      <c r="T136" s="101">
        <v>19.947539003165293</v>
      </c>
      <c r="W136" s="21">
        <f t="shared" si="17"/>
        <v>0</v>
      </c>
      <c r="Y136" s="110">
        <v>31.051292264796054</v>
      </c>
    </row>
    <row r="137" spans="3:25" x14ac:dyDescent="0.25">
      <c r="C137" s="17">
        <f t="shared" si="13"/>
        <v>0</v>
      </c>
      <c r="E137" s="78">
        <v>16.201004028320313</v>
      </c>
      <c r="F137" s="81">
        <v>665</v>
      </c>
      <c r="G137" s="16"/>
      <c r="H137" s="18">
        <f t="shared" si="14"/>
        <v>0</v>
      </c>
      <c r="I137" s="16"/>
      <c r="J137" s="83">
        <v>21.834274202589071</v>
      </c>
      <c r="M137" s="19">
        <f t="shared" si="15"/>
        <v>0</v>
      </c>
      <c r="O137" s="94">
        <v>27.089650766679533</v>
      </c>
      <c r="R137" s="20">
        <f t="shared" si="16"/>
        <v>0</v>
      </c>
      <c r="T137" s="101">
        <v>19.947544988105388</v>
      </c>
      <c r="W137" s="21">
        <f t="shared" si="17"/>
        <v>0</v>
      </c>
      <c r="Y137" s="110">
        <v>31.051415095748339</v>
      </c>
    </row>
    <row r="138" spans="3:25" x14ac:dyDescent="0.25">
      <c r="C138" s="17">
        <f t="shared" si="13"/>
        <v>0</v>
      </c>
      <c r="E138" s="78">
        <v>16.2010498046875</v>
      </c>
      <c r="F138" s="81">
        <v>670</v>
      </c>
      <c r="G138" s="16"/>
      <c r="H138" s="18">
        <f t="shared" si="14"/>
        <v>0</v>
      </c>
      <c r="I138" s="16"/>
      <c r="J138" s="83">
        <v>21.834287142017217</v>
      </c>
      <c r="M138" s="19">
        <f t="shared" si="15"/>
        <v>0</v>
      </c>
      <c r="O138" s="94">
        <v>27.089650766679533</v>
      </c>
      <c r="R138" s="20">
        <f t="shared" si="16"/>
        <v>0</v>
      </c>
      <c r="T138" s="101">
        <v>20.038269144196086</v>
      </c>
      <c r="W138" s="21">
        <f t="shared" si="17"/>
        <v>0</v>
      </c>
      <c r="Y138" s="110">
        <v>31.137392061493699</v>
      </c>
    </row>
    <row r="139" spans="3:25" x14ac:dyDescent="0.25">
      <c r="C139" s="17">
        <f t="shared" si="13"/>
        <v>0</v>
      </c>
      <c r="E139" s="78">
        <v>16.365396044249344</v>
      </c>
      <c r="F139" s="81">
        <v>675</v>
      </c>
      <c r="G139" s="16"/>
      <c r="H139" s="18">
        <f t="shared" si="14"/>
        <v>0</v>
      </c>
      <c r="I139" s="16"/>
      <c r="J139" s="83">
        <v>21.834313020882494</v>
      </c>
      <c r="M139" s="19">
        <f t="shared" si="15"/>
        <v>0</v>
      </c>
      <c r="O139" s="94">
        <v>27.089692483560786</v>
      </c>
      <c r="R139" s="20">
        <f t="shared" si="16"/>
        <v>0</v>
      </c>
      <c r="T139" s="101">
        <v>20.138210915854334</v>
      </c>
      <c r="W139" s="21">
        <f t="shared" si="17"/>
        <v>0</v>
      </c>
      <c r="Y139" s="110">
        <v>31.137478258938611</v>
      </c>
    </row>
    <row r="140" spans="3:25" x14ac:dyDescent="0.25">
      <c r="C140" s="17">
        <f t="shared" si="13"/>
        <v>0</v>
      </c>
      <c r="E140" s="78">
        <v>16.36546078159525</v>
      </c>
      <c r="F140" s="81">
        <v>680</v>
      </c>
      <c r="G140" s="16"/>
      <c r="H140" s="18">
        <f t="shared" si="14"/>
        <v>0</v>
      </c>
      <c r="I140" s="16"/>
      <c r="J140" s="83">
        <v>21.834313020882494</v>
      </c>
      <c r="M140" s="19">
        <f t="shared" si="15"/>
        <v>0</v>
      </c>
      <c r="O140" s="94">
        <v>27.324829233533354</v>
      </c>
      <c r="R140" s="20">
        <f t="shared" si="16"/>
        <v>0</v>
      </c>
      <c r="T140" s="101">
        <v>20.13824055699731</v>
      </c>
      <c r="W140" s="21">
        <f t="shared" si="17"/>
        <v>0</v>
      </c>
      <c r="Y140" s="110">
        <v>31.479916562225284</v>
      </c>
    </row>
    <row r="141" spans="3:25" x14ac:dyDescent="0.25">
      <c r="C141" s="17">
        <f t="shared" si="13"/>
        <v>0</v>
      </c>
      <c r="E141" s="78">
        <v>16.3654715711778</v>
      </c>
      <c r="F141" s="81">
        <v>685</v>
      </c>
      <c r="G141" s="16"/>
      <c r="H141" s="18">
        <f t="shared" si="14"/>
        <v>0</v>
      </c>
      <c r="I141" s="16"/>
      <c r="J141" s="83">
        <v>21.834322725537039</v>
      </c>
      <c r="M141" s="19">
        <f t="shared" si="15"/>
        <v>0</v>
      </c>
      <c r="O141" s="94">
        <v>27.77313232421875</v>
      </c>
      <c r="R141" s="20">
        <f t="shared" si="16"/>
        <v>0</v>
      </c>
      <c r="T141" s="101">
        <v>20.138243521141579</v>
      </c>
      <c r="W141" s="21">
        <f t="shared" si="17"/>
        <v>0</v>
      </c>
      <c r="Y141" s="110">
        <v>32.153107260227735</v>
      </c>
    </row>
    <row r="142" spans="3:25" x14ac:dyDescent="0.25">
      <c r="C142" s="17">
        <f t="shared" si="13"/>
        <v>0</v>
      </c>
      <c r="E142" s="78">
        <v>16.365525519197245</v>
      </c>
      <c r="F142" s="81">
        <v>690</v>
      </c>
      <c r="G142" s="16"/>
      <c r="H142" s="18">
        <f t="shared" si="14"/>
        <v>0</v>
      </c>
      <c r="I142" s="16"/>
      <c r="J142" s="83">
        <v>21.834345369458276</v>
      </c>
      <c r="M142" s="19">
        <f t="shared" si="15"/>
        <v>0</v>
      </c>
      <c r="O142" s="94">
        <v>27.77313232421875</v>
      </c>
      <c r="R142" s="20">
        <f t="shared" si="16"/>
        <v>0</v>
      </c>
      <c r="T142" s="101">
        <v>20.421190798358946</v>
      </c>
      <c r="W142" s="21">
        <f t="shared" si="17"/>
        <v>0</v>
      </c>
      <c r="Y142" s="110">
        <v>32.153138014060097</v>
      </c>
    </row>
    <row r="143" spans="3:25" x14ac:dyDescent="0.25">
      <c r="C143" s="17">
        <f t="shared" si="13"/>
        <v>0</v>
      </c>
      <c r="E143" s="78">
        <v>16.365525519197245</v>
      </c>
      <c r="F143" s="81">
        <v>695</v>
      </c>
      <c r="G143" s="16"/>
      <c r="H143" s="18">
        <f t="shared" si="14"/>
        <v>0</v>
      </c>
      <c r="I143" s="16"/>
      <c r="J143" s="83">
        <v>21.956347713017529</v>
      </c>
      <c r="M143" s="19">
        <f t="shared" si="15"/>
        <v>0</v>
      </c>
      <c r="O143" s="94">
        <v>27.869189196113929</v>
      </c>
      <c r="R143" s="20">
        <f t="shared" si="16"/>
        <v>0</v>
      </c>
      <c r="T143" s="101">
        <v>20.421202490492544</v>
      </c>
      <c r="W143" s="21">
        <f t="shared" si="17"/>
        <v>0</v>
      </c>
      <c r="Y143" s="110">
        <v>32.236351996432909</v>
      </c>
    </row>
    <row r="144" spans="3:25" x14ac:dyDescent="0.25">
      <c r="C144" s="17">
        <f t="shared" si="13"/>
        <v>0</v>
      </c>
      <c r="E144" s="78">
        <v>16.365529834982745</v>
      </c>
      <c r="F144" s="81">
        <v>700</v>
      </c>
      <c r="G144" s="16"/>
      <c r="H144" s="18">
        <f t="shared" si="14"/>
        <v>0</v>
      </c>
      <c r="I144" s="16"/>
      <c r="J144" s="83">
        <v>21.95661551433578</v>
      </c>
      <c r="M144" s="19">
        <f t="shared" si="15"/>
        <v>0</v>
      </c>
      <c r="O144" s="94">
        <v>27.869224676955827</v>
      </c>
      <c r="R144" s="20">
        <f t="shared" si="16"/>
        <v>0</v>
      </c>
      <c r="T144" s="101">
        <v>20.421228797975317</v>
      </c>
      <c r="W144" s="21">
        <f t="shared" si="17"/>
        <v>0</v>
      </c>
      <c r="Y144" s="110">
        <v>32.4019775390625</v>
      </c>
    </row>
    <row r="145" spans="3:25" x14ac:dyDescent="0.25">
      <c r="C145" s="17">
        <f t="shared" si="13"/>
        <v>0</v>
      </c>
      <c r="E145" s="78">
        <v>16.365534150824015</v>
      </c>
      <c r="F145" s="81">
        <v>705</v>
      </c>
      <c r="G145" s="16"/>
      <c r="H145" s="18">
        <f t="shared" si="14"/>
        <v>0</v>
      </c>
      <c r="I145" s="16"/>
      <c r="J145" s="83">
        <v>21.956617927037328</v>
      </c>
      <c r="M145" s="19">
        <f t="shared" si="15"/>
        <v>0</v>
      </c>
      <c r="O145" s="94">
        <v>27.86928043260902</v>
      </c>
      <c r="R145" s="20">
        <f t="shared" si="16"/>
        <v>0</v>
      </c>
      <c r="T145" s="101">
        <v>20.792543666872465</v>
      </c>
      <c r="W145" s="21">
        <f t="shared" si="17"/>
        <v>0</v>
      </c>
      <c r="Y145" s="110">
        <v>32.484573657032662</v>
      </c>
    </row>
    <row r="146" spans="3:25" x14ac:dyDescent="0.25">
      <c r="C146" s="17">
        <f t="shared" si="13"/>
        <v>0</v>
      </c>
      <c r="E146" s="78">
        <v>16.365569756849865</v>
      </c>
      <c r="F146" s="81">
        <v>710</v>
      </c>
      <c r="G146" s="16"/>
      <c r="H146" s="18">
        <f t="shared" si="14"/>
        <v>0</v>
      </c>
      <c r="I146" s="16"/>
      <c r="J146" s="83">
        <v>21.956617927037328</v>
      </c>
      <c r="M146" s="19">
        <f t="shared" si="15"/>
        <v>0</v>
      </c>
      <c r="O146" s="94">
        <v>27.869339989743189</v>
      </c>
      <c r="R146" s="20">
        <f t="shared" si="16"/>
        <v>0</v>
      </c>
      <c r="T146" s="101">
        <v>20.792583858766044</v>
      </c>
      <c r="W146" s="21">
        <f t="shared" si="17"/>
        <v>0</v>
      </c>
      <c r="Y146" s="110">
        <v>32.73106128839747</v>
      </c>
    </row>
    <row r="147" spans="3:25" x14ac:dyDescent="0.25">
      <c r="C147" s="17">
        <f t="shared" si="13"/>
        <v>0</v>
      </c>
      <c r="E147" s="78">
        <v>16.365579467109985</v>
      </c>
      <c r="F147" s="81">
        <v>715</v>
      </c>
      <c r="G147" s="16"/>
      <c r="H147" s="18">
        <f t="shared" si="14"/>
        <v>0</v>
      </c>
      <c r="I147" s="16"/>
      <c r="J147" s="83">
        <v>21.956634815346892</v>
      </c>
      <c r="M147" s="19">
        <f t="shared" si="15"/>
        <v>0</v>
      </c>
      <c r="O147" s="94">
        <v>27.869412218650467</v>
      </c>
      <c r="R147" s="20">
        <f t="shared" si="16"/>
        <v>0</v>
      </c>
      <c r="T147" s="101">
        <v>20.792629792429942</v>
      </c>
      <c r="W147" s="21">
        <f t="shared" si="17"/>
        <v>0</v>
      </c>
      <c r="Y147" s="110">
        <v>33.137392843064589</v>
      </c>
    </row>
    <row r="148" spans="3:25" x14ac:dyDescent="0.25">
      <c r="C148" s="17">
        <f t="shared" si="13"/>
        <v>0</v>
      </c>
      <c r="E148" s="78">
        <v>16.365594572539212</v>
      </c>
      <c r="F148" s="81">
        <v>720</v>
      </c>
      <c r="G148" s="16"/>
      <c r="H148" s="18">
        <f t="shared" si="14"/>
        <v>0</v>
      </c>
      <c r="I148" s="16"/>
      <c r="J148" s="83">
        <v>21.956634815346892</v>
      </c>
      <c r="M148" s="19">
        <f t="shared" si="15"/>
        <v>0</v>
      </c>
      <c r="O148" s="94">
        <v>27.869442630879615</v>
      </c>
      <c r="R148" s="20">
        <f t="shared" si="16"/>
        <v>0</v>
      </c>
      <c r="T148" s="101">
        <v>20.949096782470825</v>
      </c>
      <c r="W148" s="21">
        <f t="shared" si="17"/>
        <v>0</v>
      </c>
      <c r="Y148" s="110">
        <v>33.379141017037014</v>
      </c>
    </row>
    <row r="149" spans="3:25" x14ac:dyDescent="0.25">
      <c r="C149" s="17">
        <f t="shared" si="13"/>
        <v>0</v>
      </c>
      <c r="E149" s="78">
        <v>16.365594572539212</v>
      </c>
      <c r="F149" s="81">
        <v>725</v>
      </c>
      <c r="G149" s="16"/>
      <c r="H149" s="18">
        <f t="shared" si="14"/>
        <v>0</v>
      </c>
      <c r="I149" s="16"/>
      <c r="J149" s="83">
        <v>21.956888141124992</v>
      </c>
      <c r="M149" s="19">
        <f t="shared" si="15"/>
        <v>0</v>
      </c>
      <c r="O149" s="94">
        <v>27.869488249050416</v>
      </c>
      <c r="R149" s="20">
        <f t="shared" si="16"/>
        <v>0</v>
      </c>
      <c r="T149" s="101">
        <v>21.157416256715155</v>
      </c>
      <c r="W149" s="21">
        <f t="shared" si="17"/>
        <v>0</v>
      </c>
      <c r="Y149" s="110">
        <v>33.379196033425231</v>
      </c>
    </row>
    <row r="150" spans="3:25" x14ac:dyDescent="0.25">
      <c r="C150" s="17">
        <f t="shared" si="13"/>
        <v>0</v>
      </c>
      <c r="E150" s="78">
        <v>16.365594572539212</v>
      </c>
      <c r="F150" s="81">
        <v>730</v>
      </c>
      <c r="G150" s="16"/>
      <c r="H150" s="18">
        <f t="shared" si="14"/>
        <v>0</v>
      </c>
      <c r="I150" s="16"/>
      <c r="J150" s="83">
        <v>21.956926743350806</v>
      </c>
      <c r="M150" s="19">
        <f t="shared" si="15"/>
        <v>0</v>
      </c>
      <c r="O150" s="94">
        <v>27.869488249050416</v>
      </c>
      <c r="R150" s="20">
        <f t="shared" si="16"/>
        <v>0</v>
      </c>
      <c r="T150" s="101">
        <v>21.15744164888179</v>
      </c>
      <c r="W150" s="21">
        <f t="shared" si="17"/>
        <v>0</v>
      </c>
      <c r="Y150" s="110">
        <v>33.379314530209882</v>
      </c>
    </row>
    <row r="151" spans="3:25" x14ac:dyDescent="0.25">
      <c r="C151" s="17">
        <f t="shared" si="13"/>
        <v>0</v>
      </c>
      <c r="E151" s="78">
        <v>16.365594572539212</v>
      </c>
      <c r="F151" s="81">
        <v>735</v>
      </c>
      <c r="G151" s="16"/>
      <c r="H151" s="18">
        <f t="shared" si="14"/>
        <v>0</v>
      </c>
      <c r="I151" s="16"/>
      <c r="J151" s="83">
        <v>22.794447041078914</v>
      </c>
      <c r="M151" s="19">
        <f t="shared" si="15"/>
        <v>0</v>
      </c>
      <c r="O151" s="94">
        <v>27.86982785152286</v>
      </c>
      <c r="R151" s="20">
        <f t="shared" si="16"/>
        <v>0</v>
      </c>
      <c r="T151" s="101">
        <v>21.157475505115254</v>
      </c>
      <c r="W151" s="21">
        <f t="shared" si="17"/>
        <v>0</v>
      </c>
      <c r="Y151" s="110">
        <v>34.406427690570297</v>
      </c>
    </row>
    <row r="152" spans="3:25" x14ac:dyDescent="0.25">
      <c r="C152" s="17">
        <f t="shared" si="13"/>
        <v>0</v>
      </c>
      <c r="E152" s="78">
        <v>16.365611836398251</v>
      </c>
      <c r="F152" s="81">
        <v>740</v>
      </c>
      <c r="G152" s="16"/>
      <c r="H152" s="18">
        <f t="shared" si="14"/>
        <v>0</v>
      </c>
      <c r="I152" s="16"/>
      <c r="J152" s="83">
        <v>22.794502815736525</v>
      </c>
      <c r="M152" s="19">
        <f t="shared" si="15"/>
        <v>0</v>
      </c>
      <c r="O152" s="94">
        <v>27.965274767805138</v>
      </c>
      <c r="R152" s="20">
        <f t="shared" si="16"/>
        <v>0</v>
      </c>
      <c r="T152" s="101">
        <v>21.157678642610851</v>
      </c>
      <c r="W152" s="21">
        <f t="shared" si="17"/>
        <v>0</v>
      </c>
      <c r="Y152" s="110">
        <v>34.406449758729778</v>
      </c>
    </row>
    <row r="153" spans="3:25" x14ac:dyDescent="0.25">
      <c r="C153" s="17">
        <f t="shared" si="13"/>
        <v>0</v>
      </c>
      <c r="E153" s="78">
        <v>16.394897537738718</v>
      </c>
      <c r="F153" s="81">
        <v>745</v>
      </c>
      <c r="G153" s="16"/>
      <c r="H153" s="18">
        <f t="shared" si="14"/>
        <v>0</v>
      </c>
      <c r="I153" s="16"/>
      <c r="J153" s="83">
        <v>22.794502815736525</v>
      </c>
      <c r="M153" s="19">
        <f t="shared" si="15"/>
        <v>0</v>
      </c>
      <c r="O153" s="94">
        <v>27.965284870580771</v>
      </c>
      <c r="R153" s="20">
        <f t="shared" si="16"/>
        <v>0</v>
      </c>
      <c r="T153" s="101">
        <v>21.516006469726563</v>
      </c>
      <c r="W153" s="21">
        <f t="shared" si="17"/>
        <v>0</v>
      </c>
      <c r="Y153" s="110">
        <v>34.406515449198764</v>
      </c>
    </row>
    <row r="154" spans="3:25" x14ac:dyDescent="0.25">
      <c r="C154" s="17">
        <f t="shared" si="13"/>
        <v>0</v>
      </c>
      <c r="E154" s="78">
        <v>16.394928067586697</v>
      </c>
      <c r="F154" s="81">
        <v>750</v>
      </c>
      <c r="G154" s="16"/>
      <c r="H154" s="18">
        <f t="shared" si="14"/>
        <v>0</v>
      </c>
      <c r="I154" s="16"/>
      <c r="J154" s="83">
        <v>22.7945709847247</v>
      </c>
      <c r="M154" s="19">
        <f t="shared" si="15"/>
        <v>0</v>
      </c>
      <c r="O154" s="94">
        <v>27.965340434865695</v>
      </c>
      <c r="R154" s="20">
        <f t="shared" si="16"/>
        <v>0</v>
      </c>
      <c r="T154" s="101">
        <v>21.518371690352488</v>
      </c>
      <c r="W154" s="21">
        <f t="shared" si="17"/>
        <v>0</v>
      </c>
      <c r="Y154" s="110">
        <v>34.716406250002144</v>
      </c>
    </row>
    <row r="155" spans="3:25" x14ac:dyDescent="0.25">
      <c r="C155" s="17">
        <f t="shared" si="13"/>
        <v>0</v>
      </c>
      <c r="E155" s="78">
        <v>16.689521840413317</v>
      </c>
      <c r="F155" s="81">
        <v>755</v>
      </c>
      <c r="G155" s="16"/>
      <c r="H155" s="18">
        <f t="shared" si="14"/>
        <v>0</v>
      </c>
      <c r="I155" s="16"/>
      <c r="J155" s="83">
        <v>22.911614883393067</v>
      </c>
      <c r="M155" s="19">
        <f t="shared" si="15"/>
        <v>0</v>
      </c>
      <c r="O155" s="94">
        <v>27.965365691588769</v>
      </c>
      <c r="R155" s="20">
        <f t="shared" si="16"/>
        <v>0</v>
      </c>
      <c r="T155" s="101">
        <v>21.604589727173185</v>
      </c>
      <c r="W155" s="21">
        <f t="shared" si="17"/>
        <v>0</v>
      </c>
      <c r="Y155" s="110">
        <v>34.716473388680463</v>
      </c>
    </row>
    <row r="156" spans="3:25" x14ac:dyDescent="0.25">
      <c r="C156" s="17">
        <f t="shared" si="13"/>
        <v>0</v>
      </c>
      <c r="E156" s="78">
        <v>16.689521840748135</v>
      </c>
      <c r="F156" s="81">
        <v>760</v>
      </c>
      <c r="G156" s="16"/>
      <c r="H156" s="18">
        <f t="shared" si="14"/>
        <v>0</v>
      </c>
      <c r="I156" s="16"/>
      <c r="J156" s="83">
        <v>22.911658041765943</v>
      </c>
      <c r="M156" s="19">
        <f t="shared" si="15"/>
        <v>0</v>
      </c>
      <c r="O156" s="94">
        <v>27.96537074261094</v>
      </c>
      <c r="R156" s="20">
        <f t="shared" si="16"/>
        <v>0</v>
      </c>
      <c r="T156" s="101">
        <v>21.632202256951583</v>
      </c>
      <c r="W156" s="21">
        <f t="shared" si="17"/>
        <v>0</v>
      </c>
      <c r="Y156" s="110">
        <v>34.71651306157576</v>
      </c>
    </row>
    <row r="157" spans="3:25" x14ac:dyDescent="0.25">
      <c r="C157" s="17">
        <f t="shared" si="13"/>
        <v>0</v>
      </c>
      <c r="E157" s="78">
        <v>16.689538768305265</v>
      </c>
      <c r="F157" s="81">
        <v>765</v>
      </c>
      <c r="G157" s="16"/>
      <c r="H157" s="18">
        <f t="shared" si="14"/>
        <v>0</v>
      </c>
      <c r="I157" s="16"/>
      <c r="J157" s="83">
        <v>22.91165804188789</v>
      </c>
      <c r="M157" s="19">
        <f t="shared" si="15"/>
        <v>0</v>
      </c>
      <c r="O157" s="94">
        <v>27.965426306991663</v>
      </c>
      <c r="R157" s="20">
        <f t="shared" si="16"/>
        <v>0</v>
      </c>
      <c r="T157" s="101">
        <v>21.859863391680157</v>
      </c>
      <c r="W157" s="21">
        <f t="shared" si="17"/>
        <v>0</v>
      </c>
      <c r="Y157" s="110">
        <v>35.252371141661776</v>
      </c>
    </row>
    <row r="158" spans="3:25" x14ac:dyDescent="0.25">
      <c r="C158" s="17">
        <f t="shared" si="13"/>
        <v>0</v>
      </c>
      <c r="E158" s="78">
        <v>16.689572624623583</v>
      </c>
      <c r="F158" s="81">
        <v>770</v>
      </c>
      <c r="G158" s="16"/>
      <c r="H158" s="18">
        <f t="shared" si="14"/>
        <v>0</v>
      </c>
      <c r="I158" s="16"/>
      <c r="J158" s="83">
        <v>22.911701200138818</v>
      </c>
      <c r="M158" s="19">
        <f t="shared" si="15"/>
        <v>0</v>
      </c>
      <c r="O158" s="94">
        <v>27.965426306991663</v>
      </c>
      <c r="R158" s="20">
        <f t="shared" si="16"/>
        <v>0</v>
      </c>
      <c r="T158" s="101">
        <v>21.859893909258126</v>
      </c>
      <c r="W158" s="21">
        <f t="shared" si="17"/>
        <v>0</v>
      </c>
      <c r="Y158" s="110">
        <v>35.404061603548321</v>
      </c>
    </row>
    <row r="159" spans="3:25" x14ac:dyDescent="0.25">
      <c r="C159" s="17">
        <f t="shared" si="13"/>
        <v>0</v>
      </c>
      <c r="E159" s="78">
        <v>16.689589552659328</v>
      </c>
      <c r="F159" s="81">
        <v>775</v>
      </c>
      <c r="G159" s="16"/>
      <c r="H159" s="18">
        <f t="shared" si="14"/>
        <v>0</v>
      </c>
      <c r="I159" s="16"/>
      <c r="J159" s="83">
        <v>23.1123048023473</v>
      </c>
      <c r="M159" s="19">
        <f t="shared" si="15"/>
        <v>0</v>
      </c>
      <c r="O159" s="94">
        <v>27.9654646654384</v>
      </c>
      <c r="R159" s="20">
        <f t="shared" si="16"/>
        <v>0</v>
      </c>
      <c r="T159" s="101">
        <v>21.859924426836098</v>
      </c>
      <c r="W159" s="21">
        <f t="shared" si="17"/>
        <v>0</v>
      </c>
      <c r="Y159" s="110">
        <v>35.929605066539146</v>
      </c>
    </row>
    <row r="160" spans="3:25" x14ac:dyDescent="0.25">
      <c r="C160" s="17">
        <f t="shared" si="13"/>
        <v>0</v>
      </c>
      <c r="E160" s="78">
        <v>16.848965862620474</v>
      </c>
      <c r="F160" s="81">
        <v>780</v>
      </c>
      <c r="G160" s="16"/>
      <c r="H160" s="18">
        <f t="shared" si="14"/>
        <v>0</v>
      </c>
      <c r="I160" s="16"/>
      <c r="J160" s="83">
        <v>23.1441650390625</v>
      </c>
      <c r="M160" s="19">
        <f t="shared" si="15"/>
        <v>0</v>
      </c>
      <c r="O160" s="94">
        <v>28.155674559632928</v>
      </c>
      <c r="R160" s="20">
        <f t="shared" si="16"/>
        <v>0</v>
      </c>
      <c r="T160" s="101">
        <v>21.868733901649996</v>
      </c>
      <c r="W160" s="21">
        <f t="shared" si="17"/>
        <v>0</v>
      </c>
      <c r="Y160" s="110">
        <v>36.004052562039703</v>
      </c>
    </row>
    <row r="161" spans="3:25" x14ac:dyDescent="0.25">
      <c r="C161" s="17">
        <f t="shared" si="13"/>
        <v>0</v>
      </c>
      <c r="E161" s="78">
        <v>16.848986821995627</v>
      </c>
      <c r="F161" s="81">
        <v>785</v>
      </c>
      <c r="G161" s="16"/>
      <c r="H161" s="18">
        <f t="shared" si="14"/>
        <v>0</v>
      </c>
      <c r="I161" s="16"/>
      <c r="J161" s="83">
        <v>23.144287109395119</v>
      </c>
      <c r="M161" s="19">
        <f t="shared" si="15"/>
        <v>0</v>
      </c>
      <c r="O161" s="94">
        <v>28.156286640823456</v>
      </c>
      <c r="R161" s="20">
        <f t="shared" si="16"/>
        <v>0</v>
      </c>
      <c r="T161" s="101">
        <v>21.868739360805954</v>
      </c>
      <c r="W161" s="21">
        <f t="shared" si="17"/>
        <v>0</v>
      </c>
      <c r="Y161" s="110">
        <v>36.004057956843184</v>
      </c>
    </row>
    <row r="162" spans="3:25" x14ac:dyDescent="0.25">
      <c r="C162" s="17">
        <f t="shared" si="13"/>
        <v>0</v>
      </c>
      <c r="E162" s="78">
        <v>16.84899520605898</v>
      </c>
      <c r="F162" s="81">
        <v>790</v>
      </c>
      <c r="G162" s="16"/>
      <c r="H162" s="18">
        <f t="shared" si="14"/>
        <v>0</v>
      </c>
      <c r="I162" s="16"/>
      <c r="J162" s="83">
        <v>23.144293212893846</v>
      </c>
      <c r="M162" s="19">
        <f t="shared" si="15"/>
        <v>0</v>
      </c>
      <c r="O162" s="94">
        <v>28.156537493763242</v>
      </c>
      <c r="R162" s="20">
        <f t="shared" si="16"/>
        <v>0</v>
      </c>
      <c r="T162" s="101">
        <v>21.868783034004551</v>
      </c>
      <c r="W162" s="21">
        <f t="shared" si="17"/>
        <v>0</v>
      </c>
      <c r="Y162" s="110">
        <v>36.152374321058034</v>
      </c>
    </row>
    <row r="163" spans="3:25" x14ac:dyDescent="0.25">
      <c r="C163" s="17">
        <f t="shared" si="13"/>
        <v>0</v>
      </c>
      <c r="E163" s="78">
        <v>16.849221568886289</v>
      </c>
      <c r="F163" s="81">
        <v>795</v>
      </c>
      <c r="G163" s="16"/>
      <c r="H163" s="18">
        <f t="shared" si="14"/>
        <v>0</v>
      </c>
      <c r="I163" s="16"/>
      <c r="J163" s="83">
        <v>23.144335937500806</v>
      </c>
      <c r="M163" s="19">
        <f t="shared" si="15"/>
        <v>0</v>
      </c>
      <c r="O163" s="94">
        <v>28.235717919160134</v>
      </c>
      <c r="R163" s="20">
        <f t="shared" si="16"/>
        <v>0</v>
      </c>
      <c r="T163" s="101">
        <v>21.868810329858437</v>
      </c>
      <c r="W163" s="21">
        <f t="shared" si="17"/>
        <v>0</v>
      </c>
      <c r="Y163" s="110">
        <v>36.226525839259033</v>
      </c>
    </row>
    <row r="164" spans="3:25" x14ac:dyDescent="0.25">
      <c r="C164" s="17">
        <f t="shared" si="13"/>
        <v>0</v>
      </c>
      <c r="E164" s="78">
        <v>16.849221568886289</v>
      </c>
      <c r="F164" s="81">
        <v>800</v>
      </c>
      <c r="G164" s="16"/>
      <c r="H164" s="18">
        <f t="shared" si="14"/>
        <v>0</v>
      </c>
      <c r="I164" s="16"/>
      <c r="J164" s="83">
        <v>23.144335937500806</v>
      </c>
      <c r="M164" s="19">
        <f t="shared" si="15"/>
        <v>0</v>
      </c>
      <c r="O164" s="94">
        <v>28.251060773178128</v>
      </c>
      <c r="R164" s="20">
        <f t="shared" si="16"/>
        <v>0</v>
      </c>
      <c r="T164" s="101">
        <v>21.869257980540109</v>
      </c>
      <c r="W164" s="21">
        <f t="shared" si="17"/>
        <v>0</v>
      </c>
      <c r="Y164" s="110">
        <v>36.594303056811782</v>
      </c>
    </row>
    <row r="165" spans="3:25" x14ac:dyDescent="0.25">
      <c r="C165" s="17">
        <f t="shared" si="13"/>
        <v>0</v>
      </c>
      <c r="E165" s="78">
        <v>16.849355710093306</v>
      </c>
      <c r="F165" s="81">
        <v>805</v>
      </c>
      <c r="G165" s="16"/>
      <c r="H165" s="18">
        <f t="shared" si="14"/>
        <v>0</v>
      </c>
      <c r="I165" s="16"/>
      <c r="J165" s="83">
        <v>23.144335937500806</v>
      </c>
      <c r="M165" s="19">
        <f t="shared" si="15"/>
        <v>0</v>
      </c>
      <c r="O165" s="94">
        <v>28.251145776499484</v>
      </c>
      <c r="R165" s="20">
        <f t="shared" si="16"/>
        <v>0</v>
      </c>
      <c r="T165" s="101">
        <v>22.129628325227479</v>
      </c>
      <c r="W165" s="21">
        <f t="shared" si="17"/>
        <v>0</v>
      </c>
      <c r="Y165" s="110">
        <v>36.594340693766789</v>
      </c>
    </row>
    <row r="166" spans="3:25" x14ac:dyDescent="0.25">
      <c r="C166" s="17">
        <f t="shared" si="13"/>
        <v>0</v>
      </c>
      <c r="E166" s="78">
        <v>16.849473083588698</v>
      </c>
      <c r="F166" s="81">
        <v>810</v>
      </c>
      <c r="G166" s="16"/>
      <c r="H166" s="18">
        <f t="shared" si="14"/>
        <v>0</v>
      </c>
      <c r="I166" s="16"/>
      <c r="J166" s="83">
        <v>23.259595570449935</v>
      </c>
      <c r="M166" s="19">
        <f t="shared" si="15"/>
        <v>0</v>
      </c>
      <c r="O166" s="94">
        <v>28.251170777463557</v>
      </c>
      <c r="R166" s="20">
        <f t="shared" si="16"/>
        <v>0</v>
      </c>
      <c r="T166" s="101">
        <v>22.301700056017715</v>
      </c>
      <c r="W166" s="21">
        <f t="shared" si="17"/>
        <v>0</v>
      </c>
      <c r="Y166" s="110">
        <v>37.03076171875</v>
      </c>
    </row>
    <row r="167" spans="3:25" x14ac:dyDescent="0.25">
      <c r="C167" s="17">
        <f t="shared" si="13"/>
        <v>0</v>
      </c>
      <c r="E167" s="78">
        <v>17.62596517737181</v>
      </c>
      <c r="F167" s="81">
        <v>815</v>
      </c>
      <c r="G167" s="16"/>
      <c r="H167" s="18">
        <f t="shared" si="14"/>
        <v>0</v>
      </c>
      <c r="I167" s="16"/>
      <c r="J167" s="83">
        <v>23.25996603716456</v>
      </c>
      <c r="M167" s="19">
        <f t="shared" si="15"/>
        <v>0</v>
      </c>
      <c r="O167" s="94">
        <v>28.251295782446523</v>
      </c>
      <c r="R167" s="20">
        <f t="shared" si="16"/>
        <v>0</v>
      </c>
      <c r="T167" s="101">
        <v>22.301721468613273</v>
      </c>
      <c r="W167" s="21">
        <f t="shared" si="17"/>
        <v>0</v>
      </c>
      <c r="Y167" s="110">
        <v>37.103875471326887</v>
      </c>
    </row>
    <row r="168" spans="3:25" x14ac:dyDescent="0.25">
      <c r="C168" s="17">
        <f t="shared" si="13"/>
        <v>0</v>
      </c>
      <c r="E168" s="78">
        <v>17.626053334885349</v>
      </c>
      <c r="F168" s="81">
        <v>820</v>
      </c>
      <c r="G168" s="16"/>
      <c r="H168" s="18">
        <f t="shared" si="14"/>
        <v>0</v>
      </c>
      <c r="I168" s="16"/>
      <c r="J168" s="83">
        <v>23.603272319785756</v>
      </c>
      <c r="M168" s="19">
        <f t="shared" si="15"/>
        <v>0</v>
      </c>
      <c r="O168" s="94">
        <v>28.627767405358227</v>
      </c>
      <c r="R168" s="20">
        <f t="shared" si="16"/>
        <v>0</v>
      </c>
      <c r="T168" s="101">
        <v>22.301777676516153</v>
      </c>
      <c r="W168" s="21">
        <f t="shared" si="17"/>
        <v>0</v>
      </c>
      <c r="Y168" s="110">
        <v>37.390703859776103</v>
      </c>
    </row>
    <row r="169" spans="3:25" x14ac:dyDescent="0.25">
      <c r="C169" s="17">
        <f t="shared" si="13"/>
        <v>0</v>
      </c>
      <c r="E169" s="78">
        <v>17.626125463777949</v>
      </c>
      <c r="F169" s="81">
        <v>825</v>
      </c>
      <c r="G169" s="16"/>
      <c r="H169" s="18">
        <f t="shared" si="14"/>
        <v>0</v>
      </c>
      <c r="I169" s="16"/>
      <c r="J169" s="83">
        <v>23.681564456900777</v>
      </c>
      <c r="M169" s="19">
        <f t="shared" si="15"/>
        <v>0</v>
      </c>
      <c r="O169" s="94">
        <v>28.627878429387124</v>
      </c>
      <c r="R169" s="20">
        <f t="shared" si="16"/>
        <v>0</v>
      </c>
      <c r="T169" s="101">
        <v>22.301787044522733</v>
      </c>
      <c r="W169" s="21">
        <f t="shared" si="17"/>
        <v>0</v>
      </c>
      <c r="Y169" s="110">
        <v>37.676199762693038</v>
      </c>
    </row>
    <row r="170" spans="3:25" x14ac:dyDescent="0.25">
      <c r="C170" s="17">
        <f t="shared" si="13"/>
        <v>0</v>
      </c>
      <c r="E170" s="78">
        <v>17.62613948857496</v>
      </c>
      <c r="F170" s="81">
        <v>830</v>
      </c>
      <c r="G170" s="16"/>
      <c r="H170" s="18">
        <f t="shared" si="14"/>
        <v>0</v>
      </c>
      <c r="I170" s="16"/>
      <c r="J170" s="83">
        <v>23.828427299473638</v>
      </c>
      <c r="M170" s="19">
        <f t="shared" si="15"/>
        <v>0</v>
      </c>
      <c r="O170" s="94">
        <v>28.627937642212995</v>
      </c>
      <c r="R170" s="20">
        <f t="shared" si="16"/>
        <v>0</v>
      </c>
      <c r="T170" s="101">
        <v>22.301825854743083</v>
      </c>
      <c r="W170" s="21">
        <f t="shared" si="17"/>
        <v>0</v>
      </c>
      <c r="Y170" s="110">
        <v>37.676304744842874</v>
      </c>
    </row>
    <row r="171" spans="3:25" x14ac:dyDescent="0.25">
      <c r="C171" s="17">
        <f t="shared" si="13"/>
        <v>0</v>
      </c>
      <c r="E171" s="78">
        <v>17.626157520757456</v>
      </c>
      <c r="F171" s="81">
        <v>835</v>
      </c>
      <c r="G171" s="16"/>
      <c r="H171" s="18">
        <f t="shared" si="14"/>
        <v>0</v>
      </c>
      <c r="I171" s="16"/>
      <c r="J171" s="83">
        <v>23.828465833121957</v>
      </c>
      <c r="M171" s="19">
        <f t="shared" si="15"/>
        <v>0</v>
      </c>
      <c r="O171" s="94">
        <v>28.627945043766953</v>
      </c>
      <c r="R171" s="20">
        <f t="shared" si="16"/>
        <v>0</v>
      </c>
      <c r="T171" s="101">
        <v>22.301844590722276</v>
      </c>
      <c r="W171" s="21">
        <f t="shared" si="17"/>
        <v>0</v>
      </c>
      <c r="Y171" s="110">
        <v>38.310619728659425</v>
      </c>
    </row>
    <row r="172" spans="3:25" x14ac:dyDescent="0.25">
      <c r="C172" s="17">
        <f t="shared" si="13"/>
        <v>0</v>
      </c>
      <c r="E172" s="78">
        <v>17.626189578101361</v>
      </c>
      <c r="F172" s="81">
        <v>840</v>
      </c>
      <c r="G172" s="16"/>
      <c r="H172" s="18">
        <f t="shared" si="14"/>
        <v>0</v>
      </c>
      <c r="I172" s="16"/>
      <c r="J172" s="83">
        <v>23.828510295144856</v>
      </c>
      <c r="M172" s="19">
        <f t="shared" si="15"/>
        <v>0</v>
      </c>
      <c r="O172" s="94">
        <v>28.627964473027237</v>
      </c>
      <c r="R172" s="20">
        <f t="shared" si="16"/>
        <v>0</v>
      </c>
      <c r="T172" s="101">
        <v>22.301876709566784</v>
      </c>
      <c r="W172" s="21">
        <f t="shared" si="17"/>
        <v>0</v>
      </c>
      <c r="Y172" s="110">
        <v>38.31063263412161</v>
      </c>
    </row>
    <row r="173" spans="3:25" x14ac:dyDescent="0.25">
      <c r="C173" s="17">
        <f t="shared" si="13"/>
        <v>0</v>
      </c>
      <c r="E173" s="78">
        <v>17.626193585635111</v>
      </c>
      <c r="F173" s="81">
        <v>845</v>
      </c>
      <c r="G173" s="16"/>
      <c r="H173" s="18">
        <f t="shared" si="14"/>
        <v>0</v>
      </c>
      <c r="I173" s="16"/>
      <c r="J173" s="83">
        <v>23.828534008096014</v>
      </c>
      <c r="M173" s="19">
        <f t="shared" si="15"/>
        <v>0</v>
      </c>
      <c r="O173" s="94">
        <v>28.627967248612535</v>
      </c>
      <c r="R173" s="20">
        <f t="shared" si="16"/>
        <v>0</v>
      </c>
      <c r="T173" s="101">
        <v>22.301981095721651</v>
      </c>
      <c r="W173" s="21">
        <f t="shared" si="17"/>
        <v>0</v>
      </c>
      <c r="Y173" s="110">
        <v>38.519736918345309</v>
      </c>
    </row>
    <row r="174" spans="3:25" x14ac:dyDescent="0.25">
      <c r="C174" s="17">
        <f t="shared" si="13"/>
        <v>0</v>
      </c>
      <c r="E174" s="78">
        <v>17.626195588787411</v>
      </c>
      <c r="F174" s="81">
        <v>850</v>
      </c>
      <c r="G174" s="16"/>
      <c r="H174" s="18">
        <f t="shared" si="14"/>
        <v>0</v>
      </c>
      <c r="I174" s="16"/>
      <c r="J174" s="83">
        <v>23.82856364940811</v>
      </c>
      <c r="M174" s="19">
        <f t="shared" si="15"/>
        <v>0</v>
      </c>
      <c r="O174" s="94">
        <v>28.627982051752028</v>
      </c>
      <c r="R174" s="20">
        <f t="shared" si="16"/>
        <v>0</v>
      </c>
      <c r="T174" s="101">
        <v>22.301991802054122</v>
      </c>
      <c r="W174" s="21">
        <f t="shared" si="17"/>
        <v>0</v>
      </c>
      <c r="Y174" s="110">
        <v>38.519795594308349</v>
      </c>
    </row>
    <row r="175" spans="3:25" x14ac:dyDescent="0.25">
      <c r="C175" s="17">
        <f t="shared" si="13"/>
        <v>0</v>
      </c>
      <c r="E175" s="78">
        <v>17.626201599484617</v>
      </c>
      <c r="F175" s="81">
        <v>855</v>
      </c>
      <c r="G175" s="16"/>
      <c r="H175" s="18">
        <f t="shared" si="14"/>
        <v>0</v>
      </c>
      <c r="I175" s="16"/>
      <c r="J175" s="83">
        <v>24.162828339301058</v>
      </c>
      <c r="M175" s="19">
        <f t="shared" si="15"/>
        <v>0</v>
      </c>
      <c r="O175" s="94">
        <v>28.627996854997726</v>
      </c>
      <c r="R175" s="20">
        <f t="shared" si="16"/>
        <v>0</v>
      </c>
      <c r="T175" s="101">
        <v>22.302010537977417</v>
      </c>
      <c r="W175" s="21">
        <f t="shared" si="17"/>
        <v>0</v>
      </c>
      <c r="Y175" s="110">
        <v>38.796936390239019</v>
      </c>
    </row>
    <row r="176" spans="3:25" x14ac:dyDescent="0.25">
      <c r="C176" s="17">
        <f t="shared" si="13"/>
        <v>0</v>
      </c>
      <c r="E176" s="78">
        <v>17.626209613858855</v>
      </c>
      <c r="F176" s="81">
        <v>860</v>
      </c>
      <c r="G176" s="16"/>
      <c r="H176" s="18">
        <f t="shared" si="14"/>
        <v>0</v>
      </c>
      <c r="I176" s="16"/>
      <c r="J176" s="83">
        <v>24.16337787341352</v>
      </c>
      <c r="M176" s="19">
        <f t="shared" si="15"/>
        <v>0</v>
      </c>
      <c r="O176" s="94">
        <v>28.999576133115283</v>
      </c>
      <c r="R176" s="20">
        <f t="shared" si="16"/>
        <v>0</v>
      </c>
      <c r="T176" s="101">
        <v>22.810583618276389</v>
      </c>
      <c r="W176" s="21">
        <f t="shared" si="17"/>
        <v>0</v>
      </c>
      <c r="Y176" s="110">
        <v>39.345318962611479</v>
      </c>
    </row>
    <row r="177" spans="3:25" x14ac:dyDescent="0.25">
      <c r="C177" s="17">
        <f t="shared" si="13"/>
        <v>0</v>
      </c>
      <c r="E177" s="78">
        <v>17.626213620912516</v>
      </c>
      <c r="F177" s="81">
        <v>865</v>
      </c>
      <c r="G177" s="16"/>
      <c r="H177" s="18">
        <f t="shared" si="14"/>
        <v>0</v>
      </c>
      <c r="I177" s="16"/>
      <c r="J177" s="83">
        <v>24.16340710395254</v>
      </c>
      <c r="M177" s="19">
        <f t="shared" si="15"/>
        <v>0</v>
      </c>
      <c r="O177" s="94">
        <v>28.999679035843506</v>
      </c>
      <c r="R177" s="20">
        <f t="shared" si="16"/>
        <v>0</v>
      </c>
      <c r="T177" s="101">
        <v>22.810773994931587</v>
      </c>
      <c r="W177" s="21">
        <f t="shared" si="17"/>
        <v>0</v>
      </c>
      <c r="Y177" s="110">
        <v>39.345401539549741</v>
      </c>
    </row>
    <row r="178" spans="3:25" x14ac:dyDescent="0.25">
      <c r="C178" s="17">
        <f t="shared" si="13"/>
        <v>0</v>
      </c>
      <c r="E178" s="78">
        <v>17.626213620912516</v>
      </c>
      <c r="F178" s="81">
        <v>870</v>
      </c>
      <c r="G178" s="16"/>
      <c r="H178" s="18">
        <f t="shared" si="14"/>
        <v>0</v>
      </c>
      <c r="I178" s="16"/>
      <c r="J178" s="83">
        <v>24.163448026844332</v>
      </c>
      <c r="M178" s="19">
        <f t="shared" si="15"/>
        <v>0</v>
      </c>
      <c r="O178" s="94">
        <v>28.999716178266258</v>
      </c>
      <c r="R178" s="20">
        <f t="shared" si="16"/>
        <v>0</v>
      </c>
      <c r="T178" s="101">
        <v>22.810829603182498</v>
      </c>
      <c r="W178" s="21">
        <f t="shared" si="17"/>
        <v>0</v>
      </c>
      <c r="Y178" s="110">
        <v>39.413221884686571</v>
      </c>
    </row>
    <row r="179" spans="3:25" x14ac:dyDescent="0.25">
      <c r="C179" s="17">
        <f t="shared" si="13"/>
        <v>0</v>
      </c>
      <c r="E179" s="78">
        <v>17.626213620912516</v>
      </c>
      <c r="F179" s="81">
        <v>875</v>
      </c>
      <c r="G179" s="16"/>
      <c r="H179" s="18">
        <f t="shared" si="14"/>
        <v>0</v>
      </c>
      <c r="I179" s="16"/>
      <c r="J179" s="83">
        <v>24.602652660074</v>
      </c>
      <c r="M179" s="19">
        <f t="shared" si="15"/>
        <v>0</v>
      </c>
      <c r="O179" s="94">
        <v>28.9997417517069</v>
      </c>
      <c r="R179" s="20">
        <f t="shared" si="16"/>
        <v>0</v>
      </c>
      <c r="T179" s="101">
        <v>22.894376088403991</v>
      </c>
      <c r="W179" s="21">
        <f t="shared" si="17"/>
        <v>0</v>
      </c>
      <c r="Y179" s="110">
        <v>39.413352704544828</v>
      </c>
    </row>
    <row r="180" spans="3:25" x14ac:dyDescent="0.25">
      <c r="C180" s="17">
        <f t="shared" si="13"/>
        <v>0</v>
      </c>
      <c r="E180" s="78">
        <v>17.626213620912516</v>
      </c>
      <c r="F180" s="81">
        <v>880</v>
      </c>
      <c r="G180" s="16"/>
      <c r="H180" s="18">
        <f t="shared" si="14"/>
        <v>0</v>
      </c>
      <c r="I180" s="16"/>
      <c r="J180" s="83">
        <v>24.602756010734403</v>
      </c>
      <c r="M180" s="19">
        <f t="shared" si="15"/>
        <v>0</v>
      </c>
      <c r="O180" s="94">
        <v>28.999770978589019</v>
      </c>
      <c r="R180" s="20">
        <f t="shared" si="16"/>
        <v>0</v>
      </c>
      <c r="T180" s="101">
        <v>22.894386517566453</v>
      </c>
      <c r="W180" s="21">
        <f t="shared" si="17"/>
        <v>0</v>
      </c>
      <c r="Y180" s="110">
        <v>39.413474564200719</v>
      </c>
    </row>
    <row r="181" spans="3:25" x14ac:dyDescent="0.25">
      <c r="C181" s="17">
        <f t="shared" si="13"/>
        <v>0</v>
      </c>
      <c r="E181" s="78">
        <v>17.626237663902224</v>
      </c>
      <c r="F181" s="81">
        <v>885</v>
      </c>
      <c r="G181" s="16"/>
      <c r="H181" s="18">
        <f t="shared" si="14"/>
        <v>0</v>
      </c>
      <c r="I181" s="16"/>
      <c r="J181" s="83">
        <v>24.927156685342858</v>
      </c>
      <c r="M181" s="19">
        <f t="shared" si="15"/>
        <v>0</v>
      </c>
      <c r="O181" s="94">
        <v>28.999781938577918</v>
      </c>
      <c r="R181" s="20">
        <f t="shared" si="16"/>
        <v>0</v>
      </c>
      <c r="T181" s="101">
        <v>23.552613492693926</v>
      </c>
      <c r="W181" s="21">
        <f t="shared" si="17"/>
        <v>0</v>
      </c>
      <c r="Y181" s="110">
        <v>39.549063729987864</v>
      </c>
    </row>
    <row r="182" spans="3:25" x14ac:dyDescent="0.25">
      <c r="C182" s="17">
        <f t="shared" si="13"/>
        <v>0</v>
      </c>
      <c r="E182" s="78">
        <v>18.076222326954319</v>
      </c>
      <c r="F182" s="81">
        <v>890</v>
      </c>
      <c r="G182" s="16"/>
      <c r="H182" s="18">
        <f t="shared" si="14"/>
        <v>0</v>
      </c>
      <c r="I182" s="16"/>
      <c r="J182" s="83">
        <v>24.927207688130547</v>
      </c>
      <c r="M182" s="19">
        <f t="shared" si="15"/>
        <v>0</v>
      </c>
      <c r="O182" s="94">
        <v>28.999795334205274</v>
      </c>
      <c r="R182" s="20">
        <f t="shared" si="16"/>
        <v>0</v>
      </c>
      <c r="T182" s="101">
        <v>23.553285094581195</v>
      </c>
      <c r="W182" s="21">
        <f t="shared" si="17"/>
        <v>0</v>
      </c>
      <c r="Y182" s="110">
        <v>40.419640930187413</v>
      </c>
    </row>
    <row r="183" spans="3:25" x14ac:dyDescent="0.25">
      <c r="C183" s="17">
        <f t="shared" si="13"/>
        <v>0</v>
      </c>
      <c r="E183" s="78">
        <v>18.076237956420368</v>
      </c>
      <c r="F183" s="81">
        <v>895</v>
      </c>
      <c r="G183" s="16"/>
      <c r="H183" s="18">
        <f t="shared" si="14"/>
        <v>0</v>
      </c>
      <c r="I183" s="16"/>
      <c r="J183" s="83">
        <v>25.034350472930377</v>
      </c>
      <c r="M183" s="19">
        <f t="shared" si="15"/>
        <v>0</v>
      </c>
      <c r="O183" s="94">
        <v>28.999853787960511</v>
      </c>
      <c r="R183" s="20">
        <f t="shared" si="16"/>
        <v>0</v>
      </c>
      <c r="T183" s="101">
        <v>23.553307903769053</v>
      </c>
      <c r="W183" s="21">
        <f t="shared" si="17"/>
        <v>0</v>
      </c>
      <c r="Y183" s="110">
        <v>40.419801693885347</v>
      </c>
    </row>
    <row r="184" spans="3:25" x14ac:dyDescent="0.25">
      <c r="C184" s="17">
        <f t="shared" si="13"/>
        <v>0</v>
      </c>
      <c r="E184" s="78">
        <v>18.076261400658503</v>
      </c>
      <c r="F184" s="81">
        <v>900</v>
      </c>
      <c r="G184" s="16"/>
      <c r="H184" s="18">
        <f t="shared" si="14"/>
        <v>0</v>
      </c>
      <c r="I184" s="16"/>
      <c r="J184" s="83">
        <v>25.034392792996496</v>
      </c>
      <c r="M184" s="19">
        <f t="shared" si="15"/>
        <v>0</v>
      </c>
      <c r="O184" s="94">
        <v>29.275059513372888</v>
      </c>
      <c r="R184" s="20">
        <f t="shared" si="16"/>
        <v>0</v>
      </c>
      <c r="T184" s="101">
        <v>23.553368728010447</v>
      </c>
      <c r="W184" s="21">
        <f t="shared" si="17"/>
        <v>0</v>
      </c>
      <c r="Y184" s="110">
        <v>40.419801693885347</v>
      </c>
    </row>
    <row r="185" spans="3:25" x14ac:dyDescent="0.25">
      <c r="C185" s="17">
        <f t="shared" si="13"/>
        <v>0</v>
      </c>
      <c r="E185" s="78">
        <v>18.076261400658503</v>
      </c>
      <c r="F185" s="81">
        <v>905</v>
      </c>
      <c r="G185" s="16"/>
      <c r="H185" s="18">
        <f t="shared" si="14"/>
        <v>0</v>
      </c>
      <c r="I185" s="16"/>
      <c r="J185" s="83">
        <v>25.034536681988225</v>
      </c>
      <c r="M185" s="19">
        <f t="shared" si="15"/>
        <v>0</v>
      </c>
      <c r="O185" s="94">
        <v>29.275445533595075</v>
      </c>
      <c r="R185" s="20">
        <f t="shared" si="16"/>
        <v>0</v>
      </c>
      <c r="T185" s="101">
        <v>23.553368728010447</v>
      </c>
      <c r="W185" s="21">
        <f t="shared" si="17"/>
        <v>0</v>
      </c>
      <c r="Y185" s="110">
        <v>40.419815673329161</v>
      </c>
    </row>
    <row r="186" spans="3:25" x14ac:dyDescent="0.25">
      <c r="C186" s="17">
        <f t="shared" si="13"/>
        <v>0</v>
      </c>
      <c r="E186" s="78">
        <v>18.076265308075801</v>
      </c>
      <c r="F186" s="81">
        <v>910</v>
      </c>
      <c r="G186" s="16"/>
      <c r="H186" s="18">
        <f t="shared" si="14"/>
        <v>0</v>
      </c>
      <c r="I186" s="16"/>
      <c r="J186" s="83">
        <v>25.034536681988225</v>
      </c>
      <c r="M186" s="19">
        <f t="shared" si="15"/>
        <v>0</v>
      </c>
      <c r="O186" s="94">
        <v>29.275450358841891</v>
      </c>
      <c r="R186" s="20">
        <f t="shared" si="16"/>
        <v>0</v>
      </c>
      <c r="T186" s="101">
        <v>23.553414346518419</v>
      </c>
      <c r="W186" s="21">
        <f t="shared" si="17"/>
        <v>0</v>
      </c>
      <c r="Y186" s="110">
        <v>40.41985935918089</v>
      </c>
    </row>
    <row r="187" spans="3:25" x14ac:dyDescent="0.25">
      <c r="C187" s="17">
        <f t="shared" si="13"/>
        <v>0</v>
      </c>
      <c r="E187" s="78">
        <v>18.076284844917755</v>
      </c>
      <c r="F187" s="81">
        <v>915</v>
      </c>
      <c r="G187" s="16"/>
      <c r="H187" s="18">
        <f t="shared" si="14"/>
        <v>0</v>
      </c>
      <c r="I187" s="16"/>
      <c r="J187" s="83">
        <v>25.45880126953125</v>
      </c>
      <c r="M187" s="19">
        <f t="shared" si="15"/>
        <v>0</v>
      </c>
      <c r="O187" s="94">
        <v>29.275468453539432</v>
      </c>
      <c r="R187" s="20">
        <f t="shared" si="16"/>
        <v>0</v>
      </c>
      <c r="T187" s="101">
        <v>23.634429417952703</v>
      </c>
      <c r="W187" s="21">
        <f t="shared" si="17"/>
        <v>0</v>
      </c>
      <c r="Y187" s="110">
        <v>40.419913529484823</v>
      </c>
    </row>
    <row r="188" spans="3:25" x14ac:dyDescent="0.25">
      <c r="C188" s="17">
        <f t="shared" si="13"/>
        <v>0</v>
      </c>
      <c r="E188" s="78">
        <v>18.076284844917755</v>
      </c>
      <c r="F188" s="81">
        <v>920</v>
      </c>
      <c r="G188" s="16"/>
      <c r="H188" s="18">
        <f t="shared" si="14"/>
        <v>0</v>
      </c>
      <c r="I188" s="16"/>
      <c r="J188" s="83">
        <v>25.503234992116123</v>
      </c>
      <c r="M188" s="19">
        <f t="shared" si="15"/>
        <v>0</v>
      </c>
      <c r="O188" s="94">
        <v>29.275503436647494</v>
      </c>
      <c r="R188" s="20">
        <f t="shared" si="16"/>
        <v>0</v>
      </c>
      <c r="T188" s="101">
        <v>23.634540546721677</v>
      </c>
      <c r="W188" s="21">
        <f t="shared" si="17"/>
        <v>0</v>
      </c>
      <c r="Y188" s="110">
        <v>40.48595487165003</v>
      </c>
    </row>
    <row r="189" spans="3:25" x14ac:dyDescent="0.25">
      <c r="C189" s="17">
        <f t="shared" si="13"/>
        <v>0</v>
      </c>
      <c r="E189" s="78">
        <v>18.076284844917755</v>
      </c>
      <c r="F189" s="81">
        <v>925</v>
      </c>
      <c r="G189" s="16"/>
      <c r="H189" s="18">
        <f t="shared" si="14"/>
        <v>0</v>
      </c>
      <c r="I189" s="16"/>
      <c r="J189" s="83">
        <v>25.503296027272064</v>
      </c>
      <c r="M189" s="19">
        <f t="shared" si="15"/>
        <v>0</v>
      </c>
      <c r="O189" s="94">
        <v>29.275503436647494</v>
      </c>
      <c r="R189" s="20">
        <f t="shared" si="16"/>
        <v>0</v>
      </c>
      <c r="T189" s="101">
        <v>23.795448977160238</v>
      </c>
      <c r="W189" s="21">
        <f t="shared" si="17"/>
        <v>0</v>
      </c>
      <c r="Y189" s="110">
        <v>41.01182809058119</v>
      </c>
    </row>
    <row r="190" spans="3:25" x14ac:dyDescent="0.25">
      <c r="C190" s="17">
        <f t="shared" si="13"/>
        <v>0</v>
      </c>
      <c r="E190" s="78">
        <v>18.076308289198124</v>
      </c>
      <c r="F190" s="81">
        <v>930</v>
      </c>
      <c r="G190" s="16"/>
      <c r="H190" s="18">
        <f t="shared" si="14"/>
        <v>0</v>
      </c>
      <c r="I190" s="16"/>
      <c r="J190" s="83">
        <v>25.503296027272064</v>
      </c>
      <c r="M190" s="19">
        <f t="shared" si="15"/>
        <v>0</v>
      </c>
      <c r="O190" s="94">
        <v>29.27551067452994</v>
      </c>
      <c r="R190" s="20">
        <f t="shared" si="16"/>
        <v>0</v>
      </c>
      <c r="T190" s="101">
        <v>23.795830273817291</v>
      </c>
      <c r="W190" s="21">
        <f t="shared" si="17"/>
        <v>0</v>
      </c>
      <c r="Y190" s="110">
        <v>41.011830243337599</v>
      </c>
    </row>
    <row r="191" spans="3:25" x14ac:dyDescent="0.25">
      <c r="C191" s="17">
        <f t="shared" si="13"/>
        <v>0</v>
      </c>
      <c r="E191" s="78">
        <v>18.076323918692889</v>
      </c>
      <c r="F191" s="81">
        <v>935</v>
      </c>
      <c r="G191" s="16"/>
      <c r="H191" s="18">
        <f t="shared" si="14"/>
        <v>0</v>
      </c>
      <c r="I191" s="16"/>
      <c r="J191" s="83">
        <v>25.563603543800767</v>
      </c>
      <c r="M191" s="19">
        <f t="shared" si="15"/>
        <v>0</v>
      </c>
      <c r="O191" s="94">
        <v>29.275513087129188</v>
      </c>
      <c r="R191" s="20">
        <f t="shared" si="16"/>
        <v>0</v>
      </c>
      <c r="T191" s="101">
        <v>23.796291843239654</v>
      </c>
      <c r="W191" s="21">
        <f t="shared" si="17"/>
        <v>0</v>
      </c>
      <c r="Y191" s="110">
        <v>41.207179561910039</v>
      </c>
    </row>
    <row r="192" spans="3:25" x14ac:dyDescent="0.25">
      <c r="C192" s="17">
        <f t="shared" si="13"/>
        <v>0</v>
      </c>
      <c r="E192" s="78">
        <v>18.216613855523335</v>
      </c>
      <c r="F192" s="81">
        <v>940</v>
      </c>
      <c r="G192" s="16"/>
      <c r="H192" s="18">
        <f t="shared" si="14"/>
        <v>0</v>
      </c>
      <c r="I192" s="16"/>
      <c r="J192" s="83">
        <v>25.563605616018943</v>
      </c>
      <c r="M192" s="19">
        <f t="shared" si="15"/>
        <v>0</v>
      </c>
      <c r="O192" s="94">
        <v>29.275513087129188</v>
      </c>
      <c r="R192" s="20">
        <f t="shared" si="16"/>
        <v>0</v>
      </c>
      <c r="T192" s="101">
        <v>23.876019366741968</v>
      </c>
      <c r="W192" s="21">
        <f t="shared" si="17"/>
        <v>0</v>
      </c>
      <c r="Y192" s="110">
        <v>41.401677526648648</v>
      </c>
    </row>
    <row r="193" spans="3:25" x14ac:dyDescent="0.25">
      <c r="C193" s="17">
        <f t="shared" si="13"/>
        <v>0</v>
      </c>
      <c r="E193" s="78">
        <v>18.21661386155607</v>
      </c>
      <c r="F193" s="81">
        <v>945</v>
      </c>
      <c r="G193" s="16"/>
      <c r="H193" s="18">
        <f t="shared" si="14"/>
        <v>0</v>
      </c>
      <c r="I193" s="16"/>
      <c r="J193" s="83">
        <v>25.563605616018943</v>
      </c>
      <c r="M193" s="19">
        <f t="shared" si="15"/>
        <v>0</v>
      </c>
      <c r="O193" s="94">
        <v>29.457725826822077</v>
      </c>
      <c r="R193" s="20">
        <f t="shared" si="16"/>
        <v>0</v>
      </c>
      <c r="T193" s="101">
        <v>23.876180310682603</v>
      </c>
      <c r="W193" s="21">
        <f t="shared" si="17"/>
        <v>0</v>
      </c>
      <c r="Y193" s="110">
        <v>41.401895892662075</v>
      </c>
    </row>
    <row r="194" spans="3:25" x14ac:dyDescent="0.25">
      <c r="C194" s="17">
        <f t="shared" si="13"/>
        <v>0</v>
      </c>
      <c r="E194" s="78">
        <v>18.21661386155607</v>
      </c>
      <c r="F194" s="81">
        <v>950</v>
      </c>
      <c r="G194" s="16"/>
      <c r="H194" s="18">
        <f t="shared" si="14"/>
        <v>0</v>
      </c>
      <c r="I194" s="16"/>
      <c r="J194" s="83">
        <v>25.563702318750533</v>
      </c>
      <c r="M194" s="19">
        <f t="shared" si="15"/>
        <v>0</v>
      </c>
      <c r="O194" s="94">
        <v>29.457898460250345</v>
      </c>
      <c r="R194" s="20">
        <f t="shared" si="16"/>
        <v>0</v>
      </c>
      <c r="T194" s="101">
        <v>24.194364507756461</v>
      </c>
      <c r="W194" s="21">
        <f t="shared" si="17"/>
        <v>0</v>
      </c>
      <c r="Y194" s="110">
        <v>41.724007737789357</v>
      </c>
    </row>
    <row r="195" spans="3:25" x14ac:dyDescent="0.25">
      <c r="C195" s="17">
        <f t="shared" si="13"/>
        <v>0</v>
      </c>
      <c r="E195" s="78">
        <v>18.216674884851077</v>
      </c>
      <c r="F195" s="81">
        <v>955</v>
      </c>
      <c r="G195" s="16"/>
      <c r="H195" s="18">
        <f t="shared" si="14"/>
        <v>0</v>
      </c>
      <c r="I195" s="16"/>
      <c r="J195" s="83">
        <v>25.563719586940355</v>
      </c>
      <c r="M195" s="19">
        <f t="shared" si="15"/>
        <v>0</v>
      </c>
      <c r="O195" s="94">
        <v>29.639023326065807</v>
      </c>
      <c r="R195" s="20">
        <f t="shared" si="16"/>
        <v>0</v>
      </c>
      <c r="T195" s="101">
        <v>24.19437931099246</v>
      </c>
      <c r="W195" s="21">
        <f t="shared" si="17"/>
        <v>0</v>
      </c>
      <c r="Y195" s="110">
        <v>42.550314559739313</v>
      </c>
    </row>
    <row r="196" spans="3:25" x14ac:dyDescent="0.25">
      <c r="C196" s="17">
        <f t="shared" si="13"/>
        <v>0</v>
      </c>
      <c r="E196" s="78">
        <v>18.51544189453125</v>
      </c>
      <c r="F196" s="81">
        <v>960</v>
      </c>
      <c r="G196" s="16"/>
      <c r="H196" s="18">
        <f t="shared" si="14"/>
        <v>0</v>
      </c>
      <c r="I196" s="16"/>
      <c r="J196" s="83">
        <v>25.563724422062016</v>
      </c>
      <c r="M196" s="19">
        <f t="shared" si="15"/>
        <v>0</v>
      </c>
      <c r="O196" s="94">
        <v>29.639118646965397</v>
      </c>
      <c r="R196" s="20">
        <f t="shared" si="16"/>
        <v>0</v>
      </c>
      <c r="T196" s="101">
        <v>24.508583799099149</v>
      </c>
      <c r="W196" s="21">
        <f t="shared" si="17"/>
        <v>0</v>
      </c>
      <c r="Y196" s="110">
        <v>42.675890585543243</v>
      </c>
    </row>
    <row r="197" spans="3:25" x14ac:dyDescent="0.25">
      <c r="C197" s="17">
        <f t="shared" ref="C197:C260" si="18">B197/1300</f>
        <v>0</v>
      </c>
      <c r="E197" s="78">
        <v>18.51544189453125</v>
      </c>
      <c r="F197" s="81">
        <v>965</v>
      </c>
      <c r="G197" s="16"/>
      <c r="H197" s="18">
        <f t="shared" ref="H197:H260" si="19">G197/1300</f>
        <v>0</v>
      </c>
      <c r="I197" s="16"/>
      <c r="J197" s="83">
        <v>25.563725803527454</v>
      </c>
      <c r="M197" s="19">
        <f t="shared" ref="M197:M260" si="20">L197/1300</f>
        <v>0</v>
      </c>
      <c r="O197" s="94">
        <v>30.057388460588129</v>
      </c>
      <c r="R197" s="20">
        <f t="shared" ref="R197:R260" si="21">Q197/1300</f>
        <v>0</v>
      </c>
      <c r="T197" s="101">
        <v>24.741705577525277</v>
      </c>
      <c r="W197" s="21">
        <f t="shared" ref="W197:W260" si="22">V197/1300</f>
        <v>0</v>
      </c>
      <c r="Y197" s="110">
        <v>42.675976648036119</v>
      </c>
    </row>
    <row r="198" spans="3:25" x14ac:dyDescent="0.25">
      <c r="C198" s="17">
        <f t="shared" si="18"/>
        <v>0</v>
      </c>
      <c r="E198" s="78">
        <v>18.51544189453125</v>
      </c>
      <c r="F198" s="81">
        <v>970</v>
      </c>
      <c r="G198" s="16"/>
      <c r="H198" s="18">
        <f t="shared" si="19"/>
        <v>0</v>
      </c>
      <c r="I198" s="16"/>
      <c r="J198" s="83">
        <v>25.56372718500193</v>
      </c>
      <c r="M198" s="19">
        <f t="shared" si="20"/>
        <v>0</v>
      </c>
      <c r="O198" s="94">
        <v>30.087505634027611</v>
      </c>
      <c r="R198" s="20">
        <f t="shared" si="21"/>
        <v>0</v>
      </c>
      <c r="T198" s="101">
        <v>24.741705577525277</v>
      </c>
      <c r="W198" s="21">
        <f t="shared" si="22"/>
        <v>0</v>
      </c>
      <c r="Y198" s="110">
        <v>43.484216969273483</v>
      </c>
    </row>
    <row r="199" spans="3:25" x14ac:dyDescent="0.25">
      <c r="C199" s="17">
        <f t="shared" si="18"/>
        <v>0</v>
      </c>
      <c r="E199" s="78">
        <v>18.5155029296875</v>
      </c>
      <c r="F199" s="81">
        <v>975</v>
      </c>
      <c r="G199" s="16"/>
      <c r="H199" s="18">
        <f t="shared" si="19"/>
        <v>0</v>
      </c>
      <c r="I199" s="16"/>
      <c r="J199" s="83">
        <v>25.868516978147998</v>
      </c>
      <c r="M199" s="19">
        <f t="shared" si="20"/>
        <v>0</v>
      </c>
      <c r="O199" s="94">
        <v>30.087567842929538</v>
      </c>
      <c r="R199" s="20">
        <f t="shared" si="21"/>
        <v>0</v>
      </c>
      <c r="T199" s="101">
        <v>24.895777917952227</v>
      </c>
      <c r="W199" s="21">
        <f t="shared" si="22"/>
        <v>0</v>
      </c>
      <c r="Y199" s="110">
        <v>43.484327420817934</v>
      </c>
    </row>
    <row r="200" spans="3:25" x14ac:dyDescent="0.25">
      <c r="C200" s="17">
        <f t="shared" si="18"/>
        <v>0</v>
      </c>
      <c r="E200" s="78">
        <v>18.659308834230934</v>
      </c>
      <c r="F200" s="81">
        <v>980</v>
      </c>
      <c r="G200" s="16"/>
      <c r="H200" s="18">
        <f t="shared" si="19"/>
        <v>0</v>
      </c>
      <c r="I200" s="16"/>
      <c r="J200" s="83">
        <v>25.875881267668273</v>
      </c>
      <c r="M200" s="19">
        <f t="shared" si="20"/>
        <v>0</v>
      </c>
      <c r="O200" s="94">
        <v>30.087594839336564</v>
      </c>
      <c r="R200" s="20">
        <f t="shared" si="21"/>
        <v>0</v>
      </c>
      <c r="T200" s="101">
        <v>25.04917426342347</v>
      </c>
      <c r="W200" s="21">
        <f t="shared" si="22"/>
        <v>0</v>
      </c>
      <c r="Y200" s="110">
        <v>43.484353409363258</v>
      </c>
    </row>
    <row r="201" spans="3:25" x14ac:dyDescent="0.25">
      <c r="C201" s="17">
        <f t="shared" si="18"/>
        <v>0</v>
      </c>
      <c r="E201" s="78">
        <v>18.659475384788617</v>
      </c>
      <c r="F201" s="81">
        <v>985</v>
      </c>
      <c r="G201" s="16"/>
      <c r="H201" s="18">
        <f t="shared" si="19"/>
        <v>0</v>
      </c>
      <c r="I201" s="16"/>
      <c r="J201" s="83">
        <v>25.876099633667305</v>
      </c>
      <c r="M201" s="19">
        <f t="shared" si="20"/>
        <v>0</v>
      </c>
      <c r="O201" s="94">
        <v>30.087618314308745</v>
      </c>
      <c r="R201" s="20">
        <f t="shared" si="21"/>
        <v>0</v>
      </c>
      <c r="T201" s="101">
        <v>25.427985558143462</v>
      </c>
      <c r="W201" s="21">
        <f t="shared" si="22"/>
        <v>0</v>
      </c>
      <c r="Y201" s="110">
        <v>43.484353409363258</v>
      </c>
    </row>
    <row r="202" spans="3:25" x14ac:dyDescent="0.25">
      <c r="C202" s="17">
        <f t="shared" si="18"/>
        <v>0</v>
      </c>
      <c r="E202" s="78">
        <v>18.659498096208409</v>
      </c>
      <c r="F202" s="81">
        <v>990</v>
      </c>
      <c r="G202" s="16"/>
      <c r="H202" s="18">
        <f t="shared" si="19"/>
        <v>0</v>
      </c>
      <c r="I202" s="16"/>
      <c r="J202" s="83">
        <v>25.876132388606173</v>
      </c>
      <c r="M202" s="19">
        <f t="shared" si="20"/>
        <v>0</v>
      </c>
      <c r="O202" s="94">
        <v>30.08762770472584</v>
      </c>
      <c r="R202" s="20">
        <f t="shared" si="21"/>
        <v>0</v>
      </c>
      <c r="T202" s="101">
        <v>25.428030160800557</v>
      </c>
      <c r="W202" s="21">
        <f t="shared" si="22"/>
        <v>0</v>
      </c>
      <c r="Y202" s="110">
        <v>43.668474003510184</v>
      </c>
    </row>
    <row r="203" spans="3:25" x14ac:dyDescent="0.25">
      <c r="C203" s="17">
        <f t="shared" si="18"/>
        <v>0</v>
      </c>
      <c r="E203" s="78">
        <v>18.659505666700483</v>
      </c>
      <c r="F203" s="81">
        <v>995</v>
      </c>
      <c r="G203" s="16"/>
      <c r="H203" s="18">
        <f t="shared" si="19"/>
        <v>0</v>
      </c>
      <c r="I203" s="16"/>
      <c r="J203" s="83">
        <v>25.87614057730292</v>
      </c>
      <c r="M203" s="19">
        <f t="shared" si="20"/>
        <v>0</v>
      </c>
      <c r="O203" s="94">
        <v>30.087684045000113</v>
      </c>
      <c r="R203" s="20">
        <f t="shared" si="21"/>
        <v>0</v>
      </c>
      <c r="T203" s="101">
        <v>25.503113115062039</v>
      </c>
      <c r="W203" s="21">
        <f t="shared" si="22"/>
        <v>0</v>
      </c>
      <c r="Y203" s="110">
        <v>43.668590458318491</v>
      </c>
    </row>
    <row r="204" spans="3:25" x14ac:dyDescent="0.25">
      <c r="C204" s="17">
        <f t="shared" si="18"/>
        <v>0</v>
      </c>
      <c r="E204" s="78">
        <v>18.659524592904759</v>
      </c>
      <c r="F204" s="81">
        <v>1000</v>
      </c>
      <c r="G204" s="16"/>
      <c r="H204" s="18">
        <f t="shared" si="19"/>
        <v>0</v>
      </c>
      <c r="I204" s="16"/>
      <c r="J204" s="83">
        <v>25.876188345024246</v>
      </c>
      <c r="M204" s="19">
        <f t="shared" si="20"/>
        <v>0</v>
      </c>
      <c r="O204" s="94">
        <v>30.174698313320604</v>
      </c>
      <c r="R204" s="20">
        <f t="shared" si="21"/>
        <v>0</v>
      </c>
      <c r="T204" s="101">
        <v>25.50312130713813</v>
      </c>
      <c r="W204" s="21">
        <f t="shared" si="22"/>
        <v>0</v>
      </c>
      <c r="Y204" s="110">
        <v>43.913332358981741</v>
      </c>
    </row>
    <row r="205" spans="3:25" x14ac:dyDescent="0.25">
      <c r="C205" s="17">
        <f t="shared" si="18"/>
        <v>0</v>
      </c>
      <c r="E205" s="78">
        <v>18.659532163361128</v>
      </c>
      <c r="F205" s="81">
        <v>1005</v>
      </c>
      <c r="G205" s="16"/>
      <c r="H205" s="18">
        <f t="shared" si="19"/>
        <v>0</v>
      </c>
      <c r="I205" s="16"/>
      <c r="J205" s="83">
        <v>26.184745882204211</v>
      </c>
      <c r="M205" s="19">
        <f t="shared" si="20"/>
        <v>0</v>
      </c>
      <c r="O205" s="94">
        <v>30.17633672727646</v>
      </c>
      <c r="R205" s="20">
        <f t="shared" si="21"/>
        <v>0</v>
      </c>
      <c r="T205" s="101">
        <v>25.727084382713329</v>
      </c>
      <c r="W205" s="21">
        <f t="shared" si="22"/>
        <v>0</v>
      </c>
      <c r="Y205" s="110">
        <v>43.974151611328125</v>
      </c>
    </row>
    <row r="206" spans="3:25" x14ac:dyDescent="0.25">
      <c r="C206" s="17">
        <f t="shared" si="18"/>
        <v>0</v>
      </c>
      <c r="E206" s="78">
        <v>18.659533109669518</v>
      </c>
      <c r="F206" s="81">
        <v>1010</v>
      </c>
      <c r="G206" s="16"/>
      <c r="H206" s="18">
        <f t="shared" si="19"/>
        <v>0</v>
      </c>
      <c r="I206" s="16"/>
      <c r="J206" s="83">
        <v>26.184789040577087</v>
      </c>
      <c r="M206" s="19">
        <f t="shared" si="20"/>
        <v>0</v>
      </c>
      <c r="O206" s="94">
        <v>30.176349600532795</v>
      </c>
      <c r="R206" s="20">
        <f t="shared" si="21"/>
        <v>0</v>
      </c>
      <c r="T206" s="101">
        <v>26.096223945536721</v>
      </c>
      <c r="W206" s="21">
        <f t="shared" si="22"/>
        <v>0</v>
      </c>
      <c r="Y206" s="110">
        <v>43.97418212890625</v>
      </c>
    </row>
    <row r="207" spans="3:25" x14ac:dyDescent="0.25">
      <c r="C207" s="17">
        <f t="shared" si="18"/>
        <v>0</v>
      </c>
      <c r="E207" s="78">
        <v>18.659535948868914</v>
      </c>
      <c r="F207" s="81">
        <v>1015</v>
      </c>
      <c r="G207" s="16"/>
      <c r="H207" s="18">
        <f t="shared" si="19"/>
        <v>0</v>
      </c>
      <c r="I207" s="16"/>
      <c r="J207" s="83">
        <v>26.388322561782669</v>
      </c>
      <c r="M207" s="19">
        <f t="shared" si="20"/>
        <v>0</v>
      </c>
      <c r="O207" s="94">
        <v>30.176361303498854</v>
      </c>
      <c r="R207" s="20">
        <f t="shared" si="21"/>
        <v>0</v>
      </c>
      <c r="T207" s="101">
        <v>26.096268549604449</v>
      </c>
      <c r="W207" s="21">
        <f t="shared" si="22"/>
        <v>0</v>
      </c>
      <c r="Y207" s="110">
        <v>44.217133578842486</v>
      </c>
    </row>
    <row r="208" spans="3:25" x14ac:dyDescent="0.25">
      <c r="C208" s="17">
        <f t="shared" si="18"/>
        <v>0</v>
      </c>
      <c r="E208" s="78">
        <v>18.659551089569721</v>
      </c>
      <c r="F208" s="81">
        <v>1020</v>
      </c>
      <c r="G208" s="16"/>
      <c r="H208" s="18">
        <f t="shared" si="19"/>
        <v>0</v>
      </c>
      <c r="I208" s="16"/>
      <c r="J208" s="83">
        <v>26.388445684095885</v>
      </c>
      <c r="M208" s="19">
        <f t="shared" si="20"/>
        <v>0</v>
      </c>
      <c r="O208" s="94">
        <v>30.176388220315143</v>
      </c>
      <c r="R208" s="20">
        <f t="shared" si="21"/>
        <v>0</v>
      </c>
      <c r="T208" s="101">
        <v>26.242408621192293</v>
      </c>
      <c r="W208" s="21">
        <f t="shared" si="22"/>
        <v>0</v>
      </c>
      <c r="Y208" s="110">
        <v>44.518906100004948</v>
      </c>
    </row>
    <row r="209" spans="3:25" x14ac:dyDescent="0.25">
      <c r="C209" s="17">
        <f t="shared" si="18"/>
        <v>0</v>
      </c>
      <c r="E209" s="78">
        <v>18.65958137147727</v>
      </c>
      <c r="F209" s="81">
        <v>1025</v>
      </c>
      <c r="G209" s="16"/>
      <c r="H209" s="18">
        <f t="shared" si="19"/>
        <v>0</v>
      </c>
      <c r="I209" s="16"/>
      <c r="J209" s="83">
        <v>26.388551742972574</v>
      </c>
      <c r="M209" s="19">
        <f t="shared" si="20"/>
        <v>0</v>
      </c>
      <c r="O209" s="94">
        <v>30.176406945034696</v>
      </c>
      <c r="R209" s="20">
        <f t="shared" si="21"/>
        <v>0</v>
      </c>
      <c r="T209" s="101">
        <v>26.242435917231436</v>
      </c>
      <c r="W209" s="21">
        <f t="shared" si="22"/>
        <v>0</v>
      </c>
      <c r="Y209" s="110">
        <v>44.518912446040154</v>
      </c>
    </row>
    <row r="210" spans="3:25" x14ac:dyDescent="0.25">
      <c r="C210" s="17">
        <f t="shared" si="18"/>
        <v>0</v>
      </c>
      <c r="E210" s="78">
        <v>18.65958137147727</v>
      </c>
      <c r="F210" s="81">
        <v>1030</v>
      </c>
      <c r="G210" s="16"/>
      <c r="H210" s="18">
        <f t="shared" si="19"/>
        <v>0</v>
      </c>
      <c r="I210" s="16"/>
      <c r="J210" s="83">
        <v>26.388574159235308</v>
      </c>
      <c r="M210" s="19">
        <f t="shared" si="20"/>
        <v>0</v>
      </c>
      <c r="O210" s="94">
        <v>30.176410455906748</v>
      </c>
      <c r="R210" s="20">
        <f t="shared" si="21"/>
        <v>0</v>
      </c>
      <c r="T210" s="101">
        <v>26.24244956482336</v>
      </c>
      <c r="W210" s="21">
        <f t="shared" si="22"/>
        <v>0</v>
      </c>
      <c r="Y210" s="110">
        <v>44.518925435716781</v>
      </c>
    </row>
    <row r="211" spans="3:25" x14ac:dyDescent="0.25">
      <c r="C211" s="17">
        <f t="shared" si="18"/>
        <v>0</v>
      </c>
      <c r="E211" s="78">
        <v>18.65966464677377</v>
      </c>
      <c r="F211" s="81">
        <v>1035</v>
      </c>
      <c r="G211" s="16"/>
      <c r="H211" s="18">
        <f t="shared" si="19"/>
        <v>0</v>
      </c>
      <c r="I211" s="16"/>
      <c r="J211" s="83">
        <v>26.388707987687432</v>
      </c>
      <c r="M211" s="19">
        <f t="shared" si="20"/>
        <v>0</v>
      </c>
      <c r="O211" s="94">
        <v>30.176412796495601</v>
      </c>
      <c r="R211" s="20">
        <f t="shared" si="21"/>
        <v>0</v>
      </c>
      <c r="T211" s="101">
        <v>26.242681579063969</v>
      </c>
      <c r="W211" s="21">
        <f t="shared" si="22"/>
        <v>0</v>
      </c>
      <c r="Y211" s="110">
        <v>44.51944393479463</v>
      </c>
    </row>
    <row r="212" spans="3:25" x14ac:dyDescent="0.25">
      <c r="C212" s="17">
        <f t="shared" si="18"/>
        <v>0</v>
      </c>
      <c r="E212" s="78">
        <v>18.671997160092968</v>
      </c>
      <c r="F212" s="81">
        <v>1040</v>
      </c>
      <c r="G212" s="16"/>
      <c r="H212" s="18">
        <f t="shared" si="19"/>
        <v>0</v>
      </c>
      <c r="I212" s="16"/>
      <c r="J212" s="83">
        <v>26.990641814818389</v>
      </c>
      <c r="M212" s="19">
        <f t="shared" si="20"/>
        <v>0</v>
      </c>
      <c r="O212" s="94">
        <v>30.176420988566736</v>
      </c>
      <c r="R212" s="20">
        <f t="shared" si="21"/>
        <v>0</v>
      </c>
      <c r="T212" s="101">
        <v>26.315223652288648</v>
      </c>
      <c r="W212" s="21">
        <f t="shared" si="22"/>
        <v>0</v>
      </c>
      <c r="Y212" s="110">
        <v>44.699020620786484</v>
      </c>
    </row>
    <row r="213" spans="3:25" x14ac:dyDescent="0.25">
      <c r="C213" s="17">
        <f t="shared" si="18"/>
        <v>0</v>
      </c>
      <c r="E213" s="78">
        <v>19.085173335979867</v>
      </c>
      <c r="F213" s="81">
        <v>1045</v>
      </c>
      <c r="G213" s="16"/>
      <c r="H213" s="18">
        <f t="shared" si="19"/>
        <v>0</v>
      </c>
      <c r="I213" s="16"/>
      <c r="J213" s="83">
        <v>27.089665106791653</v>
      </c>
      <c r="M213" s="19">
        <f t="shared" si="20"/>
        <v>0</v>
      </c>
      <c r="O213" s="94">
        <v>30.17643971338941</v>
      </c>
      <c r="R213" s="20">
        <f t="shared" si="21"/>
        <v>0</v>
      </c>
      <c r="T213" s="101">
        <v>26.315244067501435</v>
      </c>
      <c r="W213" s="21">
        <f t="shared" si="22"/>
        <v>0</v>
      </c>
      <c r="Y213" s="110">
        <v>44.938092794563943</v>
      </c>
    </row>
    <row r="214" spans="3:25" x14ac:dyDescent="0.25">
      <c r="C214" s="17">
        <f t="shared" si="18"/>
        <v>0</v>
      </c>
      <c r="E214" s="78">
        <v>19.08520294235214</v>
      </c>
      <c r="F214" s="81">
        <v>1050</v>
      </c>
      <c r="G214" s="16"/>
      <c r="H214" s="18">
        <f t="shared" si="19"/>
        <v>0</v>
      </c>
      <c r="I214" s="16"/>
      <c r="J214" s="83">
        <v>27.089708127134038</v>
      </c>
      <c r="M214" s="19">
        <f t="shared" si="20"/>
        <v>0</v>
      </c>
      <c r="O214" s="94">
        <v>30.176472481585087</v>
      </c>
      <c r="R214" s="20">
        <f t="shared" si="21"/>
        <v>0</v>
      </c>
      <c r="T214" s="101">
        <v>26.315289434537078</v>
      </c>
      <c r="W214" s="21">
        <f t="shared" si="22"/>
        <v>0</v>
      </c>
      <c r="Y214" s="110">
        <v>45.647553647737588</v>
      </c>
    </row>
    <row r="215" spans="3:25" x14ac:dyDescent="0.25">
      <c r="C215" s="17">
        <f t="shared" si="18"/>
        <v>0</v>
      </c>
      <c r="E215" s="78">
        <v>19.085280659034677</v>
      </c>
      <c r="F215" s="81">
        <v>1055</v>
      </c>
      <c r="G215" s="16"/>
      <c r="H215" s="18">
        <f t="shared" si="19"/>
        <v>0</v>
      </c>
      <c r="I215" s="16"/>
      <c r="J215" s="83">
        <v>27.08972377087445</v>
      </c>
      <c r="M215" s="19">
        <f t="shared" si="20"/>
        <v>0</v>
      </c>
      <c r="O215" s="94">
        <v>30.176556742866651</v>
      </c>
      <c r="R215" s="20">
        <f t="shared" si="21"/>
        <v>0</v>
      </c>
      <c r="T215" s="101">
        <v>27.173563012802816</v>
      </c>
      <c r="W215" s="21">
        <f t="shared" si="22"/>
        <v>0</v>
      </c>
      <c r="Y215" s="110">
        <v>45.647702188740716</v>
      </c>
    </row>
    <row r="216" spans="3:25" x14ac:dyDescent="0.25">
      <c r="C216" s="17">
        <f t="shared" si="18"/>
        <v>0</v>
      </c>
      <c r="E216" s="78">
        <v>19.085306564647194</v>
      </c>
      <c r="F216" s="81">
        <v>1060</v>
      </c>
      <c r="G216" s="16"/>
      <c r="H216" s="18">
        <f t="shared" si="19"/>
        <v>0</v>
      </c>
      <c r="I216" s="16"/>
      <c r="J216" s="83">
        <v>27.089743325574865</v>
      </c>
      <c r="M216" s="19">
        <f t="shared" si="20"/>
        <v>0</v>
      </c>
      <c r="O216" s="94">
        <v>30.176655047706401</v>
      </c>
      <c r="R216" s="20">
        <f t="shared" si="21"/>
        <v>0</v>
      </c>
      <c r="T216" s="101">
        <v>27.173615733640734</v>
      </c>
      <c r="W216" s="21">
        <f t="shared" si="22"/>
        <v>0</v>
      </c>
      <c r="Y216" s="110">
        <v>45.940026236710878</v>
      </c>
    </row>
    <row r="217" spans="3:25" x14ac:dyDescent="0.25">
      <c r="C217" s="17">
        <f t="shared" si="18"/>
        <v>0</v>
      </c>
      <c r="E217" s="78">
        <v>19.085410187190902</v>
      </c>
      <c r="F217" s="81">
        <v>1065</v>
      </c>
      <c r="G217" s="16"/>
      <c r="H217" s="18">
        <f t="shared" si="19"/>
        <v>0</v>
      </c>
      <c r="I217" s="16"/>
      <c r="J217" s="83">
        <v>27.089743325574865</v>
      </c>
      <c r="M217" s="19">
        <f t="shared" si="20"/>
        <v>0</v>
      </c>
      <c r="O217" s="94">
        <v>30.44075500548437</v>
      </c>
      <c r="R217" s="20">
        <f t="shared" si="21"/>
        <v>0</v>
      </c>
      <c r="T217" s="101">
        <v>27.244026391003828</v>
      </c>
      <c r="W217" s="21">
        <f t="shared" si="22"/>
        <v>0</v>
      </c>
      <c r="Y217" s="110">
        <v>46.346398513913385</v>
      </c>
    </row>
    <row r="218" spans="3:25" x14ac:dyDescent="0.25">
      <c r="C218" s="17">
        <f t="shared" si="18"/>
        <v>0</v>
      </c>
      <c r="E218" s="78">
        <v>19.085617432524092</v>
      </c>
      <c r="F218" s="81">
        <v>1070</v>
      </c>
      <c r="G218" s="16"/>
      <c r="H218" s="18">
        <f t="shared" si="19"/>
        <v>0</v>
      </c>
      <c r="I218" s="16"/>
      <c r="J218" s="83">
        <v>27.08974984392696</v>
      </c>
      <c r="M218" s="19">
        <f t="shared" si="20"/>
        <v>0</v>
      </c>
      <c r="O218" s="94">
        <v>30.44075500548437</v>
      </c>
      <c r="R218" s="20">
        <f t="shared" si="21"/>
        <v>0</v>
      </c>
      <c r="T218" s="101">
        <v>27.324890280959298</v>
      </c>
      <c r="W218" s="21">
        <f t="shared" si="22"/>
        <v>0</v>
      </c>
      <c r="Y218" s="110">
        <v>46.51993207432912</v>
      </c>
    </row>
    <row r="219" spans="3:25" x14ac:dyDescent="0.25">
      <c r="C219" s="17">
        <f t="shared" si="18"/>
        <v>0</v>
      </c>
      <c r="E219" s="78">
        <v>19.12744149983293</v>
      </c>
      <c r="F219" s="81">
        <v>1075</v>
      </c>
      <c r="G219" s="16"/>
      <c r="H219" s="18">
        <f t="shared" si="19"/>
        <v>0</v>
      </c>
      <c r="I219" s="16"/>
      <c r="J219" s="83">
        <v>27.089864564707486</v>
      </c>
      <c r="M219" s="19">
        <f t="shared" si="20"/>
        <v>0</v>
      </c>
      <c r="O219" s="94">
        <v>30.441446427527168</v>
      </c>
      <c r="R219" s="20">
        <f t="shared" si="21"/>
        <v>0</v>
      </c>
      <c r="T219" s="101">
        <v>27.3839111328125</v>
      </c>
      <c r="W219" s="21">
        <f t="shared" si="22"/>
        <v>0</v>
      </c>
      <c r="Y219" s="110">
        <v>46.806546507696396</v>
      </c>
    </row>
    <row r="220" spans="3:25" x14ac:dyDescent="0.25">
      <c r="C220" s="17">
        <f t="shared" si="18"/>
        <v>0</v>
      </c>
      <c r="E220" s="78">
        <v>19.638591780444671</v>
      </c>
      <c r="F220" s="81">
        <v>1080</v>
      </c>
      <c r="G220" s="16"/>
      <c r="H220" s="18">
        <f t="shared" si="19"/>
        <v>0</v>
      </c>
      <c r="I220" s="16"/>
      <c r="J220" s="83">
        <v>27.089893244912655</v>
      </c>
      <c r="M220" s="19">
        <f t="shared" si="20"/>
        <v>0</v>
      </c>
      <c r="O220" s="94">
        <v>30.441571718790144</v>
      </c>
      <c r="R220" s="20">
        <f t="shared" si="21"/>
        <v>0</v>
      </c>
      <c r="T220" s="101">
        <v>27.452983400591528</v>
      </c>
      <c r="W220" s="21">
        <f t="shared" si="22"/>
        <v>0</v>
      </c>
      <c r="Y220" s="110">
        <v>46.86356138218936</v>
      </c>
    </row>
    <row r="221" spans="3:25" x14ac:dyDescent="0.25">
      <c r="C221" s="17">
        <f t="shared" si="18"/>
        <v>0</v>
      </c>
      <c r="E221" s="78">
        <v>19.638591780444671</v>
      </c>
      <c r="F221" s="81">
        <v>1085</v>
      </c>
      <c r="G221" s="16"/>
      <c r="H221" s="18">
        <f t="shared" si="19"/>
        <v>0</v>
      </c>
      <c r="I221" s="16"/>
      <c r="J221" s="83">
        <v>27.86920947099069</v>
      </c>
      <c r="M221" s="19">
        <f t="shared" si="20"/>
        <v>0</v>
      </c>
      <c r="O221" s="94">
        <v>30.441757335471468</v>
      </c>
      <c r="R221" s="20">
        <f t="shared" si="21"/>
        <v>0</v>
      </c>
      <c r="T221" s="101">
        <v>27.453857464007609</v>
      </c>
      <c r="W221" s="21">
        <f t="shared" si="22"/>
        <v>0</v>
      </c>
      <c r="Y221" s="110">
        <v>47.205263851573321</v>
      </c>
    </row>
    <row r="222" spans="3:25" x14ac:dyDescent="0.25">
      <c r="C222" s="17">
        <f t="shared" si="18"/>
        <v>0</v>
      </c>
      <c r="E222" s="78">
        <v>19.63865651803955</v>
      </c>
      <c r="F222" s="81">
        <v>1090</v>
      </c>
      <c r="G222" s="16"/>
      <c r="H222" s="18">
        <f t="shared" si="19"/>
        <v>0</v>
      </c>
      <c r="I222" s="16"/>
      <c r="J222" s="83">
        <v>27.869246535823546</v>
      </c>
      <c r="M222" s="19">
        <f t="shared" si="20"/>
        <v>0</v>
      </c>
      <c r="O222" s="94">
        <v>30.878285528877473</v>
      </c>
      <c r="R222" s="20">
        <f t="shared" si="21"/>
        <v>0</v>
      </c>
      <c r="T222" s="101">
        <v>27.453861812486007</v>
      </c>
      <c r="W222" s="21">
        <f t="shared" si="22"/>
        <v>0</v>
      </c>
      <c r="Y222" s="110">
        <v>47.2052698365571</v>
      </c>
    </row>
    <row r="223" spans="3:25" x14ac:dyDescent="0.25">
      <c r="C223" s="17">
        <f t="shared" si="18"/>
        <v>0</v>
      </c>
      <c r="E223" s="78">
        <v>19.63865651803955</v>
      </c>
      <c r="F223" s="81">
        <v>1095</v>
      </c>
      <c r="G223" s="16"/>
      <c r="H223" s="18">
        <f t="shared" si="19"/>
        <v>0</v>
      </c>
      <c r="I223" s="16"/>
      <c r="J223" s="83">
        <v>27.869341256929093</v>
      </c>
      <c r="M223" s="19">
        <f t="shared" si="20"/>
        <v>0</v>
      </c>
      <c r="O223" s="94">
        <v>30.878404473107096</v>
      </c>
      <c r="R223" s="20">
        <f t="shared" si="21"/>
        <v>0</v>
      </c>
      <c r="T223" s="101">
        <v>27.454779361777202</v>
      </c>
      <c r="W223" s="21">
        <f t="shared" si="22"/>
        <v>0</v>
      </c>
      <c r="Y223" s="110">
        <v>47.657068016192028</v>
      </c>
    </row>
    <row r="224" spans="3:25" x14ac:dyDescent="0.25">
      <c r="C224" s="17">
        <f t="shared" si="18"/>
        <v>0</v>
      </c>
      <c r="E224" s="78">
        <v>19.774267551132365</v>
      </c>
      <c r="F224" s="81">
        <v>1100</v>
      </c>
      <c r="G224" s="16"/>
      <c r="H224" s="18">
        <f t="shared" si="19"/>
        <v>0</v>
      </c>
      <c r="I224" s="16"/>
      <c r="J224" s="83">
        <v>27.869399546892105</v>
      </c>
      <c r="M224" s="19">
        <f t="shared" si="20"/>
        <v>0</v>
      </c>
      <c r="O224" s="94">
        <v>31.051374151904124</v>
      </c>
      <c r="R224" s="20">
        <f t="shared" si="21"/>
        <v>0</v>
      </c>
      <c r="T224" s="101">
        <v>27.454779361777202</v>
      </c>
      <c r="W224" s="21">
        <f t="shared" si="22"/>
        <v>0</v>
      </c>
      <c r="Y224" s="110">
        <v>48.16011679176286</v>
      </c>
    </row>
    <row r="225" spans="3:25" x14ac:dyDescent="0.25">
      <c r="C225" s="17">
        <f t="shared" si="18"/>
        <v>0</v>
      </c>
      <c r="E225" s="78">
        <v>19.774524721473419</v>
      </c>
      <c r="F225" s="81">
        <v>1105</v>
      </c>
      <c r="G225" s="16"/>
      <c r="H225" s="18">
        <f t="shared" si="19"/>
        <v>0</v>
      </c>
      <c r="I225" s="16"/>
      <c r="J225" s="83">
        <v>27.86946163839163</v>
      </c>
      <c r="M225" s="19">
        <f t="shared" si="20"/>
        <v>0</v>
      </c>
      <c r="O225" s="94">
        <v>31.051387799780713</v>
      </c>
      <c r="R225" s="20">
        <f t="shared" si="21"/>
        <v>0</v>
      </c>
      <c r="T225" s="101">
        <v>27.66288131064573</v>
      </c>
      <c r="W225" s="21">
        <f t="shared" si="22"/>
        <v>0</v>
      </c>
      <c r="Y225" s="110">
        <v>48.160184850252243</v>
      </c>
    </row>
    <row r="226" spans="3:25" x14ac:dyDescent="0.25">
      <c r="C226" s="17">
        <f t="shared" si="18"/>
        <v>0</v>
      </c>
      <c r="E226" s="78">
        <v>19.774539008747347</v>
      </c>
      <c r="F226" s="81">
        <v>1110</v>
      </c>
      <c r="G226" s="16"/>
      <c r="H226" s="18">
        <f t="shared" si="19"/>
        <v>0</v>
      </c>
      <c r="I226" s="16"/>
      <c r="J226" s="83">
        <v>27.869470508627973</v>
      </c>
      <c r="M226" s="19">
        <f t="shared" si="20"/>
        <v>0</v>
      </c>
      <c r="O226" s="94">
        <v>31.051428743419478</v>
      </c>
      <c r="R226" s="20">
        <f t="shared" si="21"/>
        <v>0</v>
      </c>
      <c r="T226" s="101">
        <v>28.005663029969238</v>
      </c>
      <c r="W226" s="21">
        <f t="shared" si="22"/>
        <v>0</v>
      </c>
      <c r="Y226" s="110">
        <v>48.658154976002955</v>
      </c>
    </row>
    <row r="227" spans="3:25" x14ac:dyDescent="0.25">
      <c r="C227" s="17">
        <f t="shared" si="18"/>
        <v>0</v>
      </c>
      <c r="E227" s="78">
        <v>19.774539008747347</v>
      </c>
      <c r="F227" s="81">
        <v>1115</v>
      </c>
      <c r="G227" s="16"/>
      <c r="H227" s="18">
        <f t="shared" si="19"/>
        <v>0</v>
      </c>
      <c r="I227" s="16"/>
      <c r="J227" s="83">
        <v>27.965303812850639</v>
      </c>
      <c r="M227" s="19">
        <f t="shared" si="20"/>
        <v>0</v>
      </c>
      <c r="O227" s="94">
        <v>31.13717429957612</v>
      </c>
      <c r="R227" s="20">
        <f t="shared" si="21"/>
        <v>0</v>
      </c>
      <c r="T227" s="101">
        <v>28.005686475820116</v>
      </c>
      <c r="W227" s="21">
        <f t="shared" si="22"/>
        <v>0</v>
      </c>
      <c r="Y227" s="110">
        <v>48.822874339521348</v>
      </c>
    </row>
    <row r="228" spans="3:25" x14ac:dyDescent="0.25">
      <c r="C228" s="17">
        <f t="shared" si="18"/>
        <v>0</v>
      </c>
      <c r="E228" s="78">
        <v>19.774560439497595</v>
      </c>
      <c r="F228" s="81">
        <v>1120</v>
      </c>
      <c r="G228" s="16"/>
      <c r="H228" s="18">
        <f t="shared" si="19"/>
        <v>0</v>
      </c>
      <c r="I228" s="16"/>
      <c r="J228" s="83">
        <v>27.965308232709887</v>
      </c>
      <c r="M228" s="19">
        <f t="shared" si="20"/>
        <v>0</v>
      </c>
      <c r="O228" s="94">
        <v>31.137310400825957</v>
      </c>
      <c r="R228" s="20">
        <f t="shared" si="21"/>
        <v>0</v>
      </c>
      <c r="T228" s="101">
        <v>28.209690847730492</v>
      </c>
      <c r="W228" s="21">
        <f t="shared" si="22"/>
        <v>0</v>
      </c>
      <c r="Y228" s="110">
        <v>49.041918710218205</v>
      </c>
    </row>
    <row r="229" spans="3:25" x14ac:dyDescent="0.25">
      <c r="C229" s="17">
        <f t="shared" si="18"/>
        <v>0</v>
      </c>
      <c r="E229" s="78">
        <v>19.909242242697154</v>
      </c>
      <c r="F229" s="81">
        <v>1125</v>
      </c>
      <c r="G229" s="16"/>
      <c r="H229" s="18">
        <f t="shared" si="19"/>
        <v>0</v>
      </c>
      <c r="I229" s="16"/>
      <c r="J229" s="83">
        <v>27.965315178253022</v>
      </c>
      <c r="M229" s="19">
        <f t="shared" si="20"/>
        <v>0</v>
      </c>
      <c r="O229" s="94">
        <v>31.137437428565079</v>
      </c>
      <c r="R229" s="20">
        <f t="shared" si="21"/>
        <v>0</v>
      </c>
      <c r="T229" s="101">
        <v>28.209690847730492</v>
      </c>
      <c r="W229" s="21">
        <f t="shared" si="22"/>
        <v>0</v>
      </c>
      <c r="Y229" s="110">
        <v>49.096753506759093</v>
      </c>
    </row>
    <row r="230" spans="3:25" x14ac:dyDescent="0.25">
      <c r="C230" s="17">
        <f t="shared" si="18"/>
        <v>0</v>
      </c>
      <c r="E230" s="78">
        <v>19.909426717343166</v>
      </c>
      <c r="F230" s="81">
        <v>1130</v>
      </c>
      <c r="G230" s="16"/>
      <c r="H230" s="18">
        <f t="shared" si="19"/>
        <v>0</v>
      </c>
      <c r="I230" s="16"/>
      <c r="J230" s="83">
        <v>27.965426306991663</v>
      </c>
      <c r="M230" s="19">
        <f t="shared" si="20"/>
        <v>0</v>
      </c>
      <c r="O230" s="94">
        <v>31.137478258938611</v>
      </c>
      <c r="R230" s="20">
        <f t="shared" si="21"/>
        <v>0</v>
      </c>
      <c r="T230" s="101">
        <v>28.2097416320299</v>
      </c>
      <c r="W230" s="21">
        <f t="shared" si="22"/>
        <v>0</v>
      </c>
      <c r="Y230" s="110">
        <v>49.20538570393623</v>
      </c>
    </row>
    <row r="231" spans="3:25" x14ac:dyDescent="0.25">
      <c r="C231" s="17">
        <f t="shared" si="18"/>
        <v>0</v>
      </c>
      <c r="E231" s="78">
        <v>19.909444455424712</v>
      </c>
      <c r="F231" s="81">
        <v>1135</v>
      </c>
      <c r="G231" s="16"/>
      <c r="H231" s="18">
        <f t="shared" si="19"/>
        <v>0</v>
      </c>
      <c r="I231" s="16"/>
      <c r="J231" s="83">
        <v>28.156106026696296</v>
      </c>
      <c r="M231" s="19">
        <f t="shared" si="20"/>
        <v>0</v>
      </c>
      <c r="O231" s="94">
        <v>31.137482795690001</v>
      </c>
      <c r="R231" s="20">
        <f t="shared" si="21"/>
        <v>0</v>
      </c>
      <c r="T231" s="101">
        <v>28.209800880423224</v>
      </c>
      <c r="W231" s="21">
        <f t="shared" si="22"/>
        <v>0</v>
      </c>
      <c r="Y231" s="110">
        <v>49.205497667201143</v>
      </c>
    </row>
    <row r="232" spans="3:25" x14ac:dyDescent="0.25">
      <c r="C232" s="17">
        <f t="shared" si="18"/>
        <v>0</v>
      </c>
      <c r="E232" s="78">
        <v>19.909483478774266</v>
      </c>
      <c r="F232" s="81">
        <v>1140</v>
      </c>
      <c r="G232" s="16"/>
      <c r="H232" s="18">
        <f t="shared" si="19"/>
        <v>0</v>
      </c>
      <c r="I232" s="16"/>
      <c r="J232" s="83">
        <v>28.15612546788164</v>
      </c>
      <c r="M232" s="19">
        <f t="shared" si="20"/>
        <v>0</v>
      </c>
      <c r="O232" s="94">
        <v>31.137519089378237</v>
      </c>
      <c r="R232" s="20">
        <f t="shared" si="21"/>
        <v>0</v>
      </c>
      <c r="T232" s="101">
        <v>28.479756150364626</v>
      </c>
      <c r="W232" s="21">
        <f t="shared" si="22"/>
        <v>0</v>
      </c>
      <c r="Y232" s="110">
        <v>49.476745681214275</v>
      </c>
    </row>
    <row r="233" spans="3:25" x14ac:dyDescent="0.25">
      <c r="C233" s="17">
        <f t="shared" si="18"/>
        <v>0</v>
      </c>
      <c r="E233" s="78">
        <v>19.90950831196643</v>
      </c>
      <c r="F233" s="81">
        <v>1145</v>
      </c>
      <c r="G233" s="16"/>
      <c r="H233" s="18">
        <f t="shared" si="19"/>
        <v>0</v>
      </c>
      <c r="I233" s="16"/>
      <c r="J233" s="83">
        <v>28.156417084355866</v>
      </c>
      <c r="M233" s="19">
        <f t="shared" si="20"/>
        <v>0</v>
      </c>
      <c r="O233" s="94">
        <v>31.479404999328359</v>
      </c>
      <c r="R233" s="20">
        <f t="shared" si="21"/>
        <v>0</v>
      </c>
      <c r="T233" s="101">
        <v>28.479904963226826</v>
      </c>
      <c r="W233" s="21">
        <f t="shared" si="22"/>
        <v>0</v>
      </c>
      <c r="Y233" s="110">
        <v>49.530946510720916</v>
      </c>
    </row>
    <row r="234" spans="3:25" x14ac:dyDescent="0.25">
      <c r="C234" s="17">
        <f t="shared" si="18"/>
        <v>0</v>
      </c>
      <c r="E234" s="78">
        <v>19.90950831196643</v>
      </c>
      <c r="F234" s="81">
        <v>1150</v>
      </c>
      <c r="G234" s="16"/>
      <c r="H234" s="18">
        <f t="shared" si="19"/>
        <v>0</v>
      </c>
      <c r="I234" s="16"/>
      <c r="J234" s="83">
        <v>28.156537493763242</v>
      </c>
      <c r="M234" s="19">
        <f t="shared" si="20"/>
        <v>0</v>
      </c>
      <c r="O234" s="94">
        <v>31.479611419432999</v>
      </c>
      <c r="R234" s="20">
        <f t="shared" si="21"/>
        <v>0</v>
      </c>
      <c r="T234" s="101">
        <v>28.48031786657749</v>
      </c>
      <c r="W234" s="21">
        <f t="shared" si="22"/>
        <v>0</v>
      </c>
      <c r="Y234" s="110">
        <v>49.692678349125792</v>
      </c>
    </row>
    <row r="235" spans="3:25" x14ac:dyDescent="0.25">
      <c r="C235" s="17">
        <f t="shared" si="18"/>
        <v>0</v>
      </c>
      <c r="E235" s="78">
        <v>19.909526049928502</v>
      </c>
      <c r="F235" s="81">
        <v>1155</v>
      </c>
      <c r="G235" s="16"/>
      <c r="H235" s="18">
        <f t="shared" si="19"/>
        <v>0</v>
      </c>
      <c r="I235" s="16"/>
      <c r="J235" s="83">
        <v>28.156617766922601</v>
      </c>
      <c r="M235" s="19">
        <f t="shared" si="20"/>
        <v>0</v>
      </c>
      <c r="O235" s="94">
        <v>31.479649982959124</v>
      </c>
      <c r="R235" s="20">
        <f t="shared" si="21"/>
        <v>0</v>
      </c>
      <c r="T235" s="101">
        <v>28.88005881927867</v>
      </c>
      <c r="W235" s="21">
        <f t="shared" si="22"/>
        <v>0</v>
      </c>
      <c r="Y235" s="110">
        <v>49.692870230738038</v>
      </c>
    </row>
    <row r="236" spans="3:25" x14ac:dyDescent="0.25">
      <c r="C236" s="17">
        <f t="shared" si="18"/>
        <v>0</v>
      </c>
      <c r="E236" s="78">
        <v>19.909543787921553</v>
      </c>
      <c r="F236" s="81">
        <v>1160</v>
      </c>
      <c r="G236" s="16"/>
      <c r="H236" s="18">
        <f t="shared" si="19"/>
        <v>0</v>
      </c>
      <c r="I236" s="16"/>
      <c r="J236" s="83">
        <v>28.251095774603868</v>
      </c>
      <c r="M236" s="19">
        <f t="shared" si="20"/>
        <v>0</v>
      </c>
      <c r="O236" s="94">
        <v>31.479656293372337</v>
      </c>
      <c r="R236" s="20">
        <f t="shared" si="21"/>
        <v>0</v>
      </c>
      <c r="T236" s="101">
        <v>29.078051063819228</v>
      </c>
      <c r="W236" s="21">
        <f t="shared" si="22"/>
        <v>0</v>
      </c>
      <c r="Y236" s="110">
        <v>49.961376167866476</v>
      </c>
    </row>
    <row r="237" spans="3:25" x14ac:dyDescent="0.25">
      <c r="C237" s="17">
        <f t="shared" si="18"/>
        <v>0</v>
      </c>
      <c r="E237" s="78">
        <v>19.90956862108527</v>
      </c>
      <c r="F237" s="81">
        <v>1165</v>
      </c>
      <c r="G237" s="16"/>
      <c r="H237" s="18">
        <f t="shared" si="19"/>
        <v>0</v>
      </c>
      <c r="I237" s="16"/>
      <c r="J237" s="83">
        <v>28.251154526854261</v>
      </c>
      <c r="M237" s="19">
        <f t="shared" si="20"/>
        <v>0</v>
      </c>
      <c r="O237" s="94">
        <v>31.479663585385318</v>
      </c>
      <c r="R237" s="20">
        <f t="shared" si="21"/>
        <v>0</v>
      </c>
      <c r="T237" s="101">
        <v>29.078186550874662</v>
      </c>
      <c r="W237" s="21">
        <f t="shared" si="22"/>
        <v>0</v>
      </c>
      <c r="Y237" s="110">
        <v>50.068785585992991</v>
      </c>
    </row>
    <row r="238" spans="3:25" x14ac:dyDescent="0.25">
      <c r="C238" s="17">
        <f t="shared" si="18"/>
        <v>0</v>
      </c>
      <c r="E238" s="78">
        <v>20.493652448817546</v>
      </c>
      <c r="F238" s="81">
        <v>1170</v>
      </c>
      <c r="G238" s="16"/>
      <c r="H238" s="18">
        <f t="shared" si="19"/>
        <v>0</v>
      </c>
      <c r="I238" s="16"/>
      <c r="J238" s="83">
        <v>28.251170777463557</v>
      </c>
      <c r="M238" s="19">
        <f t="shared" si="20"/>
        <v>0</v>
      </c>
      <c r="O238" s="94">
        <v>31.479678730495525</v>
      </c>
      <c r="R238" s="20">
        <f t="shared" si="21"/>
        <v>0</v>
      </c>
      <c r="T238" s="101">
        <v>29.339996337890625</v>
      </c>
      <c r="W238" s="21">
        <f t="shared" si="22"/>
        <v>0</v>
      </c>
      <c r="Y238" s="110">
        <v>50.06880251411387</v>
      </c>
    </row>
    <row r="239" spans="3:25" x14ac:dyDescent="0.25">
      <c r="C239" s="17">
        <f t="shared" si="18"/>
        <v>0</v>
      </c>
      <c r="E239" s="78">
        <v>20.700852411186666</v>
      </c>
      <c r="F239" s="81">
        <v>1175</v>
      </c>
      <c r="G239" s="16"/>
      <c r="H239" s="18">
        <f t="shared" si="19"/>
        <v>0</v>
      </c>
      <c r="I239" s="16"/>
      <c r="J239" s="83">
        <v>28.251195778438468</v>
      </c>
      <c r="M239" s="19">
        <f t="shared" si="20"/>
        <v>0</v>
      </c>
      <c r="O239" s="94">
        <v>31.479696679934051</v>
      </c>
      <c r="R239" s="20">
        <f t="shared" si="21"/>
        <v>0</v>
      </c>
      <c r="T239" s="101">
        <v>29.599619554629914</v>
      </c>
      <c r="W239" s="21">
        <f t="shared" si="22"/>
        <v>0</v>
      </c>
      <c r="Y239" s="110">
        <v>50.068810978144263</v>
      </c>
    </row>
    <row r="240" spans="3:25" x14ac:dyDescent="0.25">
      <c r="C240" s="17">
        <f t="shared" si="18"/>
        <v>0</v>
      </c>
      <c r="E240" s="78">
        <v>20.700876295008818</v>
      </c>
      <c r="F240" s="81">
        <v>1180</v>
      </c>
      <c r="G240" s="16"/>
      <c r="H240" s="18">
        <f t="shared" si="19"/>
        <v>0</v>
      </c>
      <c r="I240" s="16"/>
      <c r="J240" s="83">
        <v>28.251280781749205</v>
      </c>
      <c r="M240" s="19">
        <f t="shared" si="20"/>
        <v>0</v>
      </c>
      <c r="O240" s="94">
        <v>31.479696679934051</v>
      </c>
      <c r="R240" s="20">
        <f t="shared" si="21"/>
        <v>0</v>
      </c>
      <c r="T240" s="101">
        <v>29.600192286026015</v>
      </c>
      <c r="W240" s="21">
        <f t="shared" si="22"/>
        <v>0</v>
      </c>
      <c r="Y240" s="110">
        <v>50.068836370301263</v>
      </c>
    </row>
    <row r="241" spans="3:25" x14ac:dyDescent="0.25">
      <c r="C241" s="17">
        <f t="shared" si="18"/>
        <v>0</v>
      </c>
      <c r="E241" s="78">
        <v>20.700879706951842</v>
      </c>
      <c r="F241" s="81">
        <v>1185</v>
      </c>
      <c r="G241" s="16"/>
      <c r="H241" s="18">
        <f t="shared" si="19"/>
        <v>0</v>
      </c>
      <c r="I241" s="16"/>
      <c r="J241" s="83">
        <v>28.251400786511347</v>
      </c>
      <c r="M241" s="19">
        <f t="shared" si="20"/>
        <v>0</v>
      </c>
      <c r="O241" s="94">
        <v>31.479696679934051</v>
      </c>
      <c r="R241" s="20">
        <f t="shared" si="21"/>
        <v>0</v>
      </c>
      <c r="T241" s="101">
        <v>29.793080192018383</v>
      </c>
      <c r="W241" s="21">
        <f t="shared" si="22"/>
        <v>0</v>
      </c>
      <c r="Y241" s="110">
        <v>50.547907837535185</v>
      </c>
    </row>
    <row r="242" spans="3:25" x14ac:dyDescent="0.25">
      <c r="C242" s="17">
        <f t="shared" si="18"/>
        <v>0</v>
      </c>
      <c r="E242" s="78">
        <v>20.700927474506312</v>
      </c>
      <c r="F242" s="81">
        <v>1190</v>
      </c>
      <c r="G242" s="16"/>
      <c r="H242" s="18">
        <f t="shared" si="19"/>
        <v>0</v>
      </c>
      <c r="I242" s="16"/>
      <c r="J242" s="83">
        <v>28.627537955945499</v>
      </c>
      <c r="M242" s="19">
        <f t="shared" si="20"/>
        <v>0</v>
      </c>
      <c r="O242" s="94">
        <v>31.479723604516419</v>
      </c>
      <c r="R242" s="20">
        <f t="shared" si="21"/>
        <v>0</v>
      </c>
      <c r="T242" s="101">
        <v>29.921073593824865</v>
      </c>
      <c r="W242" s="21">
        <f t="shared" si="22"/>
        <v>0</v>
      </c>
      <c r="Y242" s="110">
        <v>50.548016827295221</v>
      </c>
    </row>
    <row r="243" spans="3:25" x14ac:dyDescent="0.25">
      <c r="C243" s="17">
        <f t="shared" si="18"/>
        <v>0</v>
      </c>
      <c r="E243" s="78">
        <v>20.700934298509186</v>
      </c>
      <c r="F243" s="81">
        <v>1195</v>
      </c>
      <c r="G243" s="16"/>
      <c r="H243" s="18">
        <f t="shared" si="19"/>
        <v>0</v>
      </c>
      <c r="I243" s="16"/>
      <c r="J243" s="83">
        <v>28.627552758981651</v>
      </c>
      <c r="M243" s="19">
        <f t="shared" si="20"/>
        <v>0</v>
      </c>
      <c r="O243" s="94">
        <v>31.879043749479109</v>
      </c>
      <c r="R243" s="20">
        <f t="shared" si="21"/>
        <v>0</v>
      </c>
      <c r="T243" s="101">
        <v>30.365128189463629</v>
      </c>
      <c r="W243" s="21">
        <f t="shared" si="22"/>
        <v>0</v>
      </c>
      <c r="Y243" s="110">
        <v>50.812143116082744</v>
      </c>
    </row>
    <row r="244" spans="3:25" x14ac:dyDescent="0.25">
      <c r="C244" s="17">
        <f t="shared" si="18"/>
        <v>0</v>
      </c>
      <c r="E244" s="78">
        <v>20.700934298509186</v>
      </c>
      <c r="F244" s="81">
        <v>1200</v>
      </c>
      <c r="G244" s="16"/>
      <c r="H244" s="18">
        <f t="shared" si="19"/>
        <v>0</v>
      </c>
      <c r="I244" s="16"/>
      <c r="J244" s="83">
        <v>28.627671184800842</v>
      </c>
      <c r="M244" s="19">
        <f t="shared" si="20"/>
        <v>0</v>
      </c>
      <c r="O244" s="94">
        <v>32.153050146003373</v>
      </c>
      <c r="R244" s="20">
        <f t="shared" si="21"/>
        <v>0</v>
      </c>
      <c r="T244" s="101">
        <v>30.365261864571519</v>
      </c>
      <c r="W244" s="21">
        <f t="shared" si="22"/>
        <v>0</v>
      </c>
      <c r="Y244" s="110">
        <v>50.969933093371388</v>
      </c>
    </row>
    <row r="245" spans="3:25" x14ac:dyDescent="0.25">
      <c r="C245" s="17">
        <f t="shared" si="18"/>
        <v>0</v>
      </c>
      <c r="E245" s="78">
        <v>20.700951358292123</v>
      </c>
      <c r="F245" s="81">
        <v>1205</v>
      </c>
      <c r="G245" s="16"/>
      <c r="H245" s="18">
        <f t="shared" si="19"/>
        <v>0</v>
      </c>
      <c r="I245" s="16"/>
      <c r="J245" s="83">
        <v>28.627996855046522</v>
      </c>
      <c r="M245" s="19">
        <f t="shared" si="20"/>
        <v>0</v>
      </c>
      <c r="O245" s="94">
        <v>32.153069916259227</v>
      </c>
      <c r="R245" s="20">
        <f t="shared" si="21"/>
        <v>0</v>
      </c>
      <c r="T245" s="101">
        <v>30.365305112377385</v>
      </c>
      <c r="W245" s="21">
        <f t="shared" si="22"/>
        <v>0</v>
      </c>
      <c r="Y245" s="110">
        <v>50.970066123620526</v>
      </c>
    </row>
    <row r="246" spans="3:25" x14ac:dyDescent="0.25">
      <c r="C246" s="17">
        <f t="shared" si="18"/>
        <v>0</v>
      </c>
      <c r="E246" s="78">
        <v>20.700961594188879</v>
      </c>
      <c r="F246" s="81">
        <v>1210</v>
      </c>
      <c r="G246" s="16"/>
      <c r="H246" s="18">
        <f t="shared" si="19"/>
        <v>0</v>
      </c>
      <c r="I246" s="16"/>
      <c r="J246" s="83">
        <v>28.999658942400863</v>
      </c>
      <c r="M246" s="19">
        <f t="shared" si="20"/>
        <v>0</v>
      </c>
      <c r="O246" s="94">
        <v>32.153111653632088</v>
      </c>
      <c r="R246" s="20">
        <f t="shared" si="21"/>
        <v>0</v>
      </c>
      <c r="T246" s="101">
        <v>30.365305112377385</v>
      </c>
      <c r="W246" s="21">
        <f t="shared" si="22"/>
        <v>0</v>
      </c>
      <c r="Y246" s="110">
        <v>50.970066123620526</v>
      </c>
    </row>
    <row r="247" spans="3:25" x14ac:dyDescent="0.25">
      <c r="C247" s="17">
        <f t="shared" si="18"/>
        <v>0</v>
      </c>
      <c r="E247" s="78">
        <v>20.700961594188879</v>
      </c>
      <c r="F247" s="81">
        <v>1215</v>
      </c>
      <c r="G247" s="16"/>
      <c r="H247" s="18">
        <f t="shared" si="19"/>
        <v>0</v>
      </c>
      <c r="I247" s="16"/>
      <c r="J247" s="83">
        <v>28.999727138302966</v>
      </c>
      <c r="M247" s="19">
        <f t="shared" si="20"/>
        <v>0</v>
      </c>
      <c r="O247" s="94">
        <v>32.153129227460745</v>
      </c>
      <c r="R247" s="20">
        <f t="shared" si="21"/>
        <v>0</v>
      </c>
      <c r="T247" s="101">
        <v>30.553683540848191</v>
      </c>
      <c r="W247" s="21">
        <f t="shared" si="22"/>
        <v>0</v>
      </c>
      <c r="Y247" s="110">
        <v>51.127421214807001</v>
      </c>
    </row>
    <row r="248" spans="3:25" x14ac:dyDescent="0.25">
      <c r="C248" s="17">
        <f t="shared" si="18"/>
        <v>0</v>
      </c>
      <c r="E248" s="78">
        <v>20.82989501953125</v>
      </c>
      <c r="F248" s="81">
        <v>1220</v>
      </c>
      <c r="G248" s="16"/>
      <c r="H248" s="18">
        <f t="shared" si="19"/>
        <v>0</v>
      </c>
      <c r="I248" s="16"/>
      <c r="J248" s="83">
        <v>29.275445533595075</v>
      </c>
      <c r="M248" s="19">
        <f t="shared" si="20"/>
        <v>0</v>
      </c>
      <c r="O248" s="94">
        <v>32.236159185413513</v>
      </c>
      <c r="R248" s="20">
        <f t="shared" si="21"/>
        <v>0</v>
      </c>
      <c r="T248" s="101">
        <v>30.61617068719136</v>
      </c>
      <c r="W248" s="21">
        <f t="shared" si="22"/>
        <v>0</v>
      </c>
      <c r="Y248" s="110">
        <v>51.751822585979873</v>
      </c>
    </row>
    <row r="249" spans="3:25" x14ac:dyDescent="0.25">
      <c r="C249" s="17">
        <f t="shared" si="18"/>
        <v>0</v>
      </c>
      <c r="E249" s="78">
        <v>20.8299560546875</v>
      </c>
      <c r="F249" s="81">
        <v>1225</v>
      </c>
      <c r="G249" s="16"/>
      <c r="H249" s="18">
        <f t="shared" si="19"/>
        <v>0</v>
      </c>
      <c r="I249" s="16"/>
      <c r="J249" s="83">
        <v>29.275522737639513</v>
      </c>
      <c r="M249" s="19">
        <f t="shared" si="20"/>
        <v>0</v>
      </c>
      <c r="O249" s="94">
        <v>32.236159185413513</v>
      </c>
      <c r="R249" s="20">
        <f t="shared" si="21"/>
        <v>0</v>
      </c>
      <c r="T249" s="101">
        <v>30.616279870149402</v>
      </c>
      <c r="W249" s="21">
        <f t="shared" si="22"/>
        <v>0</v>
      </c>
      <c r="Y249" s="110">
        <v>51.752117380086773</v>
      </c>
    </row>
    <row r="250" spans="3:25" x14ac:dyDescent="0.25">
      <c r="C250" s="17">
        <f t="shared" si="18"/>
        <v>0</v>
      </c>
      <c r="E250" s="78">
        <v>20.94909677651366</v>
      </c>
      <c r="F250" s="81">
        <v>1230</v>
      </c>
      <c r="G250" s="16"/>
      <c r="H250" s="18">
        <f t="shared" si="19"/>
        <v>0</v>
      </c>
      <c r="I250" s="16"/>
      <c r="J250" s="83">
        <v>29.45792003955534</v>
      </c>
      <c r="M250" s="19">
        <f t="shared" si="20"/>
        <v>0</v>
      </c>
      <c r="O250" s="94">
        <v>32.236287360904448</v>
      </c>
      <c r="R250" s="20">
        <f t="shared" si="21"/>
        <v>0</v>
      </c>
      <c r="T250" s="101">
        <v>30.616443644708145</v>
      </c>
      <c r="W250" s="21">
        <f t="shared" si="22"/>
        <v>0</v>
      </c>
      <c r="Y250" s="110">
        <v>51.752199267334611</v>
      </c>
    </row>
    <row r="251" spans="3:25" x14ac:dyDescent="0.25">
      <c r="C251" s="17">
        <f t="shared" si="18"/>
        <v>0</v>
      </c>
      <c r="E251" s="78">
        <v>20.957961121822596</v>
      </c>
      <c r="F251" s="81">
        <v>1235</v>
      </c>
      <c r="G251" s="16"/>
      <c r="H251" s="18">
        <f t="shared" si="19"/>
        <v>0</v>
      </c>
      <c r="I251" s="16"/>
      <c r="J251" s="83">
        <v>29.458135831324871</v>
      </c>
      <c r="M251" s="19">
        <f t="shared" si="20"/>
        <v>0</v>
      </c>
      <c r="O251" s="94">
        <v>32.334472818063993</v>
      </c>
      <c r="R251" s="20">
        <f t="shared" si="21"/>
        <v>0</v>
      </c>
      <c r="T251" s="101">
        <v>30.616443644708145</v>
      </c>
      <c r="W251" s="21">
        <f t="shared" si="22"/>
        <v>0</v>
      </c>
      <c r="Y251" s="110">
        <v>51.75224294054766</v>
      </c>
    </row>
    <row r="252" spans="3:25" x14ac:dyDescent="0.25">
      <c r="C252" s="17">
        <f t="shared" si="18"/>
        <v>0</v>
      </c>
      <c r="E252" s="78">
        <v>20.957991452741968</v>
      </c>
      <c r="F252" s="81">
        <v>1240</v>
      </c>
      <c r="G252" s="16"/>
      <c r="H252" s="18">
        <f t="shared" si="19"/>
        <v>0</v>
      </c>
      <c r="I252" s="16"/>
      <c r="J252" s="83">
        <v>29.639061454525272</v>
      </c>
      <c r="M252" s="19">
        <f t="shared" si="20"/>
        <v>0</v>
      </c>
      <c r="O252" s="94">
        <v>32.40203857421875</v>
      </c>
      <c r="R252" s="20">
        <f t="shared" si="21"/>
        <v>0</v>
      </c>
      <c r="T252" s="101">
        <v>30.927100607762696</v>
      </c>
      <c r="W252" s="21">
        <f t="shared" si="22"/>
        <v>0</v>
      </c>
      <c r="Y252" s="110">
        <v>52.010341019877089</v>
      </c>
    </row>
    <row r="253" spans="3:25" x14ac:dyDescent="0.25">
      <c r="C253" s="17">
        <f t="shared" si="18"/>
        <v>0</v>
      </c>
      <c r="E253" s="78">
        <v>20.958008303446075</v>
      </c>
      <c r="F253" s="81">
        <v>1245</v>
      </c>
      <c r="G253" s="16"/>
      <c r="H253" s="18">
        <f t="shared" si="19"/>
        <v>0</v>
      </c>
      <c r="I253" s="16"/>
      <c r="J253" s="83">
        <v>29.63909958306138</v>
      </c>
      <c r="M253" s="19">
        <f t="shared" si="20"/>
        <v>0</v>
      </c>
      <c r="O253" s="94">
        <v>32.483793087857791</v>
      </c>
      <c r="R253" s="20">
        <f t="shared" si="21"/>
        <v>0</v>
      </c>
      <c r="T253" s="101">
        <v>30.927283967390821</v>
      </c>
      <c r="W253" s="21">
        <f t="shared" si="22"/>
        <v>0</v>
      </c>
      <c r="Y253" s="110">
        <v>52.010365464136896</v>
      </c>
    </row>
    <row r="254" spans="3:25" x14ac:dyDescent="0.25">
      <c r="C254" s="17">
        <f t="shared" si="18"/>
        <v>0</v>
      </c>
      <c r="E254" s="78">
        <v>20.958008303446075</v>
      </c>
      <c r="F254" s="81">
        <v>1250</v>
      </c>
      <c r="G254" s="16"/>
      <c r="H254" s="18">
        <f t="shared" si="19"/>
        <v>0</v>
      </c>
      <c r="I254" s="16"/>
      <c r="J254" s="83">
        <v>29.639118646965397</v>
      </c>
      <c r="M254" s="19">
        <f t="shared" si="20"/>
        <v>0</v>
      </c>
      <c r="O254" s="94">
        <v>32.484532345559984</v>
      </c>
      <c r="R254" s="20">
        <f t="shared" si="21"/>
        <v>0</v>
      </c>
      <c r="T254" s="101">
        <v>31.356046111554782</v>
      </c>
      <c r="W254" s="21">
        <f t="shared" si="22"/>
        <v>0</v>
      </c>
      <c r="Y254" s="110">
        <v>52.010452377087006</v>
      </c>
    </row>
    <row r="255" spans="3:25" x14ac:dyDescent="0.25">
      <c r="C255" s="17">
        <f t="shared" si="18"/>
        <v>0</v>
      </c>
      <c r="E255" s="78">
        <v>20.958068965326547</v>
      </c>
      <c r="F255" s="81">
        <v>1255</v>
      </c>
      <c r="G255" s="16"/>
      <c r="H255" s="18">
        <f t="shared" si="19"/>
        <v>0</v>
      </c>
      <c r="I255" s="16"/>
      <c r="J255" s="83">
        <v>29.639161541364466</v>
      </c>
      <c r="M255" s="19">
        <f t="shared" si="20"/>
        <v>0</v>
      </c>
      <c r="O255" s="94">
        <v>32.484592138454055</v>
      </c>
      <c r="R255" s="20">
        <f t="shared" si="21"/>
        <v>0</v>
      </c>
      <c r="T255" s="101">
        <v>31.357824105991892</v>
      </c>
      <c r="W255" s="21">
        <f t="shared" si="22"/>
        <v>0</v>
      </c>
      <c r="Y255" s="110">
        <v>52.010468673232189</v>
      </c>
    </row>
    <row r="256" spans="3:25" x14ac:dyDescent="0.25">
      <c r="C256" s="17">
        <f t="shared" si="18"/>
        <v>0</v>
      </c>
      <c r="E256" s="78">
        <v>20.958141422291327</v>
      </c>
      <c r="F256" s="81">
        <v>1260</v>
      </c>
      <c r="G256" s="16"/>
      <c r="H256" s="18">
        <f t="shared" si="19"/>
        <v>0</v>
      </c>
      <c r="I256" s="16"/>
      <c r="J256" s="83">
        <v>29.639166307488765</v>
      </c>
      <c r="M256" s="19">
        <f t="shared" si="20"/>
        <v>0</v>
      </c>
      <c r="O256" s="94">
        <v>32.484654105649362</v>
      </c>
      <c r="R256" s="20">
        <f t="shared" si="21"/>
        <v>0</v>
      </c>
      <c r="T256" s="101">
        <v>31.539533233743999</v>
      </c>
      <c r="W256" s="21">
        <f t="shared" si="22"/>
        <v>0</v>
      </c>
      <c r="Y256" s="110">
        <v>52.215818639071337</v>
      </c>
    </row>
    <row r="257" spans="3:25" x14ac:dyDescent="0.25">
      <c r="C257" s="17">
        <f t="shared" si="18"/>
        <v>0</v>
      </c>
      <c r="E257" s="78">
        <v>21.337959774457211</v>
      </c>
      <c r="F257" s="81">
        <v>1265</v>
      </c>
      <c r="G257" s="16"/>
      <c r="H257" s="18">
        <f t="shared" si="19"/>
        <v>0</v>
      </c>
      <c r="I257" s="16"/>
      <c r="J257" s="83">
        <v>29.639166307488765</v>
      </c>
      <c r="M257" s="19">
        <f t="shared" si="20"/>
        <v>0</v>
      </c>
      <c r="O257" s="94">
        <v>32.484749774370165</v>
      </c>
      <c r="R257" s="20">
        <f t="shared" si="21"/>
        <v>0</v>
      </c>
      <c r="T257" s="101">
        <v>31.539540804217275</v>
      </c>
      <c r="W257" s="21">
        <f t="shared" si="22"/>
        <v>0</v>
      </c>
      <c r="Y257" s="110">
        <v>52.215946128020647</v>
      </c>
    </row>
    <row r="258" spans="3:25" x14ac:dyDescent="0.25">
      <c r="C258" s="17">
        <f t="shared" si="18"/>
        <v>0</v>
      </c>
      <c r="E258" s="78">
        <v>21.337965153339219</v>
      </c>
      <c r="F258" s="81">
        <v>1270</v>
      </c>
      <c r="G258" s="16"/>
      <c r="H258" s="18">
        <f t="shared" si="19"/>
        <v>0</v>
      </c>
      <c r="I258" s="16"/>
      <c r="J258" s="83">
        <v>29.639168690413157</v>
      </c>
      <c r="M258" s="19">
        <f t="shared" si="20"/>
        <v>0</v>
      </c>
      <c r="O258" s="94">
        <v>32.484773691459758</v>
      </c>
      <c r="R258" s="20">
        <f t="shared" si="21"/>
        <v>0</v>
      </c>
      <c r="T258" s="101">
        <v>31.539544589460611</v>
      </c>
      <c r="W258" s="21">
        <f t="shared" si="22"/>
        <v>0</v>
      </c>
      <c r="Y258" s="110">
        <v>52.369578081154174</v>
      </c>
    </row>
    <row r="259" spans="3:25" x14ac:dyDescent="0.25">
      <c r="C259" s="17">
        <f t="shared" si="18"/>
        <v>0</v>
      </c>
      <c r="E259" s="78">
        <v>21.33798170393267</v>
      </c>
      <c r="F259" s="81">
        <v>1275</v>
      </c>
      <c r="G259" s="16"/>
      <c r="H259" s="18">
        <f t="shared" si="19"/>
        <v>0</v>
      </c>
      <c r="I259" s="16"/>
      <c r="J259" s="83">
        <v>30.057403713242124</v>
      </c>
      <c r="M259" s="19">
        <f t="shared" si="20"/>
        <v>0</v>
      </c>
      <c r="O259" s="94">
        <v>32.484775865741064</v>
      </c>
      <c r="R259" s="20">
        <f t="shared" si="21"/>
        <v>0</v>
      </c>
      <c r="T259" s="101">
        <v>31.539572978752705</v>
      </c>
      <c r="W259" s="21">
        <f t="shared" si="22"/>
        <v>0</v>
      </c>
      <c r="Y259" s="110">
        <v>52.471653016001561</v>
      </c>
    </row>
    <row r="260" spans="3:25" x14ac:dyDescent="0.25">
      <c r="C260" s="17">
        <f t="shared" si="18"/>
        <v>0</v>
      </c>
      <c r="E260" s="78">
        <v>21.337983358868282</v>
      </c>
      <c r="F260" s="81">
        <v>1280</v>
      </c>
      <c r="G260" s="16"/>
      <c r="H260" s="18">
        <f t="shared" si="19"/>
        <v>0</v>
      </c>
      <c r="I260" s="16"/>
      <c r="J260" s="83">
        <v>30.0574342308201</v>
      </c>
      <c r="M260" s="19">
        <f t="shared" si="20"/>
        <v>0</v>
      </c>
      <c r="O260" s="94">
        <v>32.730688507966732</v>
      </c>
      <c r="R260" s="20">
        <f t="shared" si="21"/>
        <v>0</v>
      </c>
      <c r="T260" s="101">
        <v>31.539692213817887</v>
      </c>
      <c r="W260" s="21">
        <f t="shared" si="22"/>
        <v>0</v>
      </c>
      <c r="Y260" s="110">
        <v>52.827877517127277</v>
      </c>
    </row>
    <row r="261" spans="3:25" x14ac:dyDescent="0.25">
      <c r="C261" s="17">
        <f t="shared" ref="C261:C324" si="23">B261/1300</f>
        <v>0</v>
      </c>
      <c r="E261" s="78">
        <v>21.337985013931977</v>
      </c>
      <c r="F261" s="81">
        <v>1285</v>
      </c>
      <c r="G261" s="16"/>
      <c r="H261" s="18">
        <f t="shared" ref="H261:H324" si="24">G261/1300</f>
        <v>0</v>
      </c>
      <c r="I261" s="16"/>
      <c r="J261" s="83">
        <v>30.057434233872097</v>
      </c>
      <c r="M261" s="19">
        <f t="shared" ref="M261:M324" si="25">L261/1300</f>
        <v>0</v>
      </c>
      <c r="O261" s="94">
        <v>32.73082121996007</v>
      </c>
      <c r="R261" s="20">
        <f t="shared" ref="R261:R324" si="26">Q261/1300</f>
        <v>0</v>
      </c>
      <c r="T261" s="101">
        <v>31.539695999043055</v>
      </c>
      <c r="W261" s="21">
        <f t="shared" ref="W261:W324" si="27">V261/1300</f>
        <v>0</v>
      </c>
      <c r="Y261" s="110">
        <v>52.827936344915585</v>
      </c>
    </row>
    <row r="262" spans="3:25" x14ac:dyDescent="0.25">
      <c r="C262" s="17">
        <f t="shared" si="23"/>
        <v>0</v>
      </c>
      <c r="E262" s="78">
        <v>21.338004874549895</v>
      </c>
      <c r="F262" s="81">
        <v>1290</v>
      </c>
      <c r="G262" s="16"/>
      <c r="H262" s="18">
        <f t="shared" si="24"/>
        <v>0</v>
      </c>
      <c r="I262" s="16"/>
      <c r="J262" s="83">
        <v>30.087176983191025</v>
      </c>
      <c r="M262" s="19">
        <f t="shared" si="25"/>
        <v>0</v>
      </c>
      <c r="O262" s="94">
        <v>32.730835246444748</v>
      </c>
      <c r="R262" s="20">
        <f t="shared" si="26"/>
        <v>0</v>
      </c>
      <c r="T262" s="101">
        <v>31.540131301631618</v>
      </c>
      <c r="W262" s="21">
        <f t="shared" si="27"/>
        <v>0</v>
      </c>
      <c r="Y262" s="110">
        <v>52.878372383503113</v>
      </c>
    </row>
    <row r="263" spans="3:25" x14ac:dyDescent="0.25">
      <c r="C263" s="17">
        <f t="shared" si="23"/>
        <v>0</v>
      </c>
      <c r="E263" s="78">
        <v>21.338008184589253</v>
      </c>
      <c r="F263" s="81">
        <v>1295</v>
      </c>
      <c r="G263" s="16"/>
      <c r="H263" s="18">
        <f t="shared" si="24"/>
        <v>0</v>
      </c>
      <c r="I263" s="16"/>
      <c r="J263" s="83">
        <v>30.087498591573411</v>
      </c>
      <c r="M263" s="19">
        <f t="shared" si="25"/>
        <v>0</v>
      </c>
      <c r="O263" s="94">
        <v>32.730878404789173</v>
      </c>
      <c r="R263" s="20">
        <f t="shared" si="26"/>
        <v>0</v>
      </c>
      <c r="T263" s="101">
        <v>31.600174879096038</v>
      </c>
      <c r="W263" s="21">
        <f t="shared" si="27"/>
        <v>0</v>
      </c>
      <c r="Y263" s="110">
        <v>52.878392419166474</v>
      </c>
    </row>
    <row r="264" spans="3:25" x14ac:dyDescent="0.25">
      <c r="C264" s="17">
        <f t="shared" si="23"/>
        <v>0</v>
      </c>
      <c r="E264" s="78">
        <v>21.338031355265013</v>
      </c>
      <c r="F264" s="81">
        <v>1300</v>
      </c>
      <c r="G264" s="16"/>
      <c r="H264" s="18">
        <f t="shared" si="24"/>
        <v>0</v>
      </c>
      <c r="I264" s="16"/>
      <c r="J264" s="83">
        <v>30.087529109193206</v>
      </c>
      <c r="M264" s="19">
        <f t="shared" si="25"/>
        <v>0</v>
      </c>
      <c r="O264" s="94">
        <v>32.730878404902988</v>
      </c>
      <c r="R264" s="20">
        <f t="shared" si="26"/>
        <v>0</v>
      </c>
      <c r="T264" s="101">
        <v>31.84128100174977</v>
      </c>
      <c r="W264" s="21">
        <f t="shared" si="27"/>
        <v>0</v>
      </c>
      <c r="Y264" s="110">
        <v>53.282119775139208</v>
      </c>
    </row>
    <row r="265" spans="3:25" x14ac:dyDescent="0.25">
      <c r="C265" s="17">
        <f t="shared" si="23"/>
        <v>0</v>
      </c>
      <c r="E265" s="78">
        <v>21.338031355265013</v>
      </c>
      <c r="F265" s="81">
        <v>1305</v>
      </c>
      <c r="G265" s="16"/>
      <c r="H265" s="18">
        <f t="shared" si="24"/>
        <v>0</v>
      </c>
      <c r="I265" s="16"/>
      <c r="J265" s="83">
        <v>30.087612445555809</v>
      </c>
      <c r="M265" s="19">
        <f t="shared" si="25"/>
        <v>0</v>
      </c>
      <c r="O265" s="94">
        <v>32.730943142355599</v>
      </c>
      <c r="R265" s="20">
        <f t="shared" si="26"/>
        <v>0</v>
      </c>
      <c r="T265" s="101">
        <v>31.841310996603799</v>
      </c>
      <c r="W265" s="21">
        <f t="shared" si="27"/>
        <v>0</v>
      </c>
      <c r="Y265" s="110">
        <v>53.282223834652029</v>
      </c>
    </row>
    <row r="266" spans="3:25" x14ac:dyDescent="0.25">
      <c r="C266" s="17">
        <f t="shared" si="23"/>
        <v>0</v>
      </c>
      <c r="E266" s="78">
        <v>21.338074386517931</v>
      </c>
      <c r="F266" s="81">
        <v>1310</v>
      </c>
      <c r="G266" s="16"/>
      <c r="H266" s="18">
        <f t="shared" si="24"/>
        <v>0</v>
      </c>
      <c r="I266" s="16"/>
      <c r="J266" s="83">
        <v>30.087618314308745</v>
      </c>
      <c r="M266" s="19">
        <f t="shared" si="25"/>
        <v>0</v>
      </c>
      <c r="O266" s="94">
        <v>32.73100356407307</v>
      </c>
      <c r="R266" s="20">
        <f t="shared" si="26"/>
        <v>0</v>
      </c>
      <c r="T266" s="101">
        <v>31.841332555391332</v>
      </c>
      <c r="W266" s="21">
        <f t="shared" si="27"/>
        <v>0</v>
      </c>
      <c r="Y266" s="110">
        <v>53.432662514471538</v>
      </c>
    </row>
    <row r="267" spans="3:25" x14ac:dyDescent="0.25">
      <c r="C267" s="17">
        <f t="shared" si="23"/>
        <v>0</v>
      </c>
      <c r="E267" s="78">
        <v>21.338322643733878</v>
      </c>
      <c r="F267" s="81">
        <v>1315</v>
      </c>
      <c r="G267" s="16"/>
      <c r="H267" s="18">
        <f t="shared" si="24"/>
        <v>0</v>
      </c>
      <c r="I267" s="16"/>
      <c r="J267" s="83">
        <v>30.087618314308745</v>
      </c>
      <c r="M267" s="19">
        <f t="shared" si="25"/>
        <v>0</v>
      </c>
      <c r="O267" s="94">
        <v>32.731266830856384</v>
      </c>
      <c r="R267" s="20">
        <f t="shared" si="26"/>
        <v>0</v>
      </c>
      <c r="T267" s="101">
        <v>31.841332555391332</v>
      </c>
      <c r="W267" s="21">
        <f t="shared" si="27"/>
        <v>0</v>
      </c>
      <c r="Y267" s="110">
        <v>53.832267266819763</v>
      </c>
    </row>
    <row r="268" spans="3:25" x14ac:dyDescent="0.25">
      <c r="C268" s="17">
        <f t="shared" si="23"/>
        <v>0</v>
      </c>
      <c r="E268" s="78">
        <v>21.834157747870563</v>
      </c>
      <c r="F268" s="81">
        <v>1320</v>
      </c>
      <c r="G268" s="16"/>
      <c r="H268" s="18">
        <f t="shared" si="24"/>
        <v>0</v>
      </c>
      <c r="I268" s="16"/>
      <c r="J268" s="83">
        <v>30.087618314308745</v>
      </c>
      <c r="M268" s="19">
        <f t="shared" si="25"/>
        <v>0</v>
      </c>
      <c r="O268" s="94">
        <v>32.894082749630492</v>
      </c>
      <c r="R268" s="20">
        <f t="shared" si="26"/>
        <v>0</v>
      </c>
      <c r="T268" s="101">
        <v>31.841335367416516</v>
      </c>
      <c r="W268" s="21">
        <f t="shared" si="27"/>
        <v>0</v>
      </c>
      <c r="Y268" s="110">
        <v>54.03080091111805</v>
      </c>
    </row>
    <row r="269" spans="3:25" x14ac:dyDescent="0.25">
      <c r="C269" s="17">
        <f t="shared" si="23"/>
        <v>0</v>
      </c>
      <c r="E269" s="78">
        <v>21.834235384322611</v>
      </c>
      <c r="F269" s="81">
        <v>1325</v>
      </c>
      <c r="G269" s="16"/>
      <c r="H269" s="18">
        <f t="shared" si="24"/>
        <v>0</v>
      </c>
      <c r="I269" s="16"/>
      <c r="J269" s="83">
        <v>30.087646484375</v>
      </c>
      <c r="M269" s="19">
        <f t="shared" si="25"/>
        <v>0</v>
      </c>
      <c r="O269" s="94">
        <v>32.894091338591046</v>
      </c>
      <c r="R269" s="20">
        <f t="shared" si="26"/>
        <v>0</v>
      </c>
      <c r="T269" s="101">
        <v>31.841445973623742</v>
      </c>
      <c r="W269" s="21">
        <f t="shared" si="27"/>
        <v>0</v>
      </c>
      <c r="Y269" s="110">
        <v>54.179358893809557</v>
      </c>
    </row>
    <row r="270" spans="3:25" x14ac:dyDescent="0.25">
      <c r="C270" s="17">
        <f t="shared" si="23"/>
        <v>0</v>
      </c>
      <c r="E270" s="78">
        <v>21.834251558652678</v>
      </c>
      <c r="F270" s="81">
        <v>1330</v>
      </c>
      <c r="G270" s="16"/>
      <c r="H270" s="18">
        <f t="shared" si="24"/>
        <v>0</v>
      </c>
      <c r="I270" s="16"/>
      <c r="J270" s="83">
        <v>30.176168204730757</v>
      </c>
      <c r="M270" s="19">
        <f t="shared" si="25"/>
        <v>0</v>
      </c>
      <c r="O270" s="94">
        <v>32.894168638002654</v>
      </c>
      <c r="R270" s="20">
        <f t="shared" si="26"/>
        <v>0</v>
      </c>
      <c r="T270" s="101">
        <v>31.841485341806134</v>
      </c>
      <c r="W270" s="21">
        <f t="shared" si="27"/>
        <v>0</v>
      </c>
      <c r="Y270" s="110">
        <v>54.179405825061352</v>
      </c>
    </row>
    <row r="271" spans="3:25" x14ac:dyDescent="0.25">
      <c r="C271" s="17">
        <f t="shared" si="23"/>
        <v>0</v>
      </c>
      <c r="E271" s="78">
        <v>21.834267733013416</v>
      </c>
      <c r="F271" s="81">
        <v>1335</v>
      </c>
      <c r="G271" s="16"/>
      <c r="H271" s="18">
        <f t="shared" si="24"/>
        <v>0</v>
      </c>
      <c r="I271" s="16"/>
      <c r="J271" s="83">
        <v>30.176456975159372</v>
      </c>
      <c r="M271" s="19">
        <f t="shared" si="25"/>
        <v>0</v>
      </c>
      <c r="O271" s="94">
        <v>32.894168638002654</v>
      </c>
      <c r="R271" s="20">
        <f t="shared" si="26"/>
        <v>0</v>
      </c>
      <c r="T271" s="101">
        <v>32.080785366504337</v>
      </c>
      <c r="W271" s="21">
        <f t="shared" si="27"/>
        <v>0</v>
      </c>
      <c r="Y271" s="110">
        <v>54.228760757730335</v>
      </c>
    </row>
    <row r="272" spans="3:25" x14ac:dyDescent="0.25">
      <c r="C272" s="17">
        <f t="shared" si="23"/>
        <v>0</v>
      </c>
      <c r="E272" s="78">
        <v>21.834269350315537</v>
      </c>
      <c r="F272" s="81">
        <v>1340</v>
      </c>
      <c r="G272" s="16"/>
      <c r="H272" s="18">
        <f t="shared" si="24"/>
        <v>0</v>
      </c>
      <c r="I272" s="16"/>
      <c r="J272" s="83">
        <v>30.176505249868637</v>
      </c>
      <c r="M272" s="19">
        <f t="shared" si="25"/>
        <v>0</v>
      </c>
      <c r="O272" s="94">
        <v>33.13743547189253</v>
      </c>
      <c r="R272" s="20">
        <f t="shared" si="26"/>
        <v>0</v>
      </c>
      <c r="T272" s="101">
        <v>32.259058923415971</v>
      </c>
      <c r="W272" s="21">
        <f t="shared" si="27"/>
        <v>0</v>
      </c>
      <c r="Y272" s="110">
        <v>54.228827183106844</v>
      </c>
    </row>
    <row r="273" spans="3:25" x14ac:dyDescent="0.25">
      <c r="C273" s="17">
        <f t="shared" si="23"/>
        <v>0</v>
      </c>
      <c r="E273" s="78">
        <v>21.83433889975975</v>
      </c>
      <c r="F273" s="81">
        <v>1345</v>
      </c>
      <c r="G273" s="16"/>
      <c r="H273" s="18">
        <f t="shared" si="24"/>
        <v>0</v>
      </c>
      <c r="I273" s="16"/>
      <c r="J273" s="83">
        <v>30.176505249868637</v>
      </c>
      <c r="M273" s="19">
        <f t="shared" si="25"/>
        <v>0</v>
      </c>
      <c r="O273" s="94">
        <v>33.137554832515747</v>
      </c>
      <c r="R273" s="20">
        <f t="shared" si="26"/>
        <v>0</v>
      </c>
      <c r="T273" s="101">
        <v>32.259140341006166</v>
      </c>
      <c r="W273" s="21">
        <f t="shared" si="27"/>
        <v>0</v>
      </c>
      <c r="Y273" s="110">
        <v>54.475465966180579</v>
      </c>
    </row>
    <row r="274" spans="3:25" x14ac:dyDescent="0.25">
      <c r="C274" s="17">
        <f t="shared" si="23"/>
        <v>0</v>
      </c>
      <c r="E274" s="78">
        <v>21.834377718156752</v>
      </c>
      <c r="F274" s="81">
        <v>1350</v>
      </c>
      <c r="G274" s="16"/>
      <c r="H274" s="18">
        <f t="shared" si="24"/>
        <v>0</v>
      </c>
      <c r="I274" s="16"/>
      <c r="J274" s="83">
        <v>30.176622279585516</v>
      </c>
      <c r="M274" s="19">
        <f t="shared" si="25"/>
        <v>0</v>
      </c>
      <c r="O274" s="94">
        <v>33.137554832515747</v>
      </c>
      <c r="R274" s="20">
        <f t="shared" si="26"/>
        <v>0</v>
      </c>
      <c r="T274" s="101">
        <v>32.259197703402727</v>
      </c>
      <c r="W274" s="21">
        <f t="shared" si="27"/>
        <v>0</v>
      </c>
      <c r="Y274" s="110">
        <v>54.622444786092281</v>
      </c>
    </row>
    <row r="275" spans="3:25" x14ac:dyDescent="0.25">
      <c r="C275" s="17">
        <f t="shared" si="23"/>
        <v>0</v>
      </c>
      <c r="E275" s="78">
        <v>21.859924426836098</v>
      </c>
      <c r="F275" s="81">
        <v>1355</v>
      </c>
      <c r="G275" s="16"/>
      <c r="H275" s="18">
        <f t="shared" si="24"/>
        <v>0</v>
      </c>
      <c r="I275" s="16"/>
      <c r="J275" s="83">
        <v>30.176641004159837</v>
      </c>
      <c r="M275" s="19">
        <f t="shared" si="25"/>
        <v>0</v>
      </c>
      <c r="O275" s="94">
        <v>33.137554832515747</v>
      </c>
      <c r="R275" s="20">
        <f t="shared" si="26"/>
        <v>0</v>
      </c>
      <c r="T275" s="101">
        <v>32.377606302564821</v>
      </c>
      <c r="W275" s="21">
        <f t="shared" si="27"/>
        <v>0</v>
      </c>
      <c r="Y275" s="110">
        <v>54.6224809921057</v>
      </c>
    </row>
    <row r="276" spans="3:25" x14ac:dyDescent="0.25">
      <c r="C276" s="17">
        <f t="shared" si="23"/>
        <v>0</v>
      </c>
      <c r="E276" s="78">
        <v>21.956579324947242</v>
      </c>
      <c r="F276" s="81">
        <v>1360</v>
      </c>
      <c r="G276" s="16"/>
      <c r="H276" s="18">
        <f t="shared" si="24"/>
        <v>0</v>
      </c>
      <c r="I276" s="16"/>
      <c r="J276" s="83">
        <v>30.440724842762904</v>
      </c>
      <c r="M276" s="19">
        <f t="shared" si="25"/>
        <v>0</v>
      </c>
      <c r="O276" s="94">
        <v>33.137597461317981</v>
      </c>
      <c r="R276" s="20">
        <f t="shared" si="26"/>
        <v>0</v>
      </c>
      <c r="T276" s="101">
        <v>32.554358049286087</v>
      </c>
      <c r="W276" s="21">
        <f t="shared" si="27"/>
        <v>0</v>
      </c>
      <c r="Y276" s="110">
        <v>54.867071234036572</v>
      </c>
    </row>
    <row r="277" spans="3:25" x14ac:dyDescent="0.25">
      <c r="C277" s="17">
        <f t="shared" si="23"/>
        <v>0</v>
      </c>
      <c r="E277" s="78">
        <v>21.956629990103657</v>
      </c>
      <c r="F277" s="81">
        <v>1365</v>
      </c>
      <c r="G277" s="16"/>
      <c r="H277" s="18">
        <f t="shared" si="24"/>
        <v>0</v>
      </c>
      <c r="I277" s="16"/>
      <c r="J277" s="83">
        <v>30.441511393375514</v>
      </c>
      <c r="M277" s="19">
        <f t="shared" si="25"/>
        <v>0</v>
      </c>
      <c r="O277" s="94">
        <v>33.137614512834759</v>
      </c>
      <c r="R277" s="20">
        <f t="shared" si="26"/>
        <v>0</v>
      </c>
      <c r="T277" s="101">
        <v>32.788526727890506</v>
      </c>
      <c r="W277" s="21">
        <f t="shared" si="27"/>
        <v>0</v>
      </c>
      <c r="Y277" s="110">
        <v>54.867099554706222</v>
      </c>
    </row>
    <row r="278" spans="3:25" x14ac:dyDescent="0.25">
      <c r="C278" s="17">
        <f t="shared" si="23"/>
        <v>0</v>
      </c>
      <c r="E278" s="78">
        <v>21.956637227972088</v>
      </c>
      <c r="F278" s="81">
        <v>1370</v>
      </c>
      <c r="G278" s="16"/>
      <c r="H278" s="18">
        <f t="shared" si="24"/>
        <v>0</v>
      </c>
      <c r="I278" s="16"/>
      <c r="J278" s="83">
        <v>30.441567078371996</v>
      </c>
      <c r="M278" s="19">
        <f t="shared" si="25"/>
        <v>0</v>
      </c>
      <c r="O278" s="94">
        <v>33.137618775716099</v>
      </c>
      <c r="R278" s="20">
        <f t="shared" si="26"/>
        <v>0</v>
      </c>
      <c r="T278" s="101">
        <v>32.789886640254146</v>
      </c>
      <c r="W278" s="21">
        <f t="shared" si="27"/>
        <v>0</v>
      </c>
      <c r="Y278" s="110">
        <v>54.867127875429148</v>
      </c>
    </row>
    <row r="279" spans="3:25" x14ac:dyDescent="0.25">
      <c r="C279" s="17">
        <f t="shared" si="23"/>
        <v>0</v>
      </c>
      <c r="E279" s="78">
        <v>21.956637227972088</v>
      </c>
      <c r="F279" s="81">
        <v>1375</v>
      </c>
      <c r="G279" s="16"/>
      <c r="H279" s="18">
        <f t="shared" si="24"/>
        <v>0</v>
      </c>
      <c r="I279" s="16"/>
      <c r="J279" s="83">
        <v>30.441571718790144</v>
      </c>
      <c r="M279" s="19">
        <f t="shared" si="25"/>
        <v>0</v>
      </c>
      <c r="O279" s="94">
        <v>33.137665667406232</v>
      </c>
      <c r="R279" s="20">
        <f t="shared" si="26"/>
        <v>0</v>
      </c>
      <c r="T279" s="101">
        <v>33.309314289399154</v>
      </c>
      <c r="W279" s="21">
        <f t="shared" si="27"/>
        <v>0</v>
      </c>
      <c r="Y279" s="110">
        <v>55.013382234627976</v>
      </c>
    </row>
    <row r="280" spans="3:25" x14ac:dyDescent="0.25">
      <c r="C280" s="17">
        <f t="shared" si="23"/>
        <v>0</v>
      </c>
      <c r="E280" s="78">
        <v>21.956695131013898</v>
      </c>
      <c r="F280" s="81">
        <v>1380</v>
      </c>
      <c r="G280" s="16"/>
      <c r="H280" s="18">
        <f t="shared" si="24"/>
        <v>0</v>
      </c>
      <c r="I280" s="16"/>
      <c r="J280" s="83">
        <v>30.441627403798655</v>
      </c>
      <c r="M280" s="19">
        <f t="shared" si="25"/>
        <v>0</v>
      </c>
      <c r="O280" s="94">
        <v>33.137674193158709</v>
      </c>
      <c r="R280" s="20">
        <f t="shared" si="26"/>
        <v>0</v>
      </c>
      <c r="T280" s="101">
        <v>33.309402100145221</v>
      </c>
      <c r="W280" s="21">
        <f t="shared" si="27"/>
        <v>0</v>
      </c>
      <c r="Y280" s="110">
        <v>55.560608193908159</v>
      </c>
    </row>
    <row r="281" spans="3:25" x14ac:dyDescent="0.25">
      <c r="C281" s="17">
        <f t="shared" si="23"/>
        <v>0</v>
      </c>
      <c r="E281" s="78">
        <v>22.770736812455066</v>
      </c>
      <c r="F281" s="81">
        <v>1385</v>
      </c>
      <c r="G281" s="16"/>
      <c r="H281" s="18">
        <f t="shared" si="24"/>
        <v>0</v>
      </c>
      <c r="I281" s="16"/>
      <c r="J281" s="83">
        <v>30.441636684646447</v>
      </c>
      <c r="M281" s="19">
        <f t="shared" si="25"/>
        <v>0</v>
      </c>
      <c r="O281" s="94">
        <v>33.137704033477107</v>
      </c>
      <c r="R281" s="20">
        <f t="shared" si="26"/>
        <v>0</v>
      </c>
      <c r="T281" s="101">
        <v>33.309497078877108</v>
      </c>
      <c r="W281" s="21">
        <f t="shared" si="27"/>
        <v>0</v>
      </c>
      <c r="Y281" s="110">
        <v>55.56061962579696</v>
      </c>
    </row>
    <row r="282" spans="3:25" x14ac:dyDescent="0.25">
      <c r="C282" s="17">
        <f t="shared" si="23"/>
        <v>0</v>
      </c>
      <c r="E282" s="78">
        <v>22.794484224274054</v>
      </c>
      <c r="F282" s="81">
        <v>1390</v>
      </c>
      <c r="G282" s="16"/>
      <c r="H282" s="18">
        <f t="shared" si="24"/>
        <v>0</v>
      </c>
      <c r="I282" s="16"/>
      <c r="J282" s="83">
        <v>30.441636684646447</v>
      </c>
      <c r="M282" s="19">
        <f t="shared" si="25"/>
        <v>0</v>
      </c>
      <c r="O282" s="94">
        <v>33.379094464824419</v>
      </c>
      <c r="R282" s="20">
        <f t="shared" si="26"/>
        <v>0</v>
      </c>
      <c r="T282" s="101">
        <v>33.481309126710073</v>
      </c>
      <c r="W282" s="21">
        <f t="shared" si="27"/>
        <v>0</v>
      </c>
      <c r="Y282" s="110">
        <v>55.594613226444842</v>
      </c>
    </row>
    <row r="283" spans="3:25" x14ac:dyDescent="0.25">
      <c r="C283" s="17">
        <f t="shared" si="23"/>
        <v>0</v>
      </c>
      <c r="E283" s="78">
        <v>22.794509787570622</v>
      </c>
      <c r="F283" s="81">
        <v>1395</v>
      </c>
      <c r="G283" s="16"/>
      <c r="H283" s="18">
        <f t="shared" si="24"/>
        <v>0</v>
      </c>
      <c r="I283" s="16"/>
      <c r="J283" s="83">
        <v>30.878285528877473</v>
      </c>
      <c r="M283" s="19">
        <f t="shared" si="25"/>
        <v>0</v>
      </c>
      <c r="O283" s="94">
        <v>33.379098697131148</v>
      </c>
      <c r="R283" s="20">
        <f t="shared" si="26"/>
        <v>0</v>
      </c>
      <c r="T283" s="101">
        <v>33.652478138494239</v>
      </c>
      <c r="W283" s="21">
        <f t="shared" si="27"/>
        <v>0</v>
      </c>
      <c r="Y283" s="110">
        <v>55.596230526373638</v>
      </c>
    </row>
    <row r="284" spans="3:25" x14ac:dyDescent="0.25">
      <c r="C284" s="17">
        <f t="shared" si="23"/>
        <v>0</v>
      </c>
      <c r="E284" s="78">
        <v>22.794552393276973</v>
      </c>
      <c r="F284" s="81">
        <v>1400</v>
      </c>
      <c r="G284" s="16"/>
      <c r="H284" s="18">
        <f t="shared" si="24"/>
        <v>0</v>
      </c>
      <c r="I284" s="16"/>
      <c r="J284" s="83">
        <v>30.878343285446036</v>
      </c>
      <c r="M284" s="19">
        <f t="shared" si="25"/>
        <v>0</v>
      </c>
      <c r="O284" s="94">
        <v>33.37914524919136</v>
      </c>
      <c r="R284" s="20">
        <f t="shared" si="26"/>
        <v>0</v>
      </c>
      <c r="T284" s="101">
        <v>33.700714272496022</v>
      </c>
      <c r="W284" s="21">
        <f t="shared" si="27"/>
        <v>0</v>
      </c>
      <c r="Y284" s="110">
        <v>55.642455207228053</v>
      </c>
    </row>
    <row r="285" spans="3:25" x14ac:dyDescent="0.25">
      <c r="C285" s="17">
        <f t="shared" si="23"/>
        <v>0</v>
      </c>
      <c r="E285" s="78">
        <v>22.79455859042109</v>
      </c>
      <c r="F285" s="81">
        <v>1405</v>
      </c>
      <c r="G285" s="16"/>
      <c r="H285" s="18">
        <f t="shared" si="24"/>
        <v>0</v>
      </c>
      <c r="I285" s="16"/>
      <c r="J285" s="83">
        <v>30.878345000989235</v>
      </c>
      <c r="M285" s="19">
        <f t="shared" si="25"/>
        <v>0</v>
      </c>
      <c r="O285" s="94">
        <v>33.379162177147698</v>
      </c>
      <c r="R285" s="20">
        <f t="shared" si="26"/>
        <v>0</v>
      </c>
      <c r="T285" s="101">
        <v>33.765685659655936</v>
      </c>
      <c r="W285" s="21">
        <f t="shared" si="27"/>
        <v>0</v>
      </c>
      <c r="Y285" s="110">
        <v>55.642601184111442</v>
      </c>
    </row>
    <row r="286" spans="3:25" x14ac:dyDescent="0.25">
      <c r="C286" s="17">
        <f t="shared" si="23"/>
        <v>0</v>
      </c>
      <c r="E286" s="78">
        <v>22.794583379062427</v>
      </c>
      <c r="F286" s="81">
        <v>1410</v>
      </c>
      <c r="G286" s="16"/>
      <c r="H286" s="18">
        <f t="shared" si="24"/>
        <v>0</v>
      </c>
      <c r="I286" s="16"/>
      <c r="J286" s="83">
        <v>30.878404473107096</v>
      </c>
      <c r="M286" s="19">
        <f t="shared" si="25"/>
        <v>0</v>
      </c>
      <c r="O286" s="94">
        <v>33.379196033425231</v>
      </c>
      <c r="R286" s="20">
        <f t="shared" si="26"/>
        <v>0</v>
      </c>
      <c r="T286" s="101">
        <v>33.765846532733619</v>
      </c>
      <c r="W286" s="21">
        <f t="shared" si="27"/>
        <v>0</v>
      </c>
      <c r="Y286" s="110">
        <v>55.738867521201968</v>
      </c>
    </row>
    <row r="287" spans="3:25" x14ac:dyDescent="0.25">
      <c r="C287" s="17">
        <f t="shared" si="23"/>
        <v>0</v>
      </c>
      <c r="E287" s="78">
        <v>22.794769294770035</v>
      </c>
      <c r="F287" s="81">
        <v>1415</v>
      </c>
      <c r="G287" s="16"/>
      <c r="H287" s="18">
        <f t="shared" si="24"/>
        <v>0</v>
      </c>
      <c r="I287" s="16"/>
      <c r="J287" s="83">
        <v>31.051374151904124</v>
      </c>
      <c r="M287" s="19">
        <f t="shared" si="25"/>
        <v>0</v>
      </c>
      <c r="O287" s="94">
        <v>33.379212961467417</v>
      </c>
      <c r="R287" s="20">
        <f t="shared" si="26"/>
        <v>0</v>
      </c>
      <c r="T287" s="101">
        <v>33.765996798763616</v>
      </c>
      <c r="W287" s="21">
        <f t="shared" si="27"/>
        <v>0</v>
      </c>
      <c r="Y287" s="110">
        <v>55.73889539897452</v>
      </c>
    </row>
    <row r="288" spans="3:25" x14ac:dyDescent="0.25">
      <c r="C288" s="17">
        <f t="shared" si="23"/>
        <v>0</v>
      </c>
      <c r="E288" s="78">
        <v>22.998413199829912</v>
      </c>
      <c r="F288" s="81">
        <v>1420</v>
      </c>
      <c r="G288" s="16"/>
      <c r="H288" s="18">
        <f t="shared" si="24"/>
        <v>0</v>
      </c>
      <c r="I288" s="16"/>
      <c r="J288" s="83">
        <v>31.137457843743583</v>
      </c>
      <c r="M288" s="19">
        <f t="shared" si="25"/>
        <v>0</v>
      </c>
      <c r="O288" s="94">
        <v>33.379314530209882</v>
      </c>
      <c r="R288" s="20">
        <f t="shared" si="26"/>
        <v>0</v>
      </c>
      <c r="T288" s="101">
        <v>34.160109103136477</v>
      </c>
      <c r="W288" s="21">
        <f t="shared" si="27"/>
        <v>0</v>
      </c>
      <c r="Y288" s="110">
        <v>55.739404802697017</v>
      </c>
    </row>
    <row r="289" spans="3:25" x14ac:dyDescent="0.25">
      <c r="C289" s="17">
        <f t="shared" si="23"/>
        <v>0</v>
      </c>
      <c r="E289" s="78">
        <v>23.144279479980469</v>
      </c>
      <c r="F289" s="81">
        <v>1425</v>
      </c>
      <c r="G289" s="16"/>
      <c r="H289" s="18">
        <f t="shared" si="24"/>
        <v>0</v>
      </c>
      <c r="I289" s="16"/>
      <c r="J289" s="83">
        <v>31.137482795690001</v>
      </c>
      <c r="M289" s="19">
        <f t="shared" si="25"/>
        <v>0</v>
      </c>
      <c r="O289" s="94">
        <v>33.698520688354897</v>
      </c>
      <c r="R289" s="20">
        <f t="shared" si="26"/>
        <v>0</v>
      </c>
      <c r="T289" s="101">
        <v>34.21593561530586</v>
      </c>
      <c r="W289" s="21">
        <f t="shared" si="27"/>
        <v>0</v>
      </c>
      <c r="Y289" s="110">
        <v>56.360093424219841</v>
      </c>
    </row>
    <row r="290" spans="3:25" x14ac:dyDescent="0.25">
      <c r="C290" s="17">
        <f t="shared" si="23"/>
        <v>0</v>
      </c>
      <c r="E290" s="78">
        <v>23.144299316416109</v>
      </c>
      <c r="F290" s="81">
        <v>1430</v>
      </c>
      <c r="G290" s="16"/>
      <c r="H290" s="18">
        <f t="shared" si="24"/>
        <v>0</v>
      </c>
      <c r="I290" s="16"/>
      <c r="J290" s="83">
        <v>31.137519089378237</v>
      </c>
      <c r="M290" s="19">
        <f t="shared" si="25"/>
        <v>0</v>
      </c>
      <c r="O290" s="94">
        <v>33.698577278970212</v>
      </c>
      <c r="R290" s="20">
        <f t="shared" si="26"/>
        <v>0</v>
      </c>
      <c r="T290" s="101">
        <v>34.216029822268311</v>
      </c>
      <c r="W290" s="21">
        <f t="shared" si="27"/>
        <v>0</v>
      </c>
      <c r="Y290" s="110">
        <v>56.502409057555511</v>
      </c>
    </row>
    <row r="291" spans="3:25" x14ac:dyDescent="0.25">
      <c r="C291" s="17">
        <f t="shared" si="23"/>
        <v>0</v>
      </c>
      <c r="E291" s="78">
        <v>23.14431152344072</v>
      </c>
      <c r="F291" s="81">
        <v>1435</v>
      </c>
      <c r="G291" s="16"/>
      <c r="H291" s="18">
        <f t="shared" si="24"/>
        <v>0</v>
      </c>
      <c r="I291" s="16"/>
      <c r="J291" s="83">
        <v>31.479404999328359</v>
      </c>
      <c r="M291" s="19">
        <f t="shared" si="25"/>
        <v>0</v>
      </c>
      <c r="O291" s="94">
        <v>33.698694652473947</v>
      </c>
      <c r="R291" s="20">
        <f t="shared" si="26"/>
        <v>0</v>
      </c>
      <c r="T291" s="101">
        <v>34.605167207086076</v>
      </c>
      <c r="W291" s="21">
        <f t="shared" si="27"/>
        <v>0</v>
      </c>
      <c r="Y291" s="110">
        <v>56.927391898331116</v>
      </c>
    </row>
    <row r="292" spans="3:25" x14ac:dyDescent="0.25">
      <c r="C292" s="17">
        <f t="shared" si="23"/>
        <v>0</v>
      </c>
      <c r="E292" s="78">
        <v>23.14431152344072</v>
      </c>
      <c r="F292" s="81">
        <v>1440</v>
      </c>
      <c r="G292" s="16"/>
      <c r="H292" s="18">
        <f t="shared" si="24"/>
        <v>0</v>
      </c>
      <c r="I292" s="16"/>
      <c r="J292" s="83">
        <v>31.479526158937702</v>
      </c>
      <c r="M292" s="19">
        <f t="shared" si="25"/>
        <v>0</v>
      </c>
      <c r="O292" s="94">
        <v>33.698711420186612</v>
      </c>
      <c r="R292" s="20">
        <f t="shared" si="26"/>
        <v>0</v>
      </c>
      <c r="T292" s="101">
        <v>34.605191356474243</v>
      </c>
      <c r="W292" s="21">
        <f t="shared" si="27"/>
        <v>0</v>
      </c>
      <c r="Y292" s="110">
        <v>56.927419194074616</v>
      </c>
    </row>
    <row r="293" spans="3:25" x14ac:dyDescent="0.25">
      <c r="C293" s="17">
        <f t="shared" si="23"/>
        <v>0</v>
      </c>
      <c r="E293" s="78">
        <v>23.14434204106713</v>
      </c>
      <c r="F293" s="81">
        <v>1445</v>
      </c>
      <c r="G293" s="16"/>
      <c r="H293" s="18">
        <f t="shared" si="24"/>
        <v>0</v>
      </c>
      <c r="I293" s="16"/>
      <c r="J293" s="83">
        <v>31.479609175725475</v>
      </c>
      <c r="M293" s="19">
        <f t="shared" si="25"/>
        <v>0</v>
      </c>
      <c r="O293" s="94">
        <v>33.699097076104387</v>
      </c>
      <c r="R293" s="20">
        <f t="shared" si="26"/>
        <v>0</v>
      </c>
      <c r="T293" s="101">
        <v>34.660475796735987</v>
      </c>
      <c r="W293" s="21">
        <f t="shared" si="27"/>
        <v>0</v>
      </c>
      <c r="Y293" s="110">
        <v>57.162199617766198</v>
      </c>
    </row>
    <row r="294" spans="3:25" x14ac:dyDescent="0.25">
      <c r="C294" s="17">
        <f t="shared" si="23"/>
        <v>0</v>
      </c>
      <c r="E294" s="78">
        <v>23.259502953775243</v>
      </c>
      <c r="F294" s="81">
        <v>1450</v>
      </c>
      <c r="G294" s="16"/>
      <c r="H294" s="18">
        <f t="shared" si="24"/>
        <v>0</v>
      </c>
      <c r="I294" s="16"/>
      <c r="J294" s="83">
        <v>31.479624881645183</v>
      </c>
      <c r="M294" s="19">
        <f t="shared" si="25"/>
        <v>0</v>
      </c>
      <c r="O294" s="94">
        <v>34.172106426418623</v>
      </c>
      <c r="R294" s="20">
        <f t="shared" si="26"/>
        <v>0</v>
      </c>
      <c r="T294" s="101">
        <v>34.825574585036925</v>
      </c>
      <c r="W294" s="21">
        <f t="shared" si="27"/>
        <v>0</v>
      </c>
      <c r="Y294" s="110">
        <v>57.302592675074997</v>
      </c>
    </row>
    <row r="295" spans="3:25" x14ac:dyDescent="0.25">
      <c r="C295" s="17">
        <f t="shared" si="23"/>
        <v>0</v>
      </c>
      <c r="E295" s="78">
        <v>23.259525728390987</v>
      </c>
      <c r="F295" s="81">
        <v>1455</v>
      </c>
      <c r="G295" s="16"/>
      <c r="H295" s="18">
        <f t="shared" si="24"/>
        <v>0</v>
      </c>
      <c r="I295" s="16"/>
      <c r="J295" s="83">
        <v>32.153122637133109</v>
      </c>
      <c r="M295" s="19">
        <f t="shared" si="25"/>
        <v>0</v>
      </c>
      <c r="O295" s="94">
        <v>34.172135363107138</v>
      </c>
      <c r="R295" s="20">
        <f t="shared" si="26"/>
        <v>0</v>
      </c>
      <c r="T295" s="101">
        <v>34.825591725454402</v>
      </c>
      <c r="W295" s="21">
        <f t="shared" si="27"/>
        <v>0</v>
      </c>
      <c r="Y295" s="110">
        <v>57.489217284202759</v>
      </c>
    </row>
    <row r="296" spans="3:25" x14ac:dyDescent="0.25">
      <c r="C296" s="17">
        <f t="shared" si="23"/>
        <v>0</v>
      </c>
      <c r="E296" s="78">
        <v>23.259720071551317</v>
      </c>
      <c r="F296" s="81">
        <v>1460</v>
      </c>
      <c r="G296" s="16"/>
      <c r="H296" s="18">
        <f t="shared" si="24"/>
        <v>0</v>
      </c>
      <c r="I296" s="16"/>
      <c r="J296" s="83">
        <v>32.153138014060097</v>
      </c>
      <c r="M296" s="19">
        <f t="shared" si="25"/>
        <v>0</v>
      </c>
      <c r="O296" s="94">
        <v>34.17214983148309</v>
      </c>
      <c r="R296" s="20">
        <f t="shared" si="26"/>
        <v>0</v>
      </c>
      <c r="T296" s="101">
        <v>34.990028288277855</v>
      </c>
      <c r="W296" s="21">
        <f t="shared" si="27"/>
        <v>0</v>
      </c>
      <c r="Y296" s="110">
        <v>57.489306971393816</v>
      </c>
    </row>
    <row r="297" spans="3:25" x14ac:dyDescent="0.25">
      <c r="C297" s="17">
        <f t="shared" si="23"/>
        <v>0</v>
      </c>
      <c r="E297" s="78">
        <v>23.25978384042056</v>
      </c>
      <c r="F297" s="81">
        <v>1465</v>
      </c>
      <c r="G297" s="16"/>
      <c r="H297" s="18">
        <f t="shared" si="24"/>
        <v>0</v>
      </c>
      <c r="I297" s="16"/>
      <c r="J297" s="83">
        <v>32.153138014060097</v>
      </c>
      <c r="M297" s="19">
        <f t="shared" si="25"/>
        <v>0</v>
      </c>
      <c r="O297" s="94">
        <v>34.172163266404461</v>
      </c>
      <c r="R297" s="20">
        <f t="shared" si="26"/>
        <v>0</v>
      </c>
      <c r="T297" s="101">
        <v>35.260765236105279</v>
      </c>
      <c r="W297" s="21">
        <f t="shared" si="27"/>
        <v>0</v>
      </c>
      <c r="Y297" s="110">
        <v>57.860749511722922</v>
      </c>
    </row>
    <row r="298" spans="3:25" x14ac:dyDescent="0.25">
      <c r="C298" s="17">
        <f t="shared" si="23"/>
        <v>0</v>
      </c>
      <c r="E298" s="78">
        <v>23.25978384042056</v>
      </c>
      <c r="F298" s="81">
        <v>1470</v>
      </c>
      <c r="G298" s="16"/>
      <c r="H298" s="18">
        <f t="shared" si="24"/>
        <v>0</v>
      </c>
      <c r="I298" s="16"/>
      <c r="J298" s="83">
        <v>32.153168767978904</v>
      </c>
      <c r="M298" s="19">
        <f t="shared" si="25"/>
        <v>0</v>
      </c>
      <c r="O298" s="94">
        <v>34.17225731089691</v>
      </c>
      <c r="R298" s="20">
        <f t="shared" si="26"/>
        <v>0</v>
      </c>
      <c r="T298" s="101">
        <v>35.262301673228123</v>
      </c>
      <c r="W298" s="21">
        <f t="shared" si="27"/>
        <v>0</v>
      </c>
      <c r="Y298" s="110">
        <v>57.860766601574092</v>
      </c>
    </row>
    <row r="299" spans="3:25" x14ac:dyDescent="0.25">
      <c r="C299" s="17">
        <f t="shared" si="23"/>
        <v>0</v>
      </c>
      <c r="E299" s="78">
        <v>23.259905304914973</v>
      </c>
      <c r="F299" s="81">
        <v>1475</v>
      </c>
      <c r="G299" s="16"/>
      <c r="H299" s="18">
        <f t="shared" si="24"/>
        <v>0</v>
      </c>
      <c r="I299" s="16"/>
      <c r="J299" s="83">
        <v>32.23623806271457</v>
      </c>
      <c r="M299" s="19">
        <f t="shared" si="25"/>
        <v>0</v>
      </c>
      <c r="O299" s="94">
        <v>34.172354455690417</v>
      </c>
      <c r="R299" s="20">
        <f t="shared" si="26"/>
        <v>0</v>
      </c>
      <c r="T299" s="101">
        <v>35.2624072623804</v>
      </c>
      <c r="W299" s="21">
        <f t="shared" si="27"/>
        <v>0</v>
      </c>
      <c r="Y299" s="110">
        <v>57.907109575852886</v>
      </c>
    </row>
    <row r="300" spans="3:25" x14ac:dyDescent="0.25">
      <c r="C300" s="17">
        <f t="shared" si="23"/>
        <v>0</v>
      </c>
      <c r="E300" s="78">
        <v>23.259905304914973</v>
      </c>
      <c r="F300" s="81">
        <v>1480</v>
      </c>
      <c r="G300" s="16"/>
      <c r="H300" s="18">
        <f t="shared" si="24"/>
        <v>0</v>
      </c>
      <c r="I300" s="16"/>
      <c r="J300" s="83">
        <v>32.236330086084841</v>
      </c>
      <c r="M300" s="19">
        <f t="shared" si="25"/>
        <v>0</v>
      </c>
      <c r="O300" s="94">
        <v>34.406240369382232</v>
      </c>
      <c r="R300" s="20">
        <f t="shared" si="26"/>
        <v>0</v>
      </c>
      <c r="T300" s="101">
        <v>35.262603628331007</v>
      </c>
      <c r="W300" s="21">
        <f t="shared" si="27"/>
        <v>0</v>
      </c>
      <c r="Y300" s="110">
        <v>57.908701320595782</v>
      </c>
    </row>
    <row r="301" spans="3:25" x14ac:dyDescent="0.25">
      <c r="C301" s="17">
        <f t="shared" si="23"/>
        <v>0</v>
      </c>
      <c r="E301" s="78">
        <v>23.602883295341602</v>
      </c>
      <c r="F301" s="81">
        <v>1485</v>
      </c>
      <c r="G301" s="16"/>
      <c r="H301" s="18">
        <f t="shared" si="24"/>
        <v>0</v>
      </c>
      <c r="I301" s="16"/>
      <c r="J301" s="83">
        <v>32.402099609375</v>
      </c>
      <c r="M301" s="19">
        <f t="shared" si="25"/>
        <v>0</v>
      </c>
      <c r="O301" s="94">
        <v>34.406433335819713</v>
      </c>
      <c r="R301" s="20">
        <f t="shared" si="26"/>
        <v>0</v>
      </c>
      <c r="T301" s="101">
        <v>35.522400078737753</v>
      </c>
      <c r="W301" s="21">
        <f t="shared" si="27"/>
        <v>0</v>
      </c>
      <c r="Y301" s="110">
        <v>58.045884865348619</v>
      </c>
    </row>
    <row r="302" spans="3:25" x14ac:dyDescent="0.25">
      <c r="C302" s="17">
        <f t="shared" si="23"/>
        <v>0</v>
      </c>
      <c r="E302" s="78">
        <v>23.603311222121171</v>
      </c>
      <c r="F302" s="81">
        <v>1490</v>
      </c>
      <c r="G302" s="16"/>
      <c r="H302" s="18">
        <f t="shared" si="24"/>
        <v>0</v>
      </c>
      <c r="I302" s="16"/>
      <c r="J302" s="83">
        <v>32.484593225604385</v>
      </c>
      <c r="M302" s="19">
        <f t="shared" si="25"/>
        <v>0</v>
      </c>
      <c r="O302" s="94">
        <v>34.406490815185663</v>
      </c>
      <c r="R302" s="20">
        <f t="shared" si="26"/>
        <v>0</v>
      </c>
      <c r="T302" s="101">
        <v>35.522400084872736</v>
      </c>
      <c r="W302" s="21">
        <f t="shared" si="27"/>
        <v>0</v>
      </c>
      <c r="Y302" s="110">
        <v>58.045955440815618</v>
      </c>
    </row>
    <row r="303" spans="3:25" x14ac:dyDescent="0.25">
      <c r="C303" s="17">
        <f t="shared" si="23"/>
        <v>0</v>
      </c>
      <c r="E303" s="78">
        <v>23.828427299473638</v>
      </c>
      <c r="F303" s="81">
        <v>1495</v>
      </c>
      <c r="G303" s="16"/>
      <c r="H303" s="18">
        <f t="shared" si="24"/>
        <v>0</v>
      </c>
      <c r="I303" s="16"/>
      <c r="J303" s="83">
        <v>32.484653018501071</v>
      </c>
      <c r="M303" s="19">
        <f t="shared" si="25"/>
        <v>0</v>
      </c>
      <c r="O303" s="94">
        <v>34.406511343557639</v>
      </c>
      <c r="R303" s="20">
        <f t="shared" si="26"/>
        <v>0</v>
      </c>
      <c r="T303" s="101">
        <v>35.69357984746442</v>
      </c>
      <c r="W303" s="21">
        <f t="shared" si="27"/>
        <v>0</v>
      </c>
      <c r="Y303" s="110">
        <v>58.275887948388124</v>
      </c>
    </row>
    <row r="304" spans="3:25" x14ac:dyDescent="0.25">
      <c r="C304" s="17">
        <f t="shared" si="23"/>
        <v>0</v>
      </c>
      <c r="E304" s="78">
        <v>23.828488064099808</v>
      </c>
      <c r="F304" s="81">
        <v>1500</v>
      </c>
      <c r="G304" s="16"/>
      <c r="H304" s="18">
        <f t="shared" si="24"/>
        <v>0</v>
      </c>
      <c r="I304" s="16"/>
      <c r="J304" s="83">
        <v>32.484780214389239</v>
      </c>
      <c r="M304" s="19">
        <f t="shared" si="25"/>
        <v>0</v>
      </c>
      <c r="O304" s="94">
        <v>34.406515449208911</v>
      </c>
      <c r="R304" s="20">
        <f t="shared" si="26"/>
        <v>0</v>
      </c>
      <c r="T304" s="101">
        <v>35.693675171584253</v>
      </c>
      <c r="W304" s="21">
        <f t="shared" si="27"/>
        <v>0</v>
      </c>
      <c r="Y304" s="110">
        <v>58.413538042062093</v>
      </c>
    </row>
    <row r="305" spans="3:25" x14ac:dyDescent="0.25">
      <c r="C305" s="17">
        <f t="shared" si="23"/>
        <v>0</v>
      </c>
      <c r="E305" s="78">
        <v>23.828572541884444</v>
      </c>
      <c r="F305" s="81">
        <v>1505</v>
      </c>
      <c r="G305" s="16"/>
      <c r="H305" s="18">
        <f t="shared" si="24"/>
        <v>0</v>
      </c>
      <c r="I305" s="16"/>
      <c r="J305" s="83">
        <v>32.484783475746873</v>
      </c>
      <c r="M305" s="19">
        <f t="shared" si="25"/>
        <v>0</v>
      </c>
      <c r="O305" s="94">
        <v>34.406525713392469</v>
      </c>
      <c r="R305" s="20">
        <f t="shared" si="26"/>
        <v>0</v>
      </c>
      <c r="T305" s="101">
        <v>35.907213823337024</v>
      </c>
      <c r="W305" s="21">
        <f t="shared" si="27"/>
        <v>0</v>
      </c>
      <c r="Y305" s="110">
        <v>58.550659455056838</v>
      </c>
    </row>
    <row r="306" spans="3:25" x14ac:dyDescent="0.25">
      <c r="C306" s="17">
        <f t="shared" si="23"/>
        <v>0</v>
      </c>
      <c r="E306" s="78">
        <v>23.828594772762738</v>
      </c>
      <c r="F306" s="81">
        <v>1510</v>
      </c>
      <c r="G306" s="16"/>
      <c r="H306" s="18">
        <f t="shared" si="24"/>
        <v>0</v>
      </c>
      <c r="I306" s="16"/>
      <c r="J306" s="83">
        <v>32.485628186448167</v>
      </c>
      <c r="M306" s="19">
        <f t="shared" si="25"/>
        <v>0</v>
      </c>
      <c r="O306" s="94">
        <v>34.406531872025646</v>
      </c>
      <c r="R306" s="20">
        <f t="shared" si="26"/>
        <v>0</v>
      </c>
      <c r="T306" s="101">
        <v>35.960635238927331</v>
      </c>
      <c r="W306" s="21">
        <f t="shared" si="27"/>
        <v>0</v>
      </c>
      <c r="Y306" s="110">
        <v>58.551006873294988</v>
      </c>
    </row>
    <row r="307" spans="3:25" x14ac:dyDescent="0.25">
      <c r="C307" s="17">
        <f t="shared" si="23"/>
        <v>0</v>
      </c>
      <c r="E307" s="78">
        <v>23.828606629394653</v>
      </c>
      <c r="F307" s="81">
        <v>1515</v>
      </c>
      <c r="G307" s="16"/>
      <c r="H307" s="18">
        <f t="shared" si="24"/>
        <v>0</v>
      </c>
      <c r="I307" s="16"/>
      <c r="J307" s="83">
        <v>32.485667323649636</v>
      </c>
      <c r="M307" s="19">
        <f t="shared" si="25"/>
        <v>0</v>
      </c>
      <c r="O307" s="94">
        <v>34.406548294563855</v>
      </c>
      <c r="R307" s="20">
        <f t="shared" si="26"/>
        <v>0</v>
      </c>
      <c r="T307" s="101">
        <v>35.960635239134518</v>
      </c>
      <c r="W307" s="21">
        <f t="shared" si="27"/>
        <v>0</v>
      </c>
      <c r="Y307" s="110">
        <v>58.915775341334012</v>
      </c>
    </row>
    <row r="308" spans="3:25" x14ac:dyDescent="0.25">
      <c r="C308" s="17">
        <f t="shared" si="23"/>
        <v>0</v>
      </c>
      <c r="E308" s="78">
        <v>23.828617003708235</v>
      </c>
      <c r="F308" s="81">
        <v>1520</v>
      </c>
      <c r="G308" s="16"/>
      <c r="H308" s="18">
        <f t="shared" si="24"/>
        <v>0</v>
      </c>
      <c r="I308" s="16"/>
      <c r="J308" s="83">
        <v>32.485749946558499</v>
      </c>
      <c r="M308" s="19">
        <f t="shared" si="25"/>
        <v>0</v>
      </c>
      <c r="O308" s="94">
        <v>34.611572434390958</v>
      </c>
      <c r="R308" s="20">
        <f t="shared" si="26"/>
        <v>0</v>
      </c>
      <c r="T308" s="101">
        <v>35.960678397377897</v>
      </c>
      <c r="W308" s="21">
        <f t="shared" si="27"/>
        <v>0</v>
      </c>
      <c r="Y308" s="110">
        <v>58.91588323724644</v>
      </c>
    </row>
    <row r="309" spans="3:25" x14ac:dyDescent="0.25">
      <c r="C309" s="17">
        <f t="shared" si="23"/>
        <v>0</v>
      </c>
      <c r="E309" s="78">
        <v>24.163186413740299</v>
      </c>
      <c r="F309" s="81">
        <v>1525</v>
      </c>
      <c r="G309" s="16"/>
      <c r="H309" s="18">
        <f t="shared" si="24"/>
        <v>0</v>
      </c>
      <c r="I309" s="16"/>
      <c r="J309" s="83">
        <v>32.730930194909462</v>
      </c>
      <c r="M309" s="19">
        <f t="shared" si="25"/>
        <v>0</v>
      </c>
      <c r="O309" s="94">
        <v>34.716394043046009</v>
      </c>
      <c r="R309" s="20">
        <f t="shared" si="26"/>
        <v>0</v>
      </c>
      <c r="T309" s="101">
        <v>36.066740871931785</v>
      </c>
      <c r="W309" s="21">
        <f t="shared" si="27"/>
        <v>0</v>
      </c>
      <c r="Y309" s="110">
        <v>59.006702506756135</v>
      </c>
    </row>
    <row r="310" spans="3:25" x14ac:dyDescent="0.25">
      <c r="C310" s="17">
        <f t="shared" si="23"/>
        <v>0</v>
      </c>
      <c r="E310" s="78">
        <v>24.163346450584864</v>
      </c>
      <c r="F310" s="81">
        <v>1530</v>
      </c>
      <c r="G310" s="16"/>
      <c r="H310" s="18">
        <f t="shared" si="24"/>
        <v>0</v>
      </c>
      <c r="I310" s="16"/>
      <c r="J310" s="83">
        <v>32.730986300728475</v>
      </c>
      <c r="M310" s="19">
        <f t="shared" si="25"/>
        <v>0</v>
      </c>
      <c r="O310" s="94">
        <v>34.716406250002144</v>
      </c>
      <c r="R310" s="20">
        <f t="shared" si="26"/>
        <v>0</v>
      </c>
      <c r="T310" s="101">
        <v>36.066912996931258</v>
      </c>
      <c r="W310" s="21">
        <f t="shared" si="27"/>
        <v>0</v>
      </c>
      <c r="Y310" s="110">
        <v>59.14267081655364</v>
      </c>
    </row>
    <row r="311" spans="3:25" x14ac:dyDescent="0.25">
      <c r="C311" s="17">
        <f t="shared" si="23"/>
        <v>0</v>
      </c>
      <c r="E311" s="78">
        <v>24.163348642877683</v>
      </c>
      <c r="F311" s="81">
        <v>1535</v>
      </c>
      <c r="G311" s="16"/>
      <c r="H311" s="18">
        <f t="shared" si="24"/>
        <v>0</v>
      </c>
      <c r="I311" s="16"/>
      <c r="J311" s="83">
        <v>32.730990616650836</v>
      </c>
      <c r="M311" s="19">
        <f t="shared" si="25"/>
        <v>0</v>
      </c>
      <c r="O311" s="94">
        <v>34.716455078159335</v>
      </c>
      <c r="R311" s="20">
        <f t="shared" si="26"/>
        <v>0</v>
      </c>
      <c r="T311" s="101">
        <v>36.541110918700795</v>
      </c>
      <c r="W311" s="21">
        <f t="shared" si="27"/>
        <v>0</v>
      </c>
      <c r="Y311" s="110">
        <v>59.323509871488213</v>
      </c>
    </row>
    <row r="312" spans="3:25" x14ac:dyDescent="0.25">
      <c r="C312" s="17">
        <f t="shared" si="23"/>
        <v>0</v>
      </c>
      <c r="E312" s="78">
        <v>24.163474334191065</v>
      </c>
      <c r="F312" s="81">
        <v>1540</v>
      </c>
      <c r="G312" s="16"/>
      <c r="H312" s="18">
        <f t="shared" si="24"/>
        <v>0</v>
      </c>
      <c r="I312" s="16"/>
      <c r="J312" s="83">
        <v>32.731085565347733</v>
      </c>
      <c r="M312" s="19">
        <f t="shared" si="25"/>
        <v>0</v>
      </c>
      <c r="O312" s="94">
        <v>34.716473388680463</v>
      </c>
      <c r="R312" s="20">
        <f t="shared" si="26"/>
        <v>0</v>
      </c>
      <c r="T312" s="101">
        <v>36.541244871346208</v>
      </c>
      <c r="W312" s="21">
        <f t="shared" si="27"/>
        <v>0</v>
      </c>
      <c r="Y312" s="110">
        <v>59.503776191364757</v>
      </c>
    </row>
    <row r="313" spans="3:25" x14ac:dyDescent="0.25">
      <c r="C313" s="17">
        <f t="shared" si="23"/>
        <v>0</v>
      </c>
      <c r="E313" s="78">
        <v>24.163483103377366</v>
      </c>
      <c r="F313" s="81">
        <v>1545</v>
      </c>
      <c r="G313" s="16"/>
      <c r="H313" s="18">
        <f t="shared" si="24"/>
        <v>0</v>
      </c>
      <c r="I313" s="16"/>
      <c r="J313" s="83">
        <v>32.73115677645135</v>
      </c>
      <c r="M313" s="19">
        <f t="shared" si="25"/>
        <v>0</v>
      </c>
      <c r="O313" s="94">
        <v>34.716473388680463</v>
      </c>
      <c r="R313" s="20">
        <f t="shared" si="26"/>
        <v>0</v>
      </c>
      <c r="T313" s="101">
        <v>36.750032764509108</v>
      </c>
      <c r="W313" s="21">
        <f t="shared" si="27"/>
        <v>0</v>
      </c>
      <c r="Y313" s="110">
        <v>60.041420814143201</v>
      </c>
    </row>
    <row r="314" spans="3:25" x14ac:dyDescent="0.25">
      <c r="C314" s="17">
        <f t="shared" si="23"/>
        <v>0</v>
      </c>
      <c r="E314" s="78">
        <v>24.602715818792053</v>
      </c>
      <c r="F314" s="81">
        <v>1550</v>
      </c>
      <c r="G314" s="16"/>
      <c r="H314" s="18">
        <f t="shared" si="24"/>
        <v>0</v>
      </c>
      <c r="I314" s="16"/>
      <c r="J314" s="83">
        <v>32.789856110633401</v>
      </c>
      <c r="M314" s="19">
        <f t="shared" si="25"/>
        <v>0</v>
      </c>
      <c r="O314" s="94">
        <v>34.71649169921875</v>
      </c>
      <c r="R314" s="20">
        <f t="shared" si="26"/>
        <v>0</v>
      </c>
      <c r="T314" s="101">
        <v>36.905730876180677</v>
      </c>
      <c r="W314" s="21">
        <f t="shared" si="27"/>
        <v>0</v>
      </c>
      <c r="Y314" s="110">
        <v>60.041519628902826</v>
      </c>
    </row>
    <row r="315" spans="3:25" x14ac:dyDescent="0.25">
      <c r="C315" s="17">
        <f t="shared" si="23"/>
        <v>0</v>
      </c>
      <c r="E315" s="78">
        <v>24.602730890760384</v>
      </c>
      <c r="F315" s="81">
        <v>1555</v>
      </c>
      <c r="G315" s="16"/>
      <c r="H315" s="18">
        <f t="shared" si="24"/>
        <v>0</v>
      </c>
      <c r="I315" s="16"/>
      <c r="J315" s="83">
        <v>32.789917157832114</v>
      </c>
      <c r="M315" s="19">
        <f t="shared" si="25"/>
        <v>0</v>
      </c>
      <c r="O315" s="94">
        <v>34.716528320346839</v>
      </c>
      <c r="R315" s="20">
        <f t="shared" si="26"/>
        <v>0</v>
      </c>
      <c r="T315" s="101">
        <v>37.16400146484375</v>
      </c>
      <c r="W315" s="21">
        <f t="shared" si="27"/>
        <v>0</v>
      </c>
      <c r="Y315" s="110">
        <v>60.041560801720017</v>
      </c>
    </row>
    <row r="316" spans="3:25" x14ac:dyDescent="0.25">
      <c r="C316" s="17">
        <f t="shared" si="23"/>
        <v>0</v>
      </c>
      <c r="E316" s="78">
        <v>24.602741656587675</v>
      </c>
      <c r="F316" s="81">
        <v>1560</v>
      </c>
      <c r="G316" s="16"/>
      <c r="H316" s="18">
        <f t="shared" si="24"/>
        <v>0</v>
      </c>
      <c r="I316" s="16"/>
      <c r="J316" s="83">
        <v>32.894091338591046</v>
      </c>
      <c r="M316" s="19">
        <f t="shared" si="25"/>
        <v>0</v>
      </c>
      <c r="O316" s="94">
        <v>34.716528320346839</v>
      </c>
      <c r="R316" s="20">
        <f t="shared" si="26"/>
        <v>0</v>
      </c>
      <c r="T316" s="101">
        <v>37.369206257603338</v>
      </c>
      <c r="W316" s="21">
        <f t="shared" si="27"/>
        <v>0</v>
      </c>
      <c r="Y316" s="110">
        <v>60.041560801720017</v>
      </c>
    </row>
    <row r="317" spans="3:25" x14ac:dyDescent="0.25">
      <c r="C317" s="17">
        <f t="shared" si="23"/>
        <v>0</v>
      </c>
      <c r="E317" s="78">
        <v>24.602801944356486</v>
      </c>
      <c r="F317" s="81">
        <v>1565</v>
      </c>
      <c r="G317" s="16"/>
      <c r="H317" s="18">
        <f t="shared" si="24"/>
        <v>0</v>
      </c>
      <c r="I317" s="16"/>
      <c r="J317" s="83">
        <v>32.894207287810211</v>
      </c>
      <c r="M317" s="19">
        <f t="shared" si="25"/>
        <v>0</v>
      </c>
      <c r="O317" s="94">
        <v>34.793007182400594</v>
      </c>
      <c r="R317" s="20">
        <f t="shared" si="26"/>
        <v>0</v>
      </c>
      <c r="T317" s="101">
        <v>37.36929251520791</v>
      </c>
      <c r="W317" s="21">
        <f t="shared" si="27"/>
        <v>0</v>
      </c>
      <c r="Y317" s="110">
        <v>60.17523662861749</v>
      </c>
    </row>
    <row r="318" spans="3:25" x14ac:dyDescent="0.25">
      <c r="C318" s="17">
        <f t="shared" si="23"/>
        <v>0</v>
      </c>
      <c r="E318" s="78">
        <v>24.602801944356486</v>
      </c>
      <c r="F318" s="81">
        <v>1570</v>
      </c>
      <c r="G318" s="16"/>
      <c r="H318" s="18">
        <f t="shared" si="24"/>
        <v>0</v>
      </c>
      <c r="I318" s="16"/>
      <c r="J318" s="83">
        <v>32.89421158218957</v>
      </c>
      <c r="M318" s="19">
        <f t="shared" si="25"/>
        <v>0</v>
      </c>
      <c r="O318" s="94">
        <v>34.793494382146804</v>
      </c>
      <c r="R318" s="20">
        <f t="shared" si="26"/>
        <v>0</v>
      </c>
      <c r="T318" s="101">
        <v>37.369752555808979</v>
      </c>
      <c r="W318" s="21">
        <f t="shared" si="27"/>
        <v>0</v>
      </c>
      <c r="Y318" s="110">
        <v>60.219662442277979</v>
      </c>
    </row>
    <row r="319" spans="3:25" x14ac:dyDescent="0.25">
      <c r="C319" s="17">
        <f t="shared" si="23"/>
        <v>0</v>
      </c>
      <c r="E319" s="78">
        <v>24.927037678939918</v>
      </c>
      <c r="F319" s="81">
        <v>1575</v>
      </c>
      <c r="G319" s="16"/>
      <c r="H319" s="18">
        <f t="shared" si="24"/>
        <v>0</v>
      </c>
      <c r="I319" s="16"/>
      <c r="J319" s="83">
        <v>32.894254526377054</v>
      </c>
      <c r="M319" s="19">
        <f t="shared" si="25"/>
        <v>0</v>
      </c>
      <c r="O319" s="94">
        <v>34.793616182088094</v>
      </c>
      <c r="R319" s="20">
        <f t="shared" si="26"/>
        <v>0</v>
      </c>
      <c r="T319" s="101">
        <v>37.36979568461625</v>
      </c>
      <c r="W319" s="21">
        <f t="shared" si="27"/>
        <v>0</v>
      </c>
      <c r="Y319" s="110">
        <v>60.219663615167939</v>
      </c>
    </row>
    <row r="320" spans="3:25" x14ac:dyDescent="0.25">
      <c r="C320" s="17">
        <f t="shared" si="23"/>
        <v>0</v>
      </c>
      <c r="E320" s="78">
        <v>24.927073097506</v>
      </c>
      <c r="F320" s="81">
        <v>1580</v>
      </c>
      <c r="G320" s="16"/>
      <c r="H320" s="18">
        <f t="shared" si="24"/>
        <v>0</v>
      </c>
      <c r="I320" s="16"/>
      <c r="J320" s="83">
        <v>33.13743547189253</v>
      </c>
      <c r="M320" s="19">
        <f t="shared" si="25"/>
        <v>0</v>
      </c>
      <c r="O320" s="94">
        <v>34.793886172021573</v>
      </c>
      <c r="R320" s="20">
        <f t="shared" si="26"/>
        <v>0</v>
      </c>
      <c r="T320" s="101">
        <v>37.573458751230341</v>
      </c>
      <c r="W320" s="21">
        <f t="shared" si="27"/>
        <v>0</v>
      </c>
      <c r="Y320" s="110">
        <v>60.352944963170174</v>
      </c>
    </row>
    <row r="321" spans="3:25" x14ac:dyDescent="0.25">
      <c r="C321" s="17">
        <f t="shared" si="23"/>
        <v>0</v>
      </c>
      <c r="E321" s="78">
        <v>24.927122683512042</v>
      </c>
      <c r="F321" s="81">
        <v>1585</v>
      </c>
      <c r="G321" s="16"/>
      <c r="H321" s="18">
        <f t="shared" si="24"/>
        <v>0</v>
      </c>
      <c r="I321" s="16"/>
      <c r="J321" s="83">
        <v>33.137490889378206</v>
      </c>
      <c r="M321" s="19">
        <f t="shared" si="25"/>
        <v>0</v>
      </c>
      <c r="O321" s="94">
        <v>35.023297091172203</v>
      </c>
      <c r="R321" s="20">
        <f t="shared" si="26"/>
        <v>0</v>
      </c>
      <c r="T321" s="101">
        <v>37.573544540031506</v>
      </c>
      <c r="W321" s="21">
        <f t="shared" si="27"/>
        <v>0</v>
      </c>
      <c r="Y321" s="110">
        <v>60.353153275793993</v>
      </c>
    </row>
    <row r="322" spans="3:25" x14ac:dyDescent="0.25">
      <c r="C322" s="17">
        <f t="shared" si="23"/>
        <v>0</v>
      </c>
      <c r="E322" s="78">
        <v>24.927151018379725</v>
      </c>
      <c r="F322" s="81">
        <v>1590</v>
      </c>
      <c r="G322" s="16"/>
      <c r="H322" s="18">
        <f t="shared" si="24"/>
        <v>0</v>
      </c>
      <c r="I322" s="16"/>
      <c r="J322" s="83">
        <v>33.137584672674635</v>
      </c>
      <c r="M322" s="19">
        <f t="shared" si="25"/>
        <v>0</v>
      </c>
      <c r="O322" s="94">
        <v>35.023603623228844</v>
      </c>
      <c r="R322" s="20">
        <f t="shared" si="26"/>
        <v>0</v>
      </c>
      <c r="T322" s="101">
        <v>37.573621392497813</v>
      </c>
      <c r="W322" s="21">
        <f t="shared" si="27"/>
        <v>0</v>
      </c>
      <c r="Y322" s="110">
        <v>60.574543132498903</v>
      </c>
    </row>
    <row r="323" spans="3:25" x14ac:dyDescent="0.25">
      <c r="C323" s="17">
        <f t="shared" si="23"/>
        <v>0</v>
      </c>
      <c r="E323" s="78">
        <v>24.927151018379725</v>
      </c>
      <c r="F323" s="81">
        <v>1595</v>
      </c>
      <c r="G323" s="16"/>
      <c r="H323" s="18">
        <f t="shared" si="24"/>
        <v>0</v>
      </c>
      <c r="I323" s="16"/>
      <c r="J323" s="83">
        <v>33.137627301536845</v>
      </c>
      <c r="M323" s="19">
        <f t="shared" si="25"/>
        <v>0</v>
      </c>
      <c r="O323" s="94">
        <v>35.023661602145928</v>
      </c>
      <c r="R323" s="20">
        <f t="shared" si="26"/>
        <v>0</v>
      </c>
      <c r="T323" s="101">
        <v>37.6244144611588</v>
      </c>
      <c r="W323" s="21">
        <f t="shared" si="27"/>
        <v>0</v>
      </c>
      <c r="Y323" s="110">
        <v>60.750904387083636</v>
      </c>
    </row>
    <row r="324" spans="3:25" x14ac:dyDescent="0.25">
      <c r="C324" s="17">
        <f t="shared" si="23"/>
        <v>0</v>
      </c>
      <c r="E324" s="78">
        <v>24.927173686280568</v>
      </c>
      <c r="F324" s="81">
        <v>1600</v>
      </c>
      <c r="G324" s="16"/>
      <c r="H324" s="18">
        <f t="shared" si="24"/>
        <v>0</v>
      </c>
      <c r="I324" s="16"/>
      <c r="J324" s="83">
        <v>33.137661404587135</v>
      </c>
      <c r="M324" s="19">
        <f t="shared" si="25"/>
        <v>0</v>
      </c>
      <c r="O324" s="94">
        <v>35.023783105812548</v>
      </c>
      <c r="R324" s="20">
        <f t="shared" si="26"/>
        <v>0</v>
      </c>
      <c r="T324" s="101">
        <v>37.624432309657848</v>
      </c>
      <c r="W324" s="21">
        <f t="shared" si="27"/>
        <v>0</v>
      </c>
      <c r="Y324" s="110">
        <v>60.751020649834786</v>
      </c>
    </row>
    <row r="325" spans="3:25" x14ac:dyDescent="0.25">
      <c r="C325" s="17">
        <f t="shared" ref="C325:C388" si="28">B325/1300</f>
        <v>0</v>
      </c>
      <c r="E325" s="78">
        <v>24.927190687173994</v>
      </c>
      <c r="F325" s="81">
        <v>1605</v>
      </c>
      <c r="G325" s="16"/>
      <c r="H325" s="18">
        <f t="shared" ref="H325:H388" si="29">G325/1300</f>
        <v>0</v>
      </c>
      <c r="I325" s="16"/>
      <c r="J325" s="83">
        <v>33.137680587484802</v>
      </c>
      <c r="M325" s="19">
        <f t="shared" ref="M325:M388" si="30">L325/1300</f>
        <v>0</v>
      </c>
      <c r="O325" s="94">
        <v>35.252202841270389</v>
      </c>
      <c r="R325" s="20">
        <f t="shared" ref="R325:R388" si="31">Q325/1300</f>
        <v>0</v>
      </c>
      <c r="T325" s="101">
        <v>37.624470584805444</v>
      </c>
      <c r="W325" s="21">
        <f t="shared" ref="W325:W388" si="32">V325/1300</f>
        <v>0</v>
      </c>
      <c r="Y325" s="110">
        <v>60.883143437580287</v>
      </c>
    </row>
    <row r="326" spans="3:25" x14ac:dyDescent="0.25">
      <c r="C326" s="17">
        <f t="shared" si="28"/>
        <v>0</v>
      </c>
      <c r="E326" s="78">
        <v>24.927295526207345</v>
      </c>
      <c r="F326" s="81">
        <v>1610</v>
      </c>
      <c r="G326" s="16"/>
      <c r="H326" s="18">
        <f t="shared" si="29"/>
        <v>0</v>
      </c>
      <c r="I326" s="16"/>
      <c r="J326" s="83">
        <v>33.13768698183776</v>
      </c>
      <c r="M326" s="19">
        <f t="shared" si="30"/>
        <v>0</v>
      </c>
      <c r="O326" s="94">
        <v>35.252286991447633</v>
      </c>
      <c r="R326" s="20">
        <f t="shared" si="31"/>
        <v>0</v>
      </c>
      <c r="T326" s="101">
        <v>37.624665133439663</v>
      </c>
      <c r="W326" s="21">
        <f t="shared" si="32"/>
        <v>0</v>
      </c>
      <c r="Y326" s="110">
        <v>61.102603792075868</v>
      </c>
    </row>
    <row r="327" spans="3:25" x14ac:dyDescent="0.25">
      <c r="C327" s="17">
        <f t="shared" si="28"/>
        <v>0</v>
      </c>
      <c r="E327" s="78">
        <v>25.034248904107784</v>
      </c>
      <c r="F327" s="81">
        <v>1615</v>
      </c>
      <c r="G327" s="16"/>
      <c r="H327" s="18">
        <f t="shared" si="29"/>
        <v>0</v>
      </c>
      <c r="I327" s="16"/>
      <c r="J327" s="83">
        <v>33.37920026538427</v>
      </c>
      <c r="M327" s="19">
        <f t="shared" si="30"/>
        <v>0</v>
      </c>
      <c r="O327" s="94">
        <v>35.252290998582595</v>
      </c>
      <c r="R327" s="20">
        <f t="shared" si="31"/>
        <v>0</v>
      </c>
      <c r="T327" s="101">
        <v>37.978233049353747</v>
      </c>
      <c r="W327" s="21">
        <f t="shared" si="32"/>
        <v>0</v>
      </c>
      <c r="Y327" s="110">
        <v>61.102779494343594</v>
      </c>
    </row>
    <row r="328" spans="3:25" x14ac:dyDescent="0.25">
      <c r="C328" s="17">
        <f t="shared" si="28"/>
        <v>0</v>
      </c>
      <c r="E328" s="78">
        <v>25.034375335897163</v>
      </c>
      <c r="F328" s="81">
        <v>1620</v>
      </c>
      <c r="G328" s="16"/>
      <c r="H328" s="18">
        <f t="shared" si="29"/>
        <v>0</v>
      </c>
      <c r="I328" s="16"/>
      <c r="J328" s="83">
        <v>33.379212961467417</v>
      </c>
      <c r="M328" s="19">
        <f t="shared" si="30"/>
        <v>0</v>
      </c>
      <c r="O328" s="94">
        <v>35.252303020037594</v>
      </c>
      <c r="R328" s="20">
        <f t="shared" si="31"/>
        <v>0</v>
      </c>
      <c r="T328" s="101">
        <v>37.978662133026226</v>
      </c>
      <c r="W328" s="21">
        <f t="shared" si="32"/>
        <v>0</v>
      </c>
      <c r="Y328" s="110">
        <v>61.495911959918757</v>
      </c>
    </row>
    <row r="329" spans="3:25" x14ac:dyDescent="0.25">
      <c r="C329" s="17">
        <f t="shared" si="28"/>
        <v>0</v>
      </c>
      <c r="E329" s="78">
        <v>25.034392792996496</v>
      </c>
      <c r="F329" s="81">
        <v>1625</v>
      </c>
      <c r="G329" s="16"/>
      <c r="H329" s="18">
        <f t="shared" si="29"/>
        <v>0</v>
      </c>
      <c r="I329" s="16"/>
      <c r="J329" s="83">
        <v>33.69847248115164</v>
      </c>
      <c r="M329" s="19">
        <f t="shared" si="30"/>
        <v>0</v>
      </c>
      <c r="O329" s="94">
        <v>35.252315041514912</v>
      </c>
      <c r="R329" s="20">
        <f t="shared" si="31"/>
        <v>0</v>
      </c>
      <c r="T329" s="101">
        <v>37.97871871549647</v>
      </c>
      <c r="W329" s="21">
        <f t="shared" si="32"/>
        <v>0</v>
      </c>
      <c r="Y329" s="110">
        <v>61.626471297087896</v>
      </c>
    </row>
    <row r="330" spans="3:25" x14ac:dyDescent="0.25">
      <c r="C330" s="17">
        <f t="shared" si="28"/>
        <v>0</v>
      </c>
      <c r="E330" s="78">
        <v>25.034426649667509</v>
      </c>
      <c r="F330" s="81">
        <v>1630</v>
      </c>
      <c r="G330" s="16"/>
      <c r="H330" s="18">
        <f t="shared" si="29"/>
        <v>0</v>
      </c>
      <c r="I330" s="16"/>
      <c r="J330" s="83">
        <v>33.698582518841704</v>
      </c>
      <c r="M330" s="19">
        <f t="shared" si="30"/>
        <v>0</v>
      </c>
      <c r="O330" s="94">
        <v>35.252365130929888</v>
      </c>
      <c r="R330" s="20">
        <f t="shared" si="31"/>
        <v>0</v>
      </c>
      <c r="T330" s="101">
        <v>38.429334402027884</v>
      </c>
      <c r="W330" s="21">
        <f t="shared" si="32"/>
        <v>0</v>
      </c>
      <c r="Y330" s="110">
        <v>61.626476741212059</v>
      </c>
    </row>
    <row r="331" spans="3:25" x14ac:dyDescent="0.25">
      <c r="C331" s="17">
        <f t="shared" si="28"/>
        <v>0</v>
      </c>
      <c r="E331" s="78">
        <v>25.458732604980469</v>
      </c>
      <c r="F331" s="81">
        <v>1635</v>
      </c>
      <c r="G331" s="16"/>
      <c r="H331" s="18">
        <f t="shared" si="29"/>
        <v>0</v>
      </c>
      <c r="I331" s="16"/>
      <c r="J331" s="83">
        <v>33.698656925269574</v>
      </c>
      <c r="M331" s="19">
        <f t="shared" si="30"/>
        <v>0</v>
      </c>
      <c r="O331" s="94">
        <v>35.252371141661776</v>
      </c>
      <c r="R331" s="20">
        <f t="shared" si="31"/>
        <v>0</v>
      </c>
      <c r="T331" s="101">
        <v>38.429370467802869</v>
      </c>
      <c r="W331" s="21">
        <f t="shared" si="32"/>
        <v>0</v>
      </c>
      <c r="Y331" s="110">
        <v>61.62650883227667</v>
      </c>
    </row>
    <row r="332" spans="3:25" x14ac:dyDescent="0.25">
      <c r="C332" s="17">
        <f t="shared" si="28"/>
        <v>0</v>
      </c>
      <c r="E332" s="78">
        <v>25.4588623046875</v>
      </c>
      <c r="F332" s="81">
        <v>1640</v>
      </c>
      <c r="G332" s="16"/>
      <c r="H332" s="18">
        <f t="shared" si="29"/>
        <v>0</v>
      </c>
      <c r="I332" s="16"/>
      <c r="J332" s="83">
        <v>33.698677884863478</v>
      </c>
      <c r="M332" s="19">
        <f t="shared" si="30"/>
        <v>0</v>
      </c>
      <c r="O332" s="94">
        <v>35.252371141661776</v>
      </c>
      <c r="R332" s="20">
        <f t="shared" si="31"/>
        <v>0</v>
      </c>
      <c r="T332" s="101">
        <v>38.528631475063904</v>
      </c>
      <c r="W332" s="21">
        <f t="shared" si="32"/>
        <v>0</v>
      </c>
      <c r="Y332" s="110">
        <v>61.626535192822551</v>
      </c>
    </row>
    <row r="333" spans="3:25" x14ac:dyDescent="0.25">
      <c r="C333" s="17">
        <f t="shared" si="28"/>
        <v>0</v>
      </c>
      <c r="E333" s="78">
        <v>25.503227362721631</v>
      </c>
      <c r="F333" s="81">
        <v>1645</v>
      </c>
      <c r="G333" s="16"/>
      <c r="H333" s="18">
        <f t="shared" si="29"/>
        <v>0</v>
      </c>
      <c r="I333" s="16"/>
      <c r="J333" s="83">
        <v>34.172110560232767</v>
      </c>
      <c r="M333" s="19">
        <f t="shared" si="30"/>
        <v>0</v>
      </c>
      <c r="O333" s="94">
        <v>35.252399191741354</v>
      </c>
      <c r="R333" s="20">
        <f t="shared" si="31"/>
        <v>0</v>
      </c>
      <c r="T333" s="101">
        <v>38.528823587658174</v>
      </c>
      <c r="W333" s="21">
        <f t="shared" si="32"/>
        <v>0</v>
      </c>
      <c r="Y333" s="110">
        <v>61.756719738036253</v>
      </c>
    </row>
    <row r="334" spans="3:25" x14ac:dyDescent="0.25">
      <c r="C334" s="17">
        <f t="shared" si="28"/>
        <v>0</v>
      </c>
      <c r="E334" s="78">
        <v>25.503234986054164</v>
      </c>
      <c r="F334" s="81">
        <v>1650</v>
      </c>
      <c r="G334" s="16"/>
      <c r="H334" s="18">
        <f t="shared" si="29"/>
        <v>0</v>
      </c>
      <c r="I334" s="16"/>
      <c r="J334" s="83">
        <v>34.172160166181541</v>
      </c>
      <c r="M334" s="19">
        <f t="shared" si="30"/>
        <v>0</v>
      </c>
      <c r="O334" s="94">
        <v>35.328167835190754</v>
      </c>
      <c r="R334" s="20">
        <f t="shared" si="31"/>
        <v>0</v>
      </c>
      <c r="T334" s="101">
        <v>38.578334861142942</v>
      </c>
      <c r="W334" s="21">
        <f t="shared" si="32"/>
        <v>0</v>
      </c>
      <c r="Y334" s="110">
        <v>62.102721008110557</v>
      </c>
    </row>
    <row r="335" spans="3:25" x14ac:dyDescent="0.25">
      <c r="C335" s="17">
        <f t="shared" si="28"/>
        <v>0</v>
      </c>
      <c r="E335" s="78">
        <v>25.503234992116123</v>
      </c>
      <c r="F335" s="81">
        <v>1655</v>
      </c>
      <c r="G335" s="16"/>
      <c r="H335" s="18">
        <f t="shared" si="29"/>
        <v>0</v>
      </c>
      <c r="I335" s="16"/>
      <c r="J335" s="83">
        <v>34.172189102824554</v>
      </c>
      <c r="M335" s="19">
        <f t="shared" si="30"/>
        <v>0</v>
      </c>
      <c r="O335" s="94">
        <v>35.328201822487237</v>
      </c>
      <c r="R335" s="20">
        <f t="shared" si="31"/>
        <v>0</v>
      </c>
      <c r="T335" s="101">
        <v>38.726914306731445</v>
      </c>
      <c r="W335" s="21">
        <f t="shared" si="32"/>
        <v>0</v>
      </c>
      <c r="Y335" s="110">
        <v>62.317571529436073</v>
      </c>
    </row>
    <row r="336" spans="3:25" x14ac:dyDescent="0.25">
      <c r="C336" s="17">
        <f t="shared" si="28"/>
        <v>0</v>
      </c>
      <c r="E336" s="78">
        <v>25.503234992116123</v>
      </c>
      <c r="F336" s="81">
        <v>1660</v>
      </c>
      <c r="G336" s="16"/>
      <c r="H336" s="18">
        <f t="shared" si="29"/>
        <v>0</v>
      </c>
      <c r="I336" s="16"/>
      <c r="J336" s="83">
        <v>34.17219633699851</v>
      </c>
      <c r="M336" s="19">
        <f t="shared" si="30"/>
        <v>0</v>
      </c>
      <c r="O336" s="94">
        <v>35.328221815169883</v>
      </c>
      <c r="R336" s="20">
        <f t="shared" si="31"/>
        <v>0</v>
      </c>
      <c r="T336" s="101">
        <v>38.825451519952637</v>
      </c>
      <c r="W336" s="21">
        <f t="shared" si="32"/>
        <v>0</v>
      </c>
      <c r="Y336" s="110">
        <v>62.317743805391544</v>
      </c>
    </row>
    <row r="337" spans="3:25" x14ac:dyDescent="0.25">
      <c r="C337" s="17">
        <f t="shared" si="28"/>
        <v>0</v>
      </c>
      <c r="E337" s="78">
        <v>25.563655348940699</v>
      </c>
      <c r="F337" s="81">
        <v>1665</v>
      </c>
      <c r="G337" s="16"/>
      <c r="H337" s="18">
        <f t="shared" si="29"/>
        <v>0</v>
      </c>
      <c r="I337" s="16"/>
      <c r="J337" s="83">
        <v>34.406412807509469</v>
      </c>
      <c r="M337" s="19">
        <f t="shared" si="30"/>
        <v>0</v>
      </c>
      <c r="O337" s="94">
        <v>35.403897016286265</v>
      </c>
      <c r="R337" s="20">
        <f t="shared" si="31"/>
        <v>0</v>
      </c>
      <c r="T337" s="101">
        <v>38.825583740952247</v>
      </c>
      <c r="W337" s="21">
        <f t="shared" si="32"/>
        <v>0</v>
      </c>
      <c r="Y337" s="110">
        <v>62.317891146657153</v>
      </c>
    </row>
    <row r="338" spans="3:25" x14ac:dyDescent="0.25">
      <c r="C338" s="17">
        <f t="shared" si="28"/>
        <v>0</v>
      </c>
      <c r="E338" s="78">
        <v>25.563696792755735</v>
      </c>
      <c r="F338" s="81">
        <v>1670</v>
      </c>
      <c r="G338" s="16"/>
      <c r="H338" s="18">
        <f t="shared" si="29"/>
        <v>0</v>
      </c>
      <c r="I338" s="16"/>
      <c r="J338" s="83">
        <v>34.406433335819713</v>
      </c>
      <c r="M338" s="19">
        <f t="shared" si="30"/>
        <v>0</v>
      </c>
      <c r="O338" s="94">
        <v>35.929337716364778</v>
      </c>
      <c r="R338" s="20">
        <f t="shared" si="31"/>
        <v>0</v>
      </c>
      <c r="T338" s="101">
        <v>38.82560065294853</v>
      </c>
      <c r="W338" s="21">
        <f t="shared" si="32"/>
        <v>0</v>
      </c>
      <c r="Y338" s="110">
        <v>62.317950083170473</v>
      </c>
    </row>
    <row r="339" spans="3:25" x14ac:dyDescent="0.25">
      <c r="C339" s="17">
        <f t="shared" si="28"/>
        <v>0</v>
      </c>
      <c r="E339" s="78">
        <v>25.563716133459067</v>
      </c>
      <c r="F339" s="81">
        <v>1675</v>
      </c>
      <c r="G339" s="16"/>
      <c r="H339" s="18">
        <f t="shared" si="29"/>
        <v>0</v>
      </c>
      <c r="I339" s="16"/>
      <c r="J339" s="83">
        <v>34.406476445343024</v>
      </c>
      <c r="M339" s="19">
        <f t="shared" si="30"/>
        <v>0</v>
      </c>
      <c r="O339" s="94">
        <v>35.929619810110623</v>
      </c>
      <c r="R339" s="20">
        <f t="shared" si="31"/>
        <v>0</v>
      </c>
      <c r="T339" s="101">
        <v>38.973090410801341</v>
      </c>
      <c r="W339" s="21">
        <f t="shared" si="32"/>
        <v>0</v>
      </c>
      <c r="Y339" s="110">
        <v>62.317979551428643</v>
      </c>
    </row>
    <row r="340" spans="3:25" x14ac:dyDescent="0.25">
      <c r="C340" s="17">
        <f t="shared" si="28"/>
        <v>0</v>
      </c>
      <c r="E340" s="78">
        <v>25.563724422062016</v>
      </c>
      <c r="F340" s="81">
        <v>1680</v>
      </c>
      <c r="G340" s="16"/>
      <c r="H340" s="18">
        <f t="shared" si="29"/>
        <v>0</v>
      </c>
      <c r="I340" s="16"/>
      <c r="J340" s="83">
        <v>34.611572438941749</v>
      </c>
      <c r="M340" s="19">
        <f t="shared" si="30"/>
        <v>0</v>
      </c>
      <c r="O340" s="94">
        <v>35.929633570784397</v>
      </c>
      <c r="R340" s="20">
        <f t="shared" si="31"/>
        <v>0</v>
      </c>
      <c r="T340" s="101">
        <v>39.119824218767143</v>
      </c>
      <c r="W340" s="21">
        <f t="shared" si="32"/>
        <v>0</v>
      </c>
      <c r="Y340" s="110">
        <v>62.530574684992004</v>
      </c>
    </row>
    <row r="341" spans="3:25" x14ac:dyDescent="0.25">
      <c r="C341" s="17">
        <f t="shared" si="28"/>
        <v>0</v>
      </c>
      <c r="E341" s="78">
        <v>25.56372718500193</v>
      </c>
      <c r="F341" s="81">
        <v>1685</v>
      </c>
      <c r="G341" s="16"/>
      <c r="H341" s="18">
        <f t="shared" si="29"/>
        <v>0</v>
      </c>
      <c r="I341" s="16"/>
      <c r="J341" s="83">
        <v>34.7164306640625</v>
      </c>
      <c r="M341" s="19">
        <f t="shared" si="30"/>
        <v>0</v>
      </c>
      <c r="O341" s="94">
        <v>35.929664040827618</v>
      </c>
      <c r="R341" s="20">
        <f t="shared" si="31"/>
        <v>0</v>
      </c>
      <c r="T341" s="101">
        <v>39.165710644016556</v>
      </c>
      <c r="W341" s="21">
        <f t="shared" si="32"/>
        <v>0</v>
      </c>
      <c r="Y341" s="110">
        <v>62.873967617961924</v>
      </c>
    </row>
    <row r="342" spans="3:25" x14ac:dyDescent="0.25">
      <c r="C342" s="17">
        <f t="shared" si="28"/>
        <v>0</v>
      </c>
      <c r="E342" s="78">
        <v>25.56372718500193</v>
      </c>
      <c r="F342" s="81">
        <v>1690</v>
      </c>
      <c r="G342" s="16"/>
      <c r="H342" s="18">
        <f t="shared" si="29"/>
        <v>0</v>
      </c>
      <c r="I342" s="16"/>
      <c r="J342" s="83">
        <v>34.716442871113067</v>
      </c>
      <c r="M342" s="19">
        <f t="shared" si="30"/>
        <v>0</v>
      </c>
      <c r="O342" s="94">
        <v>35.92971515189177</v>
      </c>
      <c r="R342" s="20">
        <f t="shared" si="31"/>
        <v>0</v>
      </c>
      <c r="T342" s="101">
        <v>39.605963659259061</v>
      </c>
      <c r="W342" s="21">
        <f t="shared" si="32"/>
        <v>0</v>
      </c>
      <c r="Y342" s="110">
        <v>62.959236301020454</v>
      </c>
    </row>
    <row r="343" spans="3:25" x14ac:dyDescent="0.25">
      <c r="C343" s="17">
        <f t="shared" si="28"/>
        <v>0</v>
      </c>
      <c r="E343" s="78">
        <v>25.565500987151047</v>
      </c>
      <c r="F343" s="81">
        <v>1695</v>
      </c>
      <c r="G343" s="16"/>
      <c r="H343" s="18">
        <f t="shared" si="29"/>
        <v>0</v>
      </c>
      <c r="I343" s="16"/>
      <c r="J343" s="83">
        <v>34.716461181643979</v>
      </c>
      <c r="M343" s="19">
        <f t="shared" si="30"/>
        <v>0</v>
      </c>
      <c r="O343" s="94">
        <v>36.004095720386715</v>
      </c>
      <c r="R343" s="20">
        <f t="shared" si="31"/>
        <v>0</v>
      </c>
      <c r="T343" s="101">
        <v>39.606039723555504</v>
      </c>
      <c r="W343" s="21">
        <f t="shared" si="32"/>
        <v>0</v>
      </c>
      <c r="Y343" s="110">
        <v>63.171630997985162</v>
      </c>
    </row>
    <row r="344" spans="3:25" x14ac:dyDescent="0.25">
      <c r="C344" s="17">
        <f t="shared" si="28"/>
        <v>0</v>
      </c>
      <c r="E344" s="78">
        <v>25.87590856343795</v>
      </c>
      <c r="F344" s="81">
        <v>1700</v>
      </c>
      <c r="G344" s="16"/>
      <c r="H344" s="18">
        <f t="shared" si="29"/>
        <v>0</v>
      </c>
      <c r="I344" s="16"/>
      <c r="J344" s="83">
        <v>34.71649169921875</v>
      </c>
      <c r="M344" s="19">
        <f t="shared" si="30"/>
        <v>0</v>
      </c>
      <c r="O344" s="94">
        <v>36.004182037235935</v>
      </c>
      <c r="R344" s="20">
        <f t="shared" si="31"/>
        <v>0</v>
      </c>
      <c r="T344" s="101">
        <v>39.606066852362908</v>
      </c>
      <c r="W344" s="21">
        <f t="shared" si="32"/>
        <v>0</v>
      </c>
      <c r="Y344" s="110">
        <v>63.171676943995955</v>
      </c>
    </row>
    <row r="345" spans="3:25" x14ac:dyDescent="0.25">
      <c r="C345" s="17">
        <f t="shared" si="28"/>
        <v>0</v>
      </c>
      <c r="E345" s="78">
        <v>25.875990450718177</v>
      </c>
      <c r="F345" s="81">
        <v>1705</v>
      </c>
      <c r="G345" s="16"/>
      <c r="H345" s="18">
        <f t="shared" si="29"/>
        <v>0</v>
      </c>
      <c r="I345" s="16"/>
      <c r="J345" s="83">
        <v>34.79294628243445</v>
      </c>
      <c r="M345" s="19">
        <f t="shared" si="30"/>
        <v>0</v>
      </c>
      <c r="O345" s="94">
        <v>36.152350876795616</v>
      </c>
      <c r="R345" s="20">
        <f t="shared" si="31"/>
        <v>0</v>
      </c>
      <c r="T345" s="101">
        <v>39.894730876842239</v>
      </c>
      <c r="W345" s="21">
        <f t="shared" si="32"/>
        <v>0</v>
      </c>
      <c r="Y345" s="110">
        <v>63.214051690319806</v>
      </c>
    </row>
    <row r="346" spans="3:25" x14ac:dyDescent="0.25">
      <c r="C346" s="17">
        <f t="shared" si="28"/>
        <v>0</v>
      </c>
      <c r="E346" s="78">
        <v>25.876045042178344</v>
      </c>
      <c r="F346" s="81">
        <v>1710</v>
      </c>
      <c r="G346" s="16"/>
      <c r="H346" s="18">
        <f t="shared" si="29"/>
        <v>0</v>
      </c>
      <c r="I346" s="16"/>
      <c r="J346" s="83">
        <v>34.793490322159265</v>
      </c>
      <c r="M346" s="19">
        <f t="shared" si="30"/>
        <v>0</v>
      </c>
      <c r="O346" s="94">
        <v>36.152527685538111</v>
      </c>
      <c r="R346" s="20">
        <f t="shared" si="31"/>
        <v>0</v>
      </c>
      <c r="T346" s="101">
        <v>40.076507758730116</v>
      </c>
      <c r="W346" s="21">
        <f t="shared" si="32"/>
        <v>0</v>
      </c>
      <c r="Y346" s="110">
        <v>63.551725770488623</v>
      </c>
    </row>
    <row r="347" spans="3:25" x14ac:dyDescent="0.25">
      <c r="C347" s="17">
        <f t="shared" si="28"/>
        <v>0</v>
      </c>
      <c r="E347" s="78">
        <v>25.876061419615532</v>
      </c>
      <c r="F347" s="81">
        <v>1715</v>
      </c>
      <c r="G347" s="16"/>
      <c r="H347" s="18">
        <f t="shared" si="29"/>
        <v>0</v>
      </c>
      <c r="I347" s="16"/>
      <c r="J347" s="83">
        <v>34.793853692098978</v>
      </c>
      <c r="M347" s="19">
        <f t="shared" si="30"/>
        <v>0</v>
      </c>
      <c r="O347" s="94">
        <v>36.152561875112411</v>
      </c>
      <c r="R347" s="20">
        <f t="shared" si="31"/>
        <v>0</v>
      </c>
      <c r="T347" s="101">
        <v>40.133830623448318</v>
      </c>
      <c r="W347" s="21">
        <f t="shared" si="32"/>
        <v>0</v>
      </c>
      <c r="Y347" s="110">
        <v>63.551965829546994</v>
      </c>
    </row>
    <row r="348" spans="3:25" x14ac:dyDescent="0.25">
      <c r="C348" s="17">
        <f t="shared" si="28"/>
        <v>0</v>
      </c>
      <c r="E348" s="78">
        <v>25.87607916188594</v>
      </c>
      <c r="F348" s="81">
        <v>1720</v>
      </c>
      <c r="G348" s="16"/>
      <c r="H348" s="18">
        <f t="shared" si="29"/>
        <v>0</v>
      </c>
      <c r="I348" s="16"/>
      <c r="J348" s="83">
        <v>34.793876910093786</v>
      </c>
      <c r="M348" s="19">
        <f t="shared" si="30"/>
        <v>0</v>
      </c>
      <c r="O348" s="94">
        <v>36.152569689835509</v>
      </c>
      <c r="R348" s="20">
        <f t="shared" si="31"/>
        <v>0</v>
      </c>
      <c r="T348" s="101">
        <v>40.276533727277076</v>
      </c>
      <c r="W348" s="21">
        <f t="shared" si="32"/>
        <v>0</v>
      </c>
      <c r="Y348" s="110">
        <v>63.552048072009647</v>
      </c>
    </row>
    <row r="349" spans="3:25" x14ac:dyDescent="0.25">
      <c r="C349" s="17">
        <f t="shared" si="28"/>
        <v>0</v>
      </c>
      <c r="E349" s="78">
        <v>25.876099633667305</v>
      </c>
      <c r="F349" s="81">
        <v>1725</v>
      </c>
      <c r="G349" s="16"/>
      <c r="H349" s="18">
        <f t="shared" si="29"/>
        <v>0</v>
      </c>
      <c r="I349" s="16"/>
      <c r="J349" s="83">
        <v>34.794712381644977</v>
      </c>
      <c r="M349" s="19">
        <f t="shared" si="30"/>
        <v>0</v>
      </c>
      <c r="O349" s="94">
        <v>36.152741614346773</v>
      </c>
      <c r="R349" s="20">
        <f t="shared" si="31"/>
        <v>0</v>
      </c>
      <c r="T349" s="101">
        <v>40.323785906102579</v>
      </c>
      <c r="W349" s="21">
        <f t="shared" si="32"/>
        <v>0</v>
      </c>
      <c r="Y349" s="110">
        <v>63.846407601408899</v>
      </c>
    </row>
    <row r="350" spans="3:25" x14ac:dyDescent="0.25">
      <c r="C350" s="17">
        <f t="shared" si="28"/>
        <v>0</v>
      </c>
      <c r="E350" s="78">
        <v>25.876099633667305</v>
      </c>
      <c r="F350" s="81">
        <v>1730</v>
      </c>
      <c r="G350" s="16"/>
      <c r="H350" s="18">
        <f t="shared" si="29"/>
        <v>0</v>
      </c>
      <c r="I350" s="16"/>
      <c r="J350" s="83">
        <v>34.794773281624863</v>
      </c>
      <c r="M350" s="19">
        <f t="shared" si="30"/>
        <v>0</v>
      </c>
      <c r="O350" s="94">
        <v>36.226416656344227</v>
      </c>
      <c r="R350" s="20">
        <f t="shared" si="31"/>
        <v>0</v>
      </c>
      <c r="T350" s="101">
        <v>40.323945780750961</v>
      </c>
      <c r="W350" s="21">
        <f t="shared" si="32"/>
        <v>0</v>
      </c>
      <c r="Y350" s="110">
        <v>64.181314905491163</v>
      </c>
    </row>
    <row r="351" spans="3:25" x14ac:dyDescent="0.25">
      <c r="C351" s="17">
        <f t="shared" si="28"/>
        <v>0</v>
      </c>
      <c r="E351" s="78">
        <v>25.876099633757285</v>
      </c>
      <c r="F351" s="81">
        <v>1735</v>
      </c>
      <c r="G351" s="16"/>
      <c r="H351" s="18">
        <f t="shared" si="29"/>
        <v>0</v>
      </c>
      <c r="I351" s="16"/>
      <c r="J351" s="83">
        <v>35.024274162230185</v>
      </c>
      <c r="M351" s="19">
        <f t="shared" si="30"/>
        <v>0</v>
      </c>
      <c r="O351" s="94">
        <v>36.226532663219444</v>
      </c>
      <c r="R351" s="20">
        <f t="shared" si="31"/>
        <v>0</v>
      </c>
      <c r="T351" s="101">
        <v>40.323990190269434</v>
      </c>
      <c r="W351" s="21">
        <f t="shared" si="32"/>
        <v>0</v>
      </c>
      <c r="Y351" s="110">
        <v>64.306109078657286</v>
      </c>
    </row>
    <row r="352" spans="3:25" x14ac:dyDescent="0.25">
      <c r="C352" s="17">
        <f t="shared" si="28"/>
        <v>0</v>
      </c>
      <c r="E352" s="78">
        <v>25.87612692947657</v>
      </c>
      <c r="F352" s="81">
        <v>1740</v>
      </c>
      <c r="G352" s="16"/>
      <c r="H352" s="18">
        <f t="shared" si="29"/>
        <v>0</v>
      </c>
      <c r="I352" s="16"/>
      <c r="J352" s="83">
        <v>35.252202841270389</v>
      </c>
      <c r="M352" s="19">
        <f t="shared" si="30"/>
        <v>0</v>
      </c>
      <c r="O352" s="94">
        <v>36.226566782896192</v>
      </c>
      <c r="R352" s="20">
        <f t="shared" si="31"/>
        <v>0</v>
      </c>
      <c r="T352" s="101">
        <v>40.324052363744094</v>
      </c>
      <c r="W352" s="21">
        <f t="shared" si="32"/>
        <v>0</v>
      </c>
      <c r="Y352" s="110">
        <v>64.30621452045547</v>
      </c>
    </row>
    <row r="353" spans="3:25" x14ac:dyDescent="0.25">
      <c r="C353" s="17">
        <f t="shared" si="28"/>
        <v>0</v>
      </c>
      <c r="E353" s="78">
        <v>25.87637259118409</v>
      </c>
      <c r="F353" s="81">
        <v>1745</v>
      </c>
      <c r="G353" s="16"/>
      <c r="H353" s="18">
        <f t="shared" si="29"/>
        <v>0</v>
      </c>
      <c r="I353" s="16"/>
      <c r="J353" s="83">
        <v>35.25234309158629</v>
      </c>
      <c r="M353" s="19">
        <f t="shared" si="30"/>
        <v>0</v>
      </c>
      <c r="O353" s="94">
        <v>36.226682789894809</v>
      </c>
      <c r="R353" s="20">
        <f t="shared" si="31"/>
        <v>0</v>
      </c>
      <c r="T353" s="101">
        <v>40.324241844746368</v>
      </c>
      <c r="W353" s="21">
        <f t="shared" si="32"/>
        <v>0</v>
      </c>
      <c r="Y353" s="110">
        <v>64.555463857090004</v>
      </c>
    </row>
    <row r="354" spans="3:25" x14ac:dyDescent="0.25">
      <c r="C354" s="17">
        <f t="shared" si="28"/>
        <v>0</v>
      </c>
      <c r="E354" s="78">
        <v>25.876432641840086</v>
      </c>
      <c r="F354" s="81">
        <v>1750</v>
      </c>
      <c r="G354" s="16"/>
      <c r="H354" s="18">
        <f t="shared" si="29"/>
        <v>0</v>
      </c>
      <c r="I354" s="16"/>
      <c r="J354" s="83">
        <v>35.252348100524202</v>
      </c>
      <c r="M354" s="19">
        <f t="shared" si="30"/>
        <v>0</v>
      </c>
      <c r="O354" s="94">
        <v>36.594118732173385</v>
      </c>
      <c r="R354" s="20">
        <f t="shared" si="31"/>
        <v>0</v>
      </c>
      <c r="T354" s="101">
        <v>40.701726242621895</v>
      </c>
      <c r="W354" s="21">
        <f t="shared" si="32"/>
        <v>0</v>
      </c>
      <c r="Y354" s="110">
        <v>64.555486833350599</v>
      </c>
    </row>
    <row r="355" spans="3:25" x14ac:dyDescent="0.25">
      <c r="C355" s="17">
        <f t="shared" si="28"/>
        <v>0</v>
      </c>
      <c r="E355" s="78">
        <v>26.184832198985529</v>
      </c>
      <c r="F355" s="81">
        <v>1755</v>
      </c>
      <c r="G355" s="16"/>
      <c r="H355" s="18">
        <f t="shared" si="29"/>
        <v>0</v>
      </c>
      <c r="I355" s="16"/>
      <c r="J355" s="83">
        <v>35.252371141661776</v>
      </c>
      <c r="M355" s="19">
        <f t="shared" si="30"/>
        <v>0</v>
      </c>
      <c r="O355" s="94">
        <v>36.594147683655692</v>
      </c>
      <c r="R355" s="20">
        <f t="shared" si="31"/>
        <v>0</v>
      </c>
      <c r="T355" s="101">
        <v>40.701761440576355</v>
      </c>
      <c r="W355" s="21">
        <f t="shared" si="32"/>
        <v>0</v>
      </c>
      <c r="Y355" s="110">
        <v>64.803955078125</v>
      </c>
    </row>
    <row r="356" spans="3:25" x14ac:dyDescent="0.25">
      <c r="C356" s="17">
        <f t="shared" si="28"/>
        <v>0</v>
      </c>
      <c r="E356" s="78">
        <v>26.388204792794099</v>
      </c>
      <c r="F356" s="81">
        <v>1760</v>
      </c>
      <c r="G356" s="16"/>
      <c r="H356" s="18">
        <f t="shared" si="29"/>
        <v>0</v>
      </c>
      <c r="I356" s="16"/>
      <c r="J356" s="83">
        <v>35.252399191741354</v>
      </c>
      <c r="M356" s="19">
        <f t="shared" si="30"/>
        <v>0</v>
      </c>
      <c r="O356" s="94">
        <v>36.594277000419488</v>
      </c>
      <c r="R356" s="20">
        <f t="shared" si="31"/>
        <v>0</v>
      </c>
      <c r="T356" s="101">
        <v>40.7018113043274</v>
      </c>
      <c r="W356" s="21">
        <f t="shared" si="32"/>
        <v>0</v>
      </c>
      <c r="Y356" s="110">
        <v>64.845147723248957</v>
      </c>
    </row>
    <row r="357" spans="3:25" x14ac:dyDescent="0.25">
      <c r="C357" s="17">
        <f t="shared" si="28"/>
        <v>0</v>
      </c>
      <c r="E357" s="78">
        <v>26.388472449660341</v>
      </c>
      <c r="F357" s="81">
        <v>1765</v>
      </c>
      <c r="G357" s="16"/>
      <c r="H357" s="18">
        <f t="shared" si="29"/>
        <v>0</v>
      </c>
      <c r="I357" s="16"/>
      <c r="J357" s="83">
        <v>35.252409209674816</v>
      </c>
      <c r="M357" s="19">
        <f t="shared" si="30"/>
        <v>0</v>
      </c>
      <c r="O357" s="94">
        <v>36.594290028629885</v>
      </c>
      <c r="R357" s="20">
        <f t="shared" si="31"/>
        <v>0</v>
      </c>
      <c r="T357" s="101">
        <v>40.820106107678264</v>
      </c>
      <c r="W357" s="21">
        <f t="shared" si="32"/>
        <v>0</v>
      </c>
      <c r="Y357" s="110">
        <v>64.845343782675855</v>
      </c>
    </row>
    <row r="358" spans="3:25" x14ac:dyDescent="0.25">
      <c r="C358" s="17">
        <f t="shared" si="28"/>
        <v>0</v>
      </c>
      <c r="E358" s="78">
        <v>26.388483155934992</v>
      </c>
      <c r="F358" s="81">
        <v>1770</v>
      </c>
      <c r="G358" s="16"/>
      <c r="H358" s="18">
        <f t="shared" si="29"/>
        <v>0</v>
      </c>
      <c r="I358" s="16"/>
      <c r="J358" s="83">
        <v>35.252451284770096</v>
      </c>
      <c r="M358" s="19">
        <f t="shared" si="30"/>
        <v>0</v>
      </c>
      <c r="O358" s="94">
        <v>36.594294371343381</v>
      </c>
      <c r="R358" s="20">
        <f t="shared" si="31"/>
        <v>0</v>
      </c>
      <c r="T358" s="101">
        <v>40.842480980388089</v>
      </c>
      <c r="W358" s="21">
        <f t="shared" si="32"/>
        <v>0</v>
      </c>
      <c r="Y358" s="110">
        <v>65.174778977684838</v>
      </c>
    </row>
    <row r="359" spans="3:25" x14ac:dyDescent="0.25">
      <c r="C359" s="17">
        <f t="shared" si="28"/>
        <v>0</v>
      </c>
      <c r="E359" s="78">
        <v>26.38848583248533</v>
      </c>
      <c r="F359" s="81">
        <v>1775</v>
      </c>
      <c r="G359" s="16"/>
      <c r="H359" s="18">
        <f t="shared" si="29"/>
        <v>0</v>
      </c>
      <c r="I359" s="16"/>
      <c r="J359" s="83">
        <v>35.328169834066017</v>
      </c>
      <c r="M359" s="19">
        <f t="shared" si="30"/>
        <v>0</v>
      </c>
      <c r="O359" s="94">
        <v>36.594302091734384</v>
      </c>
      <c r="R359" s="20">
        <f t="shared" si="31"/>
        <v>0</v>
      </c>
      <c r="T359" s="101">
        <v>41.12167710958294</v>
      </c>
      <c r="W359" s="21">
        <f t="shared" si="32"/>
        <v>0</v>
      </c>
      <c r="Y359" s="110">
        <v>65.339105036551757</v>
      </c>
    </row>
    <row r="360" spans="3:25" x14ac:dyDescent="0.25">
      <c r="C360" s="17">
        <f t="shared" si="28"/>
        <v>0</v>
      </c>
      <c r="E360" s="78">
        <v>26.388531334258332</v>
      </c>
      <c r="F360" s="81">
        <v>1780</v>
      </c>
      <c r="G360" s="16"/>
      <c r="H360" s="18">
        <f t="shared" si="29"/>
        <v>0</v>
      </c>
      <c r="I360" s="16"/>
      <c r="J360" s="83">
        <v>35.328229812256247</v>
      </c>
      <c r="M360" s="19">
        <f t="shared" si="30"/>
        <v>0</v>
      </c>
      <c r="O360" s="94">
        <v>36.594311742284482</v>
      </c>
      <c r="R360" s="20">
        <f t="shared" si="31"/>
        <v>0</v>
      </c>
      <c r="T360" s="101">
        <v>41.122275157718022</v>
      </c>
      <c r="W360" s="21">
        <f t="shared" si="32"/>
        <v>0</v>
      </c>
      <c r="Y360" s="110">
        <v>65.461972601456949</v>
      </c>
    </row>
    <row r="361" spans="3:25" x14ac:dyDescent="0.25">
      <c r="C361" s="17">
        <f t="shared" si="28"/>
        <v>0</v>
      </c>
      <c r="E361" s="78">
        <v>26.388543378741602</v>
      </c>
      <c r="F361" s="81">
        <v>1785</v>
      </c>
      <c r="G361" s="16"/>
      <c r="H361" s="18">
        <f t="shared" si="29"/>
        <v>0</v>
      </c>
      <c r="I361" s="16"/>
      <c r="J361" s="83">
        <v>35.328237809347392</v>
      </c>
      <c r="M361" s="19">
        <f t="shared" si="30"/>
        <v>0</v>
      </c>
      <c r="O361" s="94">
        <v>36.594342624027675</v>
      </c>
      <c r="R361" s="20">
        <f t="shared" si="31"/>
        <v>0</v>
      </c>
      <c r="T361" s="101">
        <v>41.12249289370267</v>
      </c>
      <c r="W361" s="21">
        <f t="shared" si="32"/>
        <v>0</v>
      </c>
      <c r="Y361" s="110">
        <v>65.461984065393182</v>
      </c>
    </row>
    <row r="362" spans="3:25" x14ac:dyDescent="0.25">
      <c r="C362" s="17">
        <f t="shared" si="28"/>
        <v>0</v>
      </c>
      <c r="E362" s="78">
        <v>26.388550070176663</v>
      </c>
      <c r="F362" s="81">
        <v>1790</v>
      </c>
      <c r="G362" s="16"/>
      <c r="H362" s="18">
        <f t="shared" si="29"/>
        <v>0</v>
      </c>
      <c r="I362" s="16"/>
      <c r="J362" s="83">
        <v>35.328243807239531</v>
      </c>
      <c r="M362" s="19">
        <f t="shared" si="30"/>
        <v>0</v>
      </c>
      <c r="O362" s="94">
        <v>36.594349379224191</v>
      </c>
      <c r="R362" s="20">
        <f t="shared" si="31"/>
        <v>0</v>
      </c>
      <c r="T362" s="101">
        <v>41.446858906299674</v>
      </c>
      <c r="W362" s="21">
        <f t="shared" si="32"/>
        <v>0</v>
      </c>
      <c r="Y362" s="110">
        <v>65.502869513191129</v>
      </c>
    </row>
    <row r="363" spans="3:25" x14ac:dyDescent="0.25">
      <c r="C363" s="17">
        <f t="shared" si="28"/>
        <v>0</v>
      </c>
      <c r="E363" s="78">
        <v>26.388568806116986</v>
      </c>
      <c r="F363" s="81">
        <v>1795</v>
      </c>
      <c r="G363" s="16"/>
      <c r="H363" s="18">
        <f t="shared" si="29"/>
        <v>0</v>
      </c>
      <c r="I363" s="16"/>
      <c r="J363" s="83">
        <v>35.403822203904539</v>
      </c>
      <c r="M363" s="19">
        <f t="shared" si="30"/>
        <v>0</v>
      </c>
      <c r="O363" s="94">
        <v>36.594352274388925</v>
      </c>
      <c r="R363" s="20">
        <f t="shared" si="31"/>
        <v>0</v>
      </c>
      <c r="T363" s="101">
        <v>41.446897792069272</v>
      </c>
      <c r="W363" s="21">
        <f t="shared" si="32"/>
        <v>0</v>
      </c>
      <c r="Y363" s="110">
        <v>65.543662240998458</v>
      </c>
    </row>
    <row r="364" spans="3:25" x14ac:dyDescent="0.25">
      <c r="C364" s="17">
        <f t="shared" si="28"/>
        <v>0</v>
      </c>
      <c r="E364" s="78">
        <v>26.388606278063602</v>
      </c>
      <c r="F364" s="81">
        <v>1800</v>
      </c>
      <c r="G364" s="16"/>
      <c r="H364" s="18">
        <f t="shared" si="29"/>
        <v>0</v>
      </c>
      <c r="I364" s="16"/>
      <c r="J364" s="83">
        <v>35.403953873666936</v>
      </c>
      <c r="M364" s="19">
        <f t="shared" si="30"/>
        <v>0</v>
      </c>
      <c r="O364" s="94">
        <v>36.594417897811226</v>
      </c>
      <c r="R364" s="20">
        <f t="shared" si="31"/>
        <v>0</v>
      </c>
      <c r="T364" s="101">
        <v>41.446935237662281</v>
      </c>
      <c r="W364" s="21">
        <f t="shared" si="32"/>
        <v>0</v>
      </c>
      <c r="Y364" s="110">
        <v>65.543705345524558</v>
      </c>
    </row>
    <row r="365" spans="3:25" x14ac:dyDescent="0.25">
      <c r="C365" s="17">
        <f t="shared" si="28"/>
        <v>0</v>
      </c>
      <c r="E365" s="78">
        <v>26.388635720353228</v>
      </c>
      <c r="F365" s="81">
        <v>1805</v>
      </c>
      <c r="G365" s="16"/>
      <c r="H365" s="18">
        <f t="shared" si="29"/>
        <v>0</v>
      </c>
      <c r="I365" s="16"/>
      <c r="J365" s="83">
        <v>35.403965843716712</v>
      </c>
      <c r="M365" s="19">
        <f t="shared" si="30"/>
        <v>0</v>
      </c>
      <c r="O365" s="94">
        <v>36.594434303689766</v>
      </c>
      <c r="R365" s="20">
        <f t="shared" si="31"/>
        <v>0</v>
      </c>
      <c r="T365" s="101">
        <v>41.447226160768658</v>
      </c>
      <c r="W365" s="21">
        <f t="shared" si="32"/>
        <v>0</v>
      </c>
      <c r="Y365" s="110">
        <v>65.54372797540114</v>
      </c>
    </row>
    <row r="366" spans="3:25" x14ac:dyDescent="0.25">
      <c r="C366" s="17">
        <f t="shared" si="28"/>
        <v>0</v>
      </c>
      <c r="E366" s="78">
        <v>26.388690590123915</v>
      </c>
      <c r="F366" s="81">
        <v>1810</v>
      </c>
      <c r="G366" s="16"/>
      <c r="H366" s="18">
        <f t="shared" si="29"/>
        <v>0</v>
      </c>
      <c r="I366" s="16"/>
      <c r="J366" s="83">
        <v>35.404064595976408</v>
      </c>
      <c r="M366" s="19">
        <f t="shared" si="30"/>
        <v>0</v>
      </c>
      <c r="O366" s="94">
        <v>37.03076171875</v>
      </c>
      <c r="R366" s="20">
        <f t="shared" si="31"/>
        <v>0</v>
      </c>
      <c r="T366" s="101">
        <v>41.493072531077395</v>
      </c>
      <c r="W366" s="21">
        <f t="shared" si="32"/>
        <v>0</v>
      </c>
      <c r="Y366" s="110">
        <v>65.543748450050728</v>
      </c>
    </row>
    <row r="367" spans="3:25" x14ac:dyDescent="0.25">
      <c r="C367" s="17">
        <f t="shared" si="28"/>
        <v>0</v>
      </c>
      <c r="E367" s="78">
        <v>26.38870263459626</v>
      </c>
      <c r="F367" s="81">
        <v>1815</v>
      </c>
      <c r="G367" s="16"/>
      <c r="H367" s="18">
        <f t="shared" si="29"/>
        <v>0</v>
      </c>
      <c r="I367" s="16"/>
      <c r="J367" s="83">
        <v>35.404085543465754</v>
      </c>
      <c r="M367" s="19">
        <f t="shared" si="30"/>
        <v>0</v>
      </c>
      <c r="O367" s="94">
        <v>37.0308837890625</v>
      </c>
      <c r="R367" s="20">
        <f t="shared" si="31"/>
        <v>0</v>
      </c>
      <c r="T367" s="101">
        <v>41.585035658351934</v>
      </c>
      <c r="W367" s="21">
        <f t="shared" si="32"/>
        <v>0</v>
      </c>
      <c r="Y367" s="110">
        <v>66.194282155497447</v>
      </c>
    </row>
    <row r="368" spans="3:25" x14ac:dyDescent="0.25">
      <c r="C368" s="17">
        <f t="shared" si="28"/>
        <v>0</v>
      </c>
      <c r="E368" s="78">
        <v>26.38874746712591</v>
      </c>
      <c r="F368" s="81">
        <v>1820</v>
      </c>
      <c r="G368" s="16"/>
      <c r="H368" s="18">
        <f t="shared" si="29"/>
        <v>0</v>
      </c>
      <c r="I368" s="16"/>
      <c r="J368" s="83">
        <v>35.404085543465754</v>
      </c>
      <c r="M368" s="19">
        <f t="shared" si="30"/>
        <v>0</v>
      </c>
      <c r="O368" s="94">
        <v>37.103139240772364</v>
      </c>
      <c r="R368" s="20">
        <f t="shared" si="31"/>
        <v>0</v>
      </c>
      <c r="T368" s="101">
        <v>41.814428346298627</v>
      </c>
      <c r="W368" s="21">
        <f t="shared" si="32"/>
        <v>0</v>
      </c>
      <c r="Y368" s="110">
        <v>66.275216237048042</v>
      </c>
    </row>
    <row r="369" spans="3:25" x14ac:dyDescent="0.25">
      <c r="C369" s="17">
        <f t="shared" si="28"/>
        <v>0</v>
      </c>
      <c r="E369" s="78">
        <v>26.990542374160686</v>
      </c>
      <c r="F369" s="81">
        <v>1825</v>
      </c>
      <c r="G369" s="16"/>
      <c r="H369" s="18">
        <f t="shared" si="29"/>
        <v>0</v>
      </c>
      <c r="I369" s="16"/>
      <c r="J369" s="83">
        <v>35.929508250378433</v>
      </c>
      <c r="M369" s="19">
        <f t="shared" si="30"/>
        <v>0</v>
      </c>
      <c r="O369" s="94">
        <v>37.103140668505063</v>
      </c>
      <c r="R369" s="20">
        <f t="shared" si="31"/>
        <v>0</v>
      </c>
      <c r="T369" s="101">
        <v>41.814593942845114</v>
      </c>
      <c r="W369" s="21">
        <f t="shared" si="32"/>
        <v>0</v>
      </c>
      <c r="Y369" s="110">
        <v>66.275225828509107</v>
      </c>
    </row>
    <row r="370" spans="3:25" x14ac:dyDescent="0.25">
      <c r="C370" s="17">
        <f t="shared" si="28"/>
        <v>0</v>
      </c>
      <c r="E370" s="78">
        <v>26.99065751599041</v>
      </c>
      <c r="F370" s="81">
        <v>1830</v>
      </c>
      <c r="G370" s="16"/>
      <c r="H370" s="18">
        <f t="shared" si="29"/>
        <v>0</v>
      </c>
      <c r="I370" s="16"/>
      <c r="J370" s="83">
        <v>35.929736775847935</v>
      </c>
      <c r="M370" s="19">
        <f t="shared" si="30"/>
        <v>0</v>
      </c>
      <c r="O370" s="94">
        <v>37.103386237332074</v>
      </c>
      <c r="R370" s="20">
        <f t="shared" si="31"/>
        <v>0</v>
      </c>
      <c r="T370" s="101">
        <v>41.860055075907795</v>
      </c>
      <c r="W370" s="21">
        <f t="shared" si="32"/>
        <v>0</v>
      </c>
      <c r="Y370" s="110">
        <v>66.315554641124663</v>
      </c>
    </row>
    <row r="371" spans="3:25" x14ac:dyDescent="0.25">
      <c r="C371" s="17">
        <f t="shared" si="28"/>
        <v>0</v>
      </c>
      <c r="E371" s="78">
        <v>26.99065751599041</v>
      </c>
      <c r="F371" s="81">
        <v>1835</v>
      </c>
      <c r="G371" s="16"/>
      <c r="H371" s="18">
        <f t="shared" si="29"/>
        <v>0</v>
      </c>
      <c r="I371" s="16"/>
      <c r="J371" s="83">
        <v>35.929766263012823</v>
      </c>
      <c r="M371" s="19">
        <f t="shared" si="30"/>
        <v>0</v>
      </c>
      <c r="O371" s="94">
        <v>37.103810747748717</v>
      </c>
      <c r="R371" s="20">
        <f t="shared" si="31"/>
        <v>0</v>
      </c>
      <c r="T371" s="101">
        <v>41.86022619502095</v>
      </c>
      <c r="W371" s="21">
        <f t="shared" si="32"/>
        <v>0</v>
      </c>
      <c r="Y371" s="110">
        <v>66.798313920238755</v>
      </c>
    </row>
    <row r="372" spans="3:25" x14ac:dyDescent="0.25">
      <c r="C372" s="17">
        <f t="shared" si="28"/>
        <v>0</v>
      </c>
      <c r="E372" s="78">
        <v>26.99065751599041</v>
      </c>
      <c r="F372" s="81">
        <v>1840</v>
      </c>
      <c r="G372" s="16"/>
      <c r="H372" s="18">
        <f t="shared" si="29"/>
        <v>0</v>
      </c>
      <c r="I372" s="16"/>
      <c r="J372" s="83">
        <v>35.929766263012823</v>
      </c>
      <c r="M372" s="19">
        <f t="shared" si="30"/>
        <v>0</v>
      </c>
      <c r="O372" s="94">
        <v>37.103867856865008</v>
      </c>
      <c r="R372" s="20">
        <f t="shared" si="31"/>
        <v>0</v>
      </c>
      <c r="T372" s="101">
        <v>41.860251863023379</v>
      </c>
      <c r="W372" s="21">
        <f t="shared" si="32"/>
        <v>0</v>
      </c>
      <c r="Y372" s="110">
        <v>67.159460126404994</v>
      </c>
    </row>
    <row r="373" spans="3:25" x14ac:dyDescent="0.25">
      <c r="C373" s="17">
        <f t="shared" si="28"/>
        <v>0</v>
      </c>
      <c r="E373" s="78">
        <v>26.99065751599041</v>
      </c>
      <c r="F373" s="81">
        <v>1845</v>
      </c>
      <c r="G373" s="16"/>
      <c r="H373" s="18">
        <f t="shared" si="29"/>
        <v>0</v>
      </c>
      <c r="I373" s="16"/>
      <c r="J373" s="83">
        <v>36.004095720386715</v>
      </c>
      <c r="M373" s="19">
        <f t="shared" si="30"/>
        <v>0</v>
      </c>
      <c r="O373" s="94">
        <v>37.319005182349017</v>
      </c>
      <c r="R373" s="20">
        <f t="shared" si="31"/>
        <v>0</v>
      </c>
      <c r="T373" s="101">
        <v>42.224292067539764</v>
      </c>
      <c r="W373" s="21">
        <f t="shared" si="32"/>
        <v>0</v>
      </c>
      <c r="Y373" s="110">
        <v>67.2779136390605</v>
      </c>
    </row>
    <row r="374" spans="3:25" x14ac:dyDescent="0.25">
      <c r="C374" s="17">
        <f t="shared" si="28"/>
        <v>0</v>
      </c>
      <c r="E374" s="78">
        <v>26.99086686504408</v>
      </c>
      <c r="F374" s="81">
        <v>1850</v>
      </c>
      <c r="G374" s="16"/>
      <c r="H374" s="18">
        <f t="shared" si="29"/>
        <v>0</v>
      </c>
      <c r="I374" s="16"/>
      <c r="J374" s="83">
        <v>36.152569689835509</v>
      </c>
      <c r="M374" s="19">
        <f t="shared" si="30"/>
        <v>0</v>
      </c>
      <c r="O374" s="94">
        <v>37.319009440762692</v>
      </c>
      <c r="R374" s="20">
        <f t="shared" si="31"/>
        <v>0</v>
      </c>
      <c r="T374" s="101">
        <v>42.314697088581106</v>
      </c>
      <c r="W374" s="21">
        <f t="shared" si="32"/>
        <v>0</v>
      </c>
      <c r="Y374" s="110">
        <v>67.397196477006219</v>
      </c>
    </row>
    <row r="375" spans="3:25" x14ac:dyDescent="0.25">
      <c r="C375" s="17">
        <f t="shared" si="28"/>
        <v>0</v>
      </c>
      <c r="E375" s="78">
        <v>27.089619479290146</v>
      </c>
      <c r="F375" s="81">
        <v>1855</v>
      </c>
      <c r="G375" s="16"/>
      <c r="H375" s="18">
        <f t="shared" si="29"/>
        <v>0</v>
      </c>
      <c r="I375" s="16"/>
      <c r="J375" s="83">
        <v>36.152569689835509</v>
      </c>
      <c r="M375" s="19">
        <f t="shared" si="30"/>
        <v>0</v>
      </c>
      <c r="O375" s="94">
        <v>37.319026474329064</v>
      </c>
      <c r="R375" s="20">
        <f t="shared" si="31"/>
        <v>0</v>
      </c>
      <c r="T375" s="101">
        <v>42.314730944845046</v>
      </c>
      <c r="W375" s="21">
        <f t="shared" si="32"/>
        <v>0</v>
      </c>
      <c r="Y375" s="110">
        <v>67.476612387626915</v>
      </c>
    </row>
    <row r="376" spans="3:25" x14ac:dyDescent="0.25">
      <c r="C376" s="17">
        <f t="shared" si="28"/>
        <v>0</v>
      </c>
      <c r="E376" s="78">
        <v>27.089619479290146</v>
      </c>
      <c r="F376" s="81">
        <v>1860</v>
      </c>
      <c r="G376" s="16"/>
      <c r="H376" s="18">
        <f t="shared" si="29"/>
        <v>0</v>
      </c>
      <c r="I376" s="16"/>
      <c r="J376" s="83">
        <v>36.152577504573024</v>
      </c>
      <c r="M376" s="19">
        <f t="shared" si="30"/>
        <v>0</v>
      </c>
      <c r="O376" s="94">
        <v>37.319071897226237</v>
      </c>
      <c r="R376" s="20">
        <f t="shared" si="31"/>
        <v>0</v>
      </c>
      <c r="T376" s="101">
        <v>42.314753162930799</v>
      </c>
      <c r="W376" s="21">
        <f t="shared" si="32"/>
        <v>0</v>
      </c>
      <c r="Y376" s="110">
        <v>67.476644378749995</v>
      </c>
    </row>
    <row r="377" spans="3:25" x14ac:dyDescent="0.25">
      <c r="C377" s="17">
        <f t="shared" si="28"/>
        <v>0</v>
      </c>
      <c r="E377" s="78">
        <v>27.089636426568415</v>
      </c>
      <c r="F377" s="81">
        <v>1865</v>
      </c>
      <c r="G377" s="16"/>
      <c r="H377" s="18">
        <f t="shared" si="29"/>
        <v>0</v>
      </c>
      <c r="I377" s="16"/>
      <c r="J377" s="83">
        <v>36.226484895672002</v>
      </c>
      <c r="M377" s="19">
        <f t="shared" si="30"/>
        <v>0</v>
      </c>
      <c r="O377" s="94">
        <v>37.319083252966841</v>
      </c>
      <c r="R377" s="20">
        <f t="shared" si="31"/>
        <v>0</v>
      </c>
      <c r="T377" s="101">
        <v>42.314815585540444</v>
      </c>
      <c r="W377" s="21">
        <f t="shared" si="32"/>
        <v>0</v>
      </c>
      <c r="Y377" s="110">
        <v>67.59555138360264</v>
      </c>
    </row>
    <row r="378" spans="3:25" x14ac:dyDescent="0.25">
      <c r="C378" s="17">
        <f t="shared" si="28"/>
        <v>0</v>
      </c>
      <c r="E378" s="78">
        <v>27.089642944860284</v>
      </c>
      <c r="F378" s="81">
        <v>1870</v>
      </c>
      <c r="G378" s="16"/>
      <c r="H378" s="18">
        <f t="shared" si="29"/>
        <v>0</v>
      </c>
      <c r="I378" s="16"/>
      <c r="J378" s="83">
        <v>36.226515603419031</v>
      </c>
      <c r="M378" s="19">
        <f t="shared" si="30"/>
        <v>0</v>
      </c>
      <c r="O378" s="94">
        <v>37.31908703824206</v>
      </c>
      <c r="R378" s="20">
        <f t="shared" si="31"/>
        <v>0</v>
      </c>
      <c r="T378" s="101">
        <v>42.719722255715723</v>
      </c>
      <c r="W378" s="21">
        <f t="shared" si="32"/>
        <v>0</v>
      </c>
      <c r="Y378" s="110">
        <v>67.595674682029184</v>
      </c>
    </row>
    <row r="379" spans="3:25" x14ac:dyDescent="0.25">
      <c r="C379" s="17">
        <f t="shared" si="28"/>
        <v>0</v>
      </c>
      <c r="E379" s="78">
        <v>27.089671625059431</v>
      </c>
      <c r="F379" s="81">
        <v>1875</v>
      </c>
      <c r="G379" s="16"/>
      <c r="H379" s="18">
        <f t="shared" si="29"/>
        <v>0</v>
      </c>
      <c r="I379" s="16"/>
      <c r="J379" s="83">
        <v>36.226594078647871</v>
      </c>
      <c r="M379" s="19">
        <f t="shared" si="30"/>
        <v>0</v>
      </c>
      <c r="O379" s="94">
        <v>37.319102179139442</v>
      </c>
      <c r="R379" s="20">
        <f t="shared" si="31"/>
        <v>0</v>
      </c>
      <c r="T379" s="101">
        <v>42.89833437461386</v>
      </c>
      <c r="W379" s="21">
        <f t="shared" si="32"/>
        <v>0</v>
      </c>
      <c r="Y379" s="110">
        <v>67.753614030315333</v>
      </c>
    </row>
    <row r="380" spans="3:25" x14ac:dyDescent="0.25">
      <c r="C380" s="17">
        <f t="shared" si="28"/>
        <v>0</v>
      </c>
      <c r="E380" s="78">
        <v>27.089718556286723</v>
      </c>
      <c r="F380" s="81">
        <v>1880</v>
      </c>
      <c r="G380" s="16"/>
      <c r="H380" s="18">
        <f t="shared" si="29"/>
        <v>0</v>
      </c>
      <c r="I380" s="16"/>
      <c r="J380" s="83">
        <v>36.594215237203485</v>
      </c>
      <c r="M380" s="19">
        <f t="shared" si="30"/>
        <v>0</v>
      </c>
      <c r="O380" s="94">
        <v>37.319109749623266</v>
      </c>
      <c r="R380" s="20">
        <f t="shared" si="31"/>
        <v>0</v>
      </c>
      <c r="T380" s="101">
        <v>42.898378902092034</v>
      </c>
      <c r="W380" s="21">
        <f t="shared" si="32"/>
        <v>0</v>
      </c>
      <c r="Y380" s="110">
        <v>68.06944549540593</v>
      </c>
    </row>
    <row r="381" spans="3:25" x14ac:dyDescent="0.25">
      <c r="C381" s="17">
        <f t="shared" si="28"/>
        <v>0</v>
      </c>
      <c r="E381" s="78">
        <v>27.089718556286723</v>
      </c>
      <c r="F381" s="81">
        <v>1885</v>
      </c>
      <c r="G381" s="16"/>
      <c r="H381" s="18">
        <f t="shared" si="29"/>
        <v>0</v>
      </c>
      <c r="I381" s="16"/>
      <c r="J381" s="83">
        <v>36.594261559727059</v>
      </c>
      <c r="M381" s="19">
        <f t="shared" si="30"/>
        <v>0</v>
      </c>
      <c r="O381" s="94">
        <v>37.319126783175051</v>
      </c>
      <c r="R381" s="20">
        <f t="shared" si="31"/>
        <v>0</v>
      </c>
      <c r="T381" s="101">
        <v>42.898414036927385</v>
      </c>
      <c r="W381" s="21">
        <f t="shared" si="32"/>
        <v>0</v>
      </c>
      <c r="Y381" s="110">
        <v>68.0694527587615</v>
      </c>
    </row>
    <row r="382" spans="3:25" x14ac:dyDescent="0.25">
      <c r="C382" s="17">
        <f t="shared" si="28"/>
        <v>0</v>
      </c>
      <c r="E382" s="78">
        <v>27.089728985469769</v>
      </c>
      <c r="F382" s="81">
        <v>1890</v>
      </c>
      <c r="G382" s="16"/>
      <c r="H382" s="18">
        <f t="shared" si="29"/>
        <v>0</v>
      </c>
      <c r="I382" s="16"/>
      <c r="J382" s="83">
        <v>36.594277000419488</v>
      </c>
      <c r="M382" s="19">
        <f t="shared" si="30"/>
        <v>0</v>
      </c>
      <c r="O382" s="94">
        <v>37.344055355341894</v>
      </c>
      <c r="R382" s="20">
        <f t="shared" si="31"/>
        <v>0</v>
      </c>
      <c r="T382" s="101">
        <v>42.898462390918489</v>
      </c>
      <c r="W382" s="21">
        <f t="shared" si="32"/>
        <v>0</v>
      </c>
      <c r="Y382" s="110">
        <v>68.069498414414781</v>
      </c>
    </row>
    <row r="383" spans="3:25" x14ac:dyDescent="0.25">
      <c r="C383" s="17">
        <f t="shared" si="28"/>
        <v>0</v>
      </c>
      <c r="E383" s="78">
        <v>27.08984370633863</v>
      </c>
      <c r="F383" s="81">
        <v>1895</v>
      </c>
      <c r="G383" s="16"/>
      <c r="H383" s="18">
        <f t="shared" si="29"/>
        <v>0</v>
      </c>
      <c r="I383" s="16"/>
      <c r="J383" s="83">
        <v>36.594311742284482</v>
      </c>
      <c r="M383" s="19">
        <f t="shared" si="30"/>
        <v>0</v>
      </c>
      <c r="O383" s="94">
        <v>37.390692525749671</v>
      </c>
      <c r="R383" s="20">
        <f t="shared" si="31"/>
        <v>0</v>
      </c>
      <c r="T383" s="101">
        <v>42.942995734671889</v>
      </c>
      <c r="W383" s="21">
        <f t="shared" si="32"/>
        <v>0</v>
      </c>
      <c r="Y383" s="110">
        <v>68.332297978768963</v>
      </c>
    </row>
    <row r="384" spans="3:25" x14ac:dyDescent="0.25">
      <c r="C384" s="17">
        <f t="shared" si="28"/>
        <v>0</v>
      </c>
      <c r="E384" s="78">
        <v>27.324890274756136</v>
      </c>
      <c r="F384" s="81">
        <v>1900</v>
      </c>
      <c r="G384" s="16"/>
      <c r="H384" s="18">
        <f t="shared" si="29"/>
        <v>0</v>
      </c>
      <c r="I384" s="16"/>
      <c r="J384" s="83">
        <v>36.594327183057537</v>
      </c>
      <c r="M384" s="19">
        <f t="shared" si="30"/>
        <v>0</v>
      </c>
      <c r="O384" s="94">
        <v>37.390749195448961</v>
      </c>
      <c r="R384" s="20">
        <f t="shared" si="31"/>
        <v>0</v>
      </c>
      <c r="T384" s="101">
        <v>42.943109717805591</v>
      </c>
      <c r="W384" s="21">
        <f t="shared" si="32"/>
        <v>0</v>
      </c>
      <c r="Y384" s="110">
        <v>68.539902881938971</v>
      </c>
    </row>
    <row r="385" spans="3:25" x14ac:dyDescent="0.25">
      <c r="C385" s="17">
        <f t="shared" si="28"/>
        <v>0</v>
      </c>
      <c r="E385" s="78">
        <v>27.773147583007813</v>
      </c>
      <c r="F385" s="81">
        <v>1905</v>
      </c>
      <c r="G385" s="16"/>
      <c r="H385" s="18">
        <f t="shared" si="29"/>
        <v>0</v>
      </c>
      <c r="I385" s="16"/>
      <c r="J385" s="83">
        <v>36.594331043249781</v>
      </c>
      <c r="M385" s="19">
        <f t="shared" si="30"/>
        <v>0</v>
      </c>
      <c r="O385" s="94">
        <v>37.390873868826304</v>
      </c>
      <c r="R385" s="20">
        <f t="shared" si="31"/>
        <v>0</v>
      </c>
      <c r="T385" s="101">
        <v>43.076444244961422</v>
      </c>
      <c r="W385" s="21">
        <f t="shared" si="32"/>
        <v>0</v>
      </c>
      <c r="Y385" s="110">
        <v>68.81292928308909</v>
      </c>
    </row>
    <row r="386" spans="3:25" x14ac:dyDescent="0.25">
      <c r="C386" s="17">
        <f t="shared" si="28"/>
        <v>0</v>
      </c>
      <c r="E386" s="78">
        <v>27.773155212402344</v>
      </c>
      <c r="F386" s="81">
        <v>1910</v>
      </c>
      <c r="G386" s="16"/>
      <c r="H386" s="18">
        <f t="shared" si="29"/>
        <v>0</v>
      </c>
      <c r="I386" s="16"/>
      <c r="J386" s="83">
        <v>36.594331043249781</v>
      </c>
      <c r="M386" s="19">
        <f t="shared" si="30"/>
        <v>0</v>
      </c>
      <c r="O386" s="94">
        <v>37.390998542211378</v>
      </c>
      <c r="R386" s="20">
        <f t="shared" si="31"/>
        <v>0</v>
      </c>
      <c r="T386" s="101">
        <v>43.07650105997967</v>
      </c>
      <c r="W386" s="21">
        <f t="shared" si="32"/>
        <v>0</v>
      </c>
      <c r="Y386" s="110">
        <v>68.812946732181956</v>
      </c>
    </row>
    <row r="387" spans="3:25" x14ac:dyDescent="0.25">
      <c r="C387" s="17">
        <f t="shared" si="28"/>
        <v>0</v>
      </c>
      <c r="E387" s="78">
        <v>27.780304093886581</v>
      </c>
      <c r="F387" s="81">
        <v>1915</v>
      </c>
      <c r="G387" s="16"/>
      <c r="H387" s="18">
        <f t="shared" si="29"/>
        <v>0</v>
      </c>
      <c r="I387" s="16"/>
      <c r="J387" s="83">
        <v>36.594377365728562</v>
      </c>
      <c r="M387" s="19">
        <f t="shared" si="30"/>
        <v>0</v>
      </c>
      <c r="O387" s="94">
        <v>37.676136023579936</v>
      </c>
      <c r="R387" s="20">
        <f t="shared" si="31"/>
        <v>0</v>
      </c>
      <c r="T387" s="101">
        <v>43.209284445622465</v>
      </c>
      <c r="W387" s="21">
        <f t="shared" si="32"/>
        <v>0</v>
      </c>
      <c r="Y387" s="110">
        <v>68.81294878502348</v>
      </c>
    </row>
    <row r="388" spans="3:25" x14ac:dyDescent="0.25">
      <c r="C388" s="17">
        <f t="shared" si="28"/>
        <v>0</v>
      </c>
      <c r="E388" s="78">
        <v>27.780304093886581</v>
      </c>
      <c r="F388" s="81">
        <v>1920</v>
      </c>
      <c r="G388" s="16"/>
      <c r="H388" s="18">
        <f t="shared" si="29"/>
        <v>0</v>
      </c>
      <c r="I388" s="16"/>
      <c r="J388" s="83">
        <v>36.594377365728562</v>
      </c>
      <c r="M388" s="19">
        <f t="shared" si="30"/>
        <v>0</v>
      </c>
      <c r="O388" s="94">
        <v>37.676177266542695</v>
      </c>
      <c r="R388" s="20">
        <f t="shared" si="31"/>
        <v>0</v>
      </c>
      <c r="T388" s="101">
        <v>43.297784512714401</v>
      </c>
      <c r="W388" s="21">
        <f t="shared" si="32"/>
        <v>0</v>
      </c>
      <c r="Y388" s="110">
        <v>69.046031399154231</v>
      </c>
    </row>
    <row r="389" spans="3:25" x14ac:dyDescent="0.25">
      <c r="C389" s="17">
        <f t="shared" ref="C389:C452" si="33">B389/1300</f>
        <v>0</v>
      </c>
      <c r="E389" s="78">
        <v>27.869356463071913</v>
      </c>
      <c r="F389" s="81">
        <v>1925</v>
      </c>
      <c r="G389" s="16"/>
      <c r="H389" s="18">
        <f t="shared" ref="H389:H452" si="34">G389/1300</f>
        <v>0</v>
      </c>
      <c r="I389" s="16"/>
      <c r="J389" s="83">
        <v>36.594394736604812</v>
      </c>
      <c r="M389" s="19">
        <f t="shared" ref="M389:M452" si="35">L389/1300</f>
        <v>0</v>
      </c>
      <c r="O389" s="94">
        <v>37.676201637391202</v>
      </c>
      <c r="R389" s="20">
        <f t="shared" ref="R389:R452" si="36">Q389/1300</f>
        <v>0</v>
      </c>
      <c r="T389" s="101">
        <v>43.430304024798168</v>
      </c>
      <c r="W389" s="21">
        <f t="shared" ref="W389:W452" si="37">V389/1300</f>
        <v>0</v>
      </c>
      <c r="Y389" s="110">
        <v>69.355716777022465</v>
      </c>
    </row>
    <row r="390" spans="3:25" x14ac:dyDescent="0.25">
      <c r="C390" s="17">
        <f t="shared" si="33"/>
        <v>0</v>
      </c>
      <c r="E390" s="78">
        <v>27.869407149998775</v>
      </c>
      <c r="F390" s="81">
        <v>1930</v>
      </c>
      <c r="G390" s="16"/>
      <c r="H390" s="18">
        <f t="shared" si="34"/>
        <v>0</v>
      </c>
      <c r="I390" s="16"/>
      <c r="J390" s="83">
        <v>36.594408247314576</v>
      </c>
      <c r="M390" s="19">
        <f t="shared" si="35"/>
        <v>0</v>
      </c>
      <c r="O390" s="94">
        <v>37.676207261472754</v>
      </c>
      <c r="R390" s="20">
        <f t="shared" si="36"/>
        <v>0</v>
      </c>
      <c r="T390" s="101">
        <v>43.737129336280361</v>
      </c>
      <c r="W390" s="21">
        <f t="shared" si="37"/>
        <v>0</v>
      </c>
      <c r="Y390" s="110">
        <v>69.450775495032488</v>
      </c>
    </row>
    <row r="391" spans="3:25" x14ac:dyDescent="0.25">
      <c r="C391" s="17">
        <f t="shared" si="33"/>
        <v>0</v>
      </c>
      <c r="E391" s="78">
        <v>27.869424890361298</v>
      </c>
      <c r="F391" s="81">
        <v>1935</v>
      </c>
      <c r="G391" s="16"/>
      <c r="H391" s="18">
        <f t="shared" si="34"/>
        <v>0</v>
      </c>
      <c r="I391" s="16"/>
      <c r="J391" s="83">
        <v>36.594408247314576</v>
      </c>
      <c r="M391" s="19">
        <f t="shared" si="35"/>
        <v>0</v>
      </c>
      <c r="O391" s="94">
        <v>37.676263501821907</v>
      </c>
      <c r="R391" s="20">
        <f t="shared" si="36"/>
        <v>0</v>
      </c>
      <c r="T391" s="101">
        <v>43.737484180745554</v>
      </c>
      <c r="W391" s="21">
        <f t="shared" si="37"/>
        <v>0</v>
      </c>
      <c r="Y391" s="110">
        <v>69.472096258361887</v>
      </c>
    </row>
    <row r="392" spans="3:25" x14ac:dyDescent="0.25">
      <c r="C392" s="17">
        <f t="shared" si="33"/>
        <v>0</v>
      </c>
      <c r="E392" s="78">
        <v>27.869457836900288</v>
      </c>
      <c r="F392" s="81">
        <v>1940</v>
      </c>
      <c r="G392" s="16"/>
      <c r="H392" s="18">
        <f t="shared" si="34"/>
        <v>0</v>
      </c>
      <c r="I392" s="16"/>
      <c r="J392" s="83">
        <v>36.594412107498272</v>
      </c>
      <c r="M392" s="19">
        <f t="shared" si="35"/>
        <v>0</v>
      </c>
      <c r="O392" s="94">
        <v>37.676304744842874</v>
      </c>
      <c r="R392" s="20">
        <f t="shared" si="36"/>
        <v>0</v>
      </c>
      <c r="T392" s="101">
        <v>43.955718586774438</v>
      </c>
      <c r="W392" s="21">
        <f t="shared" si="37"/>
        <v>0</v>
      </c>
      <c r="Y392" s="110">
        <v>69.587715503981173</v>
      </c>
    </row>
    <row r="393" spans="3:25" x14ac:dyDescent="0.25">
      <c r="C393" s="17">
        <f t="shared" si="33"/>
        <v>0</v>
      </c>
      <c r="E393" s="78">
        <v>27.86946084640811</v>
      </c>
      <c r="F393" s="81">
        <v>1945</v>
      </c>
      <c r="G393" s="16"/>
      <c r="H393" s="18">
        <f t="shared" si="34"/>
        <v>0</v>
      </c>
      <c r="I393" s="16"/>
      <c r="J393" s="83">
        <v>36.594412107498272</v>
      </c>
      <c r="M393" s="19">
        <f t="shared" si="35"/>
        <v>0</v>
      </c>
      <c r="O393" s="94">
        <v>37.676709675757515</v>
      </c>
      <c r="R393" s="20">
        <f t="shared" si="36"/>
        <v>0</v>
      </c>
      <c r="T393" s="101">
        <v>43.964567385117995</v>
      </c>
      <c r="W393" s="21">
        <f t="shared" si="37"/>
        <v>0</v>
      </c>
      <c r="Y393" s="110">
        <v>69.625459197484531</v>
      </c>
    </row>
    <row r="394" spans="3:25" x14ac:dyDescent="0.25">
      <c r="C394" s="17">
        <f t="shared" si="33"/>
        <v>0</v>
      </c>
      <c r="E394" s="78">
        <v>27.869462905572004</v>
      </c>
      <c r="F394" s="81">
        <v>1950</v>
      </c>
      <c r="G394" s="16"/>
      <c r="H394" s="18">
        <f t="shared" si="34"/>
        <v>0</v>
      </c>
      <c r="I394" s="16"/>
      <c r="J394" s="83">
        <v>36.594446849336798</v>
      </c>
      <c r="M394" s="19">
        <f t="shared" si="35"/>
        <v>0</v>
      </c>
      <c r="O394" s="94">
        <v>37.959414526148699</v>
      </c>
      <c r="R394" s="20">
        <f t="shared" si="36"/>
        <v>0</v>
      </c>
      <c r="T394" s="101">
        <v>44.12930127795449</v>
      </c>
      <c r="W394" s="21">
        <f t="shared" si="37"/>
        <v>0</v>
      </c>
      <c r="Y394" s="110">
        <v>69.625518034908524</v>
      </c>
    </row>
    <row r="395" spans="3:25" x14ac:dyDescent="0.25">
      <c r="C395" s="17">
        <f t="shared" si="33"/>
        <v>0</v>
      </c>
      <c r="E395" s="78">
        <v>27.869462905572004</v>
      </c>
      <c r="F395" s="81">
        <v>1955</v>
      </c>
      <c r="G395" s="16"/>
      <c r="H395" s="18">
        <f t="shared" si="34"/>
        <v>0</v>
      </c>
      <c r="I395" s="16"/>
      <c r="J395" s="83">
        <v>36.594485451420091</v>
      </c>
      <c r="M395" s="19">
        <f t="shared" si="35"/>
        <v>0</v>
      </c>
      <c r="O395" s="94">
        <v>37.959462904066775</v>
      </c>
      <c r="R395" s="20">
        <f t="shared" si="36"/>
        <v>0</v>
      </c>
      <c r="T395" s="101">
        <v>44.129347268646349</v>
      </c>
      <c r="W395" s="21">
        <f t="shared" si="37"/>
        <v>0</v>
      </c>
      <c r="Y395" s="110">
        <v>69.779160214653956</v>
      </c>
    </row>
    <row r="396" spans="3:25" x14ac:dyDescent="0.25">
      <c r="C396" s="17">
        <f t="shared" si="33"/>
        <v>0</v>
      </c>
      <c r="E396" s="78">
        <v>27.869467974259504</v>
      </c>
      <c r="F396" s="81">
        <v>1960</v>
      </c>
      <c r="G396" s="16"/>
      <c r="H396" s="18">
        <f t="shared" si="34"/>
        <v>0</v>
      </c>
      <c r="I396" s="16"/>
      <c r="J396" s="83">
        <v>37.10387166404594</v>
      </c>
      <c r="M396" s="19">
        <f t="shared" si="35"/>
        <v>0</v>
      </c>
      <c r="O396" s="94">
        <v>37.959490814420668</v>
      </c>
      <c r="R396" s="20">
        <f t="shared" si="36"/>
        <v>0</v>
      </c>
      <c r="T396" s="101">
        <v>44.603517881045015</v>
      </c>
      <c r="W396" s="21">
        <f t="shared" si="37"/>
        <v>0</v>
      </c>
      <c r="Y396" s="110">
        <v>69.970939141226168</v>
      </c>
    </row>
    <row r="397" spans="3:25" x14ac:dyDescent="0.25">
      <c r="C397" s="17">
        <f t="shared" si="33"/>
        <v>0</v>
      </c>
      <c r="E397" s="78">
        <v>27.869493951325914</v>
      </c>
      <c r="F397" s="81">
        <v>1965</v>
      </c>
      <c r="G397" s="16"/>
      <c r="H397" s="18">
        <f t="shared" si="34"/>
        <v>0</v>
      </c>
      <c r="I397" s="16"/>
      <c r="J397" s="83">
        <v>37.31894319904869</v>
      </c>
      <c r="M397" s="19">
        <f t="shared" si="35"/>
        <v>0</v>
      </c>
      <c r="O397" s="94">
        <v>37.959500117879671</v>
      </c>
      <c r="R397" s="20">
        <f t="shared" si="36"/>
        <v>0</v>
      </c>
      <c r="T397" s="101">
        <v>44.646719529726113</v>
      </c>
      <c r="W397" s="21">
        <f t="shared" si="37"/>
        <v>0</v>
      </c>
      <c r="Y397" s="110">
        <v>70.27634120961558</v>
      </c>
    </row>
    <row r="398" spans="3:25" x14ac:dyDescent="0.25">
      <c r="C398" s="17">
        <f t="shared" si="33"/>
        <v>0</v>
      </c>
      <c r="E398" s="78">
        <v>27.96537074261094</v>
      </c>
      <c r="F398" s="81">
        <v>1970</v>
      </c>
      <c r="G398" s="16"/>
      <c r="H398" s="18">
        <f t="shared" si="34"/>
        <v>0</v>
      </c>
      <c r="I398" s="16"/>
      <c r="J398" s="83">
        <v>37.319051078389634</v>
      </c>
      <c r="M398" s="19">
        <f t="shared" si="35"/>
        <v>0</v>
      </c>
      <c r="O398" s="94">
        <v>37.959511282021339</v>
      </c>
      <c r="R398" s="20">
        <f t="shared" si="36"/>
        <v>0</v>
      </c>
      <c r="T398" s="101">
        <v>45.030509298362553</v>
      </c>
      <c r="W398" s="21">
        <f t="shared" si="37"/>
        <v>0</v>
      </c>
      <c r="Y398" s="110">
        <v>70.276349124339191</v>
      </c>
    </row>
    <row r="399" spans="3:25" x14ac:dyDescent="0.25">
      <c r="C399" s="17">
        <f t="shared" si="33"/>
        <v>0</v>
      </c>
      <c r="E399" s="78">
        <v>27.965426306991663</v>
      </c>
      <c r="F399" s="81">
        <v>1975</v>
      </c>
      <c r="G399" s="16"/>
      <c r="H399" s="18">
        <f t="shared" si="34"/>
        <v>0</v>
      </c>
      <c r="I399" s="16"/>
      <c r="J399" s="83">
        <v>37.319064326722255</v>
      </c>
      <c r="M399" s="19">
        <f t="shared" si="35"/>
        <v>0</v>
      </c>
      <c r="O399" s="94">
        <v>37.959548495786805</v>
      </c>
      <c r="R399" s="20">
        <f t="shared" si="36"/>
        <v>0</v>
      </c>
      <c r="T399" s="101">
        <v>45.157620093942285</v>
      </c>
      <c r="W399" s="21">
        <f t="shared" si="37"/>
        <v>0</v>
      </c>
      <c r="Y399" s="110">
        <v>70.276447618551188</v>
      </c>
    </row>
    <row r="400" spans="3:25" x14ac:dyDescent="0.25">
      <c r="C400" s="17">
        <f t="shared" si="33"/>
        <v>0</v>
      </c>
      <c r="E400" s="78">
        <v>28.156106026696296</v>
      </c>
      <c r="F400" s="81">
        <v>1980</v>
      </c>
      <c r="G400" s="16"/>
      <c r="H400" s="18">
        <f t="shared" si="34"/>
        <v>0</v>
      </c>
      <c r="I400" s="16"/>
      <c r="J400" s="83">
        <v>37.319065273029878</v>
      </c>
      <c r="M400" s="19">
        <f t="shared" si="35"/>
        <v>0</v>
      </c>
      <c r="O400" s="94">
        <v>38.170529861269841</v>
      </c>
      <c r="R400" s="20">
        <f t="shared" si="36"/>
        <v>0</v>
      </c>
      <c r="T400" s="101">
        <v>45.157776734715078</v>
      </c>
      <c r="W400" s="21">
        <f t="shared" si="37"/>
        <v>0</v>
      </c>
      <c r="Y400" s="110">
        <v>70.390039299090461</v>
      </c>
    </row>
    <row r="401" spans="3:25" x14ac:dyDescent="0.25">
      <c r="C401" s="17">
        <f t="shared" si="33"/>
        <v>0</v>
      </c>
      <c r="E401" s="78">
        <v>28.156146163241562</v>
      </c>
      <c r="F401" s="81">
        <v>1985</v>
      </c>
      <c r="G401" s="16"/>
      <c r="H401" s="18">
        <f t="shared" si="34"/>
        <v>0</v>
      </c>
      <c r="I401" s="16"/>
      <c r="J401" s="83">
        <v>37.319066219339035</v>
      </c>
      <c r="M401" s="19">
        <f t="shared" si="35"/>
        <v>0</v>
      </c>
      <c r="O401" s="94">
        <v>38.170553916480955</v>
      </c>
      <c r="R401" s="20">
        <f t="shared" si="36"/>
        <v>0</v>
      </c>
      <c r="T401" s="101">
        <v>45.157784004961144</v>
      </c>
      <c r="W401" s="21">
        <f t="shared" si="37"/>
        <v>0</v>
      </c>
      <c r="Y401" s="110">
        <v>70.390500115958091</v>
      </c>
    </row>
    <row r="402" spans="3:25" x14ac:dyDescent="0.25">
      <c r="C402" s="17">
        <f t="shared" si="33"/>
        <v>0</v>
      </c>
      <c r="E402" s="78">
        <v>28.156256538466696</v>
      </c>
      <c r="F402" s="81">
        <v>1990</v>
      </c>
      <c r="G402" s="16"/>
      <c r="H402" s="18">
        <f t="shared" si="34"/>
        <v>0</v>
      </c>
      <c r="I402" s="16"/>
      <c r="J402" s="83">
        <v>37.319079467678769</v>
      </c>
      <c r="M402" s="19">
        <f t="shared" si="35"/>
        <v>0</v>
      </c>
      <c r="O402" s="94">
        <v>38.170563168470046</v>
      </c>
      <c r="R402" s="20">
        <f t="shared" si="36"/>
        <v>0</v>
      </c>
      <c r="T402" s="101">
        <v>45.368896242321718</v>
      </c>
      <c r="W402" s="21">
        <f t="shared" si="37"/>
        <v>0</v>
      </c>
      <c r="Y402" s="110">
        <v>70.390524950390329</v>
      </c>
    </row>
    <row r="403" spans="3:25" x14ac:dyDescent="0.25">
      <c r="C403" s="17">
        <f t="shared" si="33"/>
        <v>0</v>
      </c>
      <c r="E403" s="78">
        <v>28.156286640823456</v>
      </c>
      <c r="F403" s="81">
        <v>1995</v>
      </c>
      <c r="G403" s="16"/>
      <c r="H403" s="18">
        <f t="shared" si="34"/>
        <v>0</v>
      </c>
      <c r="I403" s="16"/>
      <c r="J403" s="83">
        <v>37.319102179139442</v>
      </c>
      <c r="M403" s="19">
        <f t="shared" si="35"/>
        <v>0</v>
      </c>
      <c r="O403" s="94">
        <v>38.310470394278916</v>
      </c>
      <c r="R403" s="20">
        <f t="shared" si="36"/>
        <v>0</v>
      </c>
      <c r="T403" s="101">
        <v>45.495346328830486</v>
      </c>
      <c r="W403" s="21">
        <f t="shared" si="37"/>
        <v>0</v>
      </c>
      <c r="Y403" s="110">
        <v>70.390687503135993</v>
      </c>
    </row>
    <row r="404" spans="3:25" x14ac:dyDescent="0.25">
      <c r="C404" s="17">
        <f t="shared" si="33"/>
        <v>0</v>
      </c>
      <c r="E404" s="78">
        <v>28.156286640823456</v>
      </c>
      <c r="F404" s="81">
        <v>2000</v>
      </c>
      <c r="G404" s="16"/>
      <c r="H404" s="18">
        <f t="shared" si="34"/>
        <v>0</v>
      </c>
      <c r="I404" s="16"/>
      <c r="J404" s="83">
        <v>37.31911732016794</v>
      </c>
      <c r="M404" s="19">
        <f t="shared" si="35"/>
        <v>0</v>
      </c>
      <c r="O404" s="94">
        <v>38.310496205177998</v>
      </c>
      <c r="R404" s="20">
        <f t="shared" si="36"/>
        <v>0</v>
      </c>
      <c r="T404" s="101">
        <v>45.495388314496786</v>
      </c>
      <c r="W404" s="21">
        <f t="shared" si="37"/>
        <v>0</v>
      </c>
      <c r="Y404" s="110">
        <v>70.504686183172581</v>
      </c>
    </row>
    <row r="405" spans="3:25" x14ac:dyDescent="0.25">
      <c r="C405" s="17">
        <f t="shared" si="33"/>
        <v>0</v>
      </c>
      <c r="E405" s="78">
        <v>28.156286640823456</v>
      </c>
      <c r="F405" s="81">
        <v>2005</v>
      </c>
      <c r="G405" s="16"/>
      <c r="H405" s="18">
        <f t="shared" si="34"/>
        <v>0</v>
      </c>
      <c r="I405" s="16"/>
      <c r="J405" s="83">
        <v>37.319132461053037</v>
      </c>
      <c r="M405" s="19">
        <f t="shared" si="35"/>
        <v>0</v>
      </c>
      <c r="O405" s="94">
        <v>38.310577325130581</v>
      </c>
      <c r="R405" s="20">
        <f t="shared" si="36"/>
        <v>0</v>
      </c>
      <c r="T405" s="101">
        <v>45.621355650516108</v>
      </c>
      <c r="W405" s="21">
        <f t="shared" si="37"/>
        <v>0</v>
      </c>
      <c r="Y405" s="110">
        <v>70.504742283323552</v>
      </c>
    </row>
    <row r="406" spans="3:25" x14ac:dyDescent="0.25">
      <c r="C406" s="17">
        <f t="shared" si="33"/>
        <v>0</v>
      </c>
      <c r="E406" s="78">
        <v>28.156547527945488</v>
      </c>
      <c r="F406" s="81">
        <v>2010</v>
      </c>
      <c r="G406" s="16"/>
      <c r="H406" s="18">
        <f t="shared" si="34"/>
        <v>0</v>
      </c>
      <c r="I406" s="16"/>
      <c r="J406" s="83">
        <v>37.390718027220252</v>
      </c>
      <c r="M406" s="19">
        <f t="shared" si="35"/>
        <v>0</v>
      </c>
      <c r="O406" s="94">
        <v>38.310853870259649</v>
      </c>
      <c r="R406" s="20">
        <f t="shared" si="36"/>
        <v>0</v>
      </c>
      <c r="T406" s="101">
        <v>45.621381819129766</v>
      </c>
      <c r="W406" s="21">
        <f t="shared" si="37"/>
        <v>0</v>
      </c>
      <c r="Y406" s="110">
        <v>70.542653648747546</v>
      </c>
    </row>
    <row r="407" spans="3:25" x14ac:dyDescent="0.25">
      <c r="C407" s="17">
        <f t="shared" si="33"/>
        <v>0</v>
      </c>
      <c r="E407" s="78">
        <v>28.156657903184925</v>
      </c>
      <c r="F407" s="81">
        <v>2015</v>
      </c>
      <c r="G407" s="16"/>
      <c r="H407" s="18">
        <f t="shared" si="34"/>
        <v>0</v>
      </c>
      <c r="I407" s="16"/>
      <c r="J407" s="83">
        <v>37.390862534888761</v>
      </c>
      <c r="M407" s="19">
        <f t="shared" si="35"/>
        <v>0</v>
      </c>
      <c r="O407" s="94">
        <v>38.519711247615859</v>
      </c>
      <c r="R407" s="20">
        <f t="shared" si="36"/>
        <v>0</v>
      </c>
      <c r="T407" s="101">
        <v>45.663304143837998</v>
      </c>
      <c r="W407" s="21">
        <f t="shared" si="37"/>
        <v>0</v>
      </c>
      <c r="Y407" s="110">
        <v>70.656203717571316</v>
      </c>
    </row>
    <row r="408" spans="3:25" x14ac:dyDescent="0.25">
      <c r="C408" s="17">
        <f t="shared" si="33"/>
        <v>0</v>
      </c>
      <c r="E408" s="78">
        <v>28.251095774603868</v>
      </c>
      <c r="F408" s="81">
        <v>2020</v>
      </c>
      <c r="G408" s="16"/>
      <c r="H408" s="18">
        <f t="shared" si="34"/>
        <v>0</v>
      </c>
      <c r="I408" s="16"/>
      <c r="J408" s="83">
        <v>37.391179885485123</v>
      </c>
      <c r="M408" s="19">
        <f t="shared" si="35"/>
        <v>0</v>
      </c>
      <c r="O408" s="94">
        <v>38.51975342096101</v>
      </c>
      <c r="R408" s="20">
        <f t="shared" si="36"/>
        <v>0</v>
      </c>
      <c r="T408" s="101">
        <v>45.788251576600096</v>
      </c>
      <c r="W408" s="21">
        <f t="shared" si="37"/>
        <v>0</v>
      </c>
      <c r="Y408" s="110">
        <v>70.99675165472361</v>
      </c>
    </row>
    <row r="409" spans="3:25" x14ac:dyDescent="0.25">
      <c r="C409" s="17">
        <f t="shared" si="33"/>
        <v>0</v>
      </c>
      <c r="E409" s="78">
        <v>28.25113077611811</v>
      </c>
      <c r="F409" s="81">
        <v>2025</v>
      </c>
      <c r="G409" s="16"/>
      <c r="H409" s="18">
        <f t="shared" si="34"/>
        <v>0</v>
      </c>
      <c r="I409" s="16"/>
      <c r="J409" s="83">
        <v>37.676091031263859</v>
      </c>
      <c r="M409" s="19">
        <f t="shared" si="35"/>
        <v>0</v>
      </c>
      <c r="O409" s="94">
        <v>38.519813930576071</v>
      </c>
      <c r="R409" s="20">
        <f t="shared" si="36"/>
        <v>0</v>
      </c>
      <c r="T409" s="101">
        <v>45.830537033397285</v>
      </c>
      <c r="W409" s="21">
        <f t="shared" si="37"/>
        <v>0</v>
      </c>
      <c r="Y409" s="110">
        <v>71.297778516437702</v>
      </c>
    </row>
    <row r="410" spans="3:25" x14ac:dyDescent="0.25">
      <c r="C410" s="17">
        <f t="shared" si="33"/>
        <v>0</v>
      </c>
      <c r="E410" s="78">
        <v>28.251145776499484</v>
      </c>
      <c r="F410" s="81">
        <v>2030</v>
      </c>
      <c r="G410" s="16"/>
      <c r="H410" s="18">
        <f t="shared" si="34"/>
        <v>0</v>
      </c>
      <c r="I410" s="16"/>
      <c r="J410" s="83">
        <v>37.676111652763154</v>
      </c>
      <c r="M410" s="19">
        <f t="shared" si="35"/>
        <v>0</v>
      </c>
      <c r="O410" s="94">
        <v>38.519905611723296</v>
      </c>
      <c r="R410" s="20">
        <f t="shared" si="36"/>
        <v>0</v>
      </c>
      <c r="T410" s="101">
        <v>45.830607366198635</v>
      </c>
      <c r="W410" s="21">
        <f t="shared" si="37"/>
        <v>0</v>
      </c>
      <c r="Y410" s="110">
        <v>71.447692272499253</v>
      </c>
    </row>
    <row r="411" spans="3:25" x14ac:dyDescent="0.25">
      <c r="C411" s="17">
        <f t="shared" si="33"/>
        <v>0</v>
      </c>
      <c r="E411" s="78">
        <v>28.251160777136626</v>
      </c>
      <c r="F411" s="81">
        <v>2035</v>
      </c>
      <c r="G411" s="16"/>
      <c r="H411" s="18">
        <f t="shared" si="34"/>
        <v>0</v>
      </c>
      <c r="I411" s="16"/>
      <c r="J411" s="83">
        <v>37.676130399537961</v>
      </c>
      <c r="M411" s="19">
        <f t="shared" si="35"/>
        <v>0</v>
      </c>
      <c r="O411" s="94">
        <v>38.520008294648939</v>
      </c>
      <c r="R411" s="20">
        <f t="shared" si="36"/>
        <v>0</v>
      </c>
      <c r="T411" s="101">
        <v>46.163211233008909</v>
      </c>
      <c r="W411" s="21">
        <f t="shared" si="37"/>
        <v>0</v>
      </c>
      <c r="Y411" s="110">
        <v>71.447880099191806</v>
      </c>
    </row>
    <row r="412" spans="3:25" x14ac:dyDescent="0.25">
      <c r="C412" s="17">
        <f t="shared" si="33"/>
        <v>0</v>
      </c>
      <c r="E412" s="78">
        <v>28.251254530744614</v>
      </c>
      <c r="F412" s="81">
        <v>2040</v>
      </c>
      <c r="G412" s="16"/>
      <c r="H412" s="18">
        <f t="shared" si="34"/>
        <v>0</v>
      </c>
      <c r="I412" s="16"/>
      <c r="J412" s="83">
        <v>37.676160394418034</v>
      </c>
      <c r="M412" s="19">
        <f t="shared" si="35"/>
        <v>0</v>
      </c>
      <c r="O412" s="94">
        <v>38.520008294648939</v>
      </c>
      <c r="R412" s="20">
        <f t="shared" si="36"/>
        <v>0</v>
      </c>
      <c r="T412" s="101">
        <v>46.163278472707731</v>
      </c>
      <c r="W412" s="21">
        <f t="shared" si="37"/>
        <v>0</v>
      </c>
      <c r="Y412" s="110">
        <v>71.485714661182371</v>
      </c>
    </row>
    <row r="413" spans="3:25" x14ac:dyDescent="0.25">
      <c r="C413" s="17">
        <f t="shared" si="33"/>
        <v>0</v>
      </c>
      <c r="E413" s="78">
        <v>28.251330783712966</v>
      </c>
      <c r="F413" s="81">
        <v>2045</v>
      </c>
      <c r="G413" s="16"/>
      <c r="H413" s="18">
        <f t="shared" si="34"/>
        <v>0</v>
      </c>
      <c r="I413" s="16"/>
      <c r="J413" s="83">
        <v>37.676196013333524</v>
      </c>
      <c r="M413" s="19">
        <f t="shared" si="35"/>
        <v>0</v>
      </c>
      <c r="O413" s="94">
        <v>38.796532233418247</v>
      </c>
      <c r="R413" s="20">
        <f t="shared" si="36"/>
        <v>0</v>
      </c>
      <c r="T413" s="101">
        <v>46.37001072762758</v>
      </c>
      <c r="W413" s="21">
        <f t="shared" si="37"/>
        <v>0</v>
      </c>
      <c r="Y413" s="110">
        <v>71.784642642285377</v>
      </c>
    </row>
    <row r="414" spans="3:25" x14ac:dyDescent="0.25">
      <c r="C414" s="17">
        <f t="shared" si="33"/>
        <v>0</v>
      </c>
      <c r="E414" s="78">
        <v>28.627922838952944</v>
      </c>
      <c r="F414" s="81">
        <v>2050</v>
      </c>
      <c r="G414" s="16"/>
      <c r="H414" s="18">
        <f t="shared" si="34"/>
        <v>0</v>
      </c>
      <c r="I414" s="16"/>
      <c r="J414" s="83">
        <v>37.676207261472754</v>
      </c>
      <c r="M414" s="19">
        <f t="shared" si="35"/>
        <v>0</v>
      </c>
      <c r="O414" s="94">
        <v>38.796918184945405</v>
      </c>
      <c r="R414" s="20">
        <f t="shared" si="36"/>
        <v>0</v>
      </c>
      <c r="T414" s="101">
        <v>46.49349741211379</v>
      </c>
      <c r="W414" s="21">
        <f t="shared" si="37"/>
        <v>0</v>
      </c>
      <c r="Y414" s="110">
        <v>72.305178453400544</v>
      </c>
    </row>
    <row r="415" spans="3:25" x14ac:dyDescent="0.25">
      <c r="C415" s="17">
        <f t="shared" si="33"/>
        <v>0</v>
      </c>
      <c r="E415" s="78">
        <v>28.627952445351529</v>
      </c>
      <c r="F415" s="81">
        <v>2055</v>
      </c>
      <c r="G415" s="16"/>
      <c r="H415" s="18">
        <f t="shared" si="34"/>
        <v>0</v>
      </c>
      <c r="I415" s="16"/>
      <c r="J415" s="83">
        <v>37.676242880331571</v>
      </c>
      <c r="M415" s="19">
        <f t="shared" si="35"/>
        <v>0</v>
      </c>
      <c r="O415" s="94">
        <v>38.796954595620115</v>
      </c>
      <c r="R415" s="20">
        <f t="shared" si="36"/>
        <v>0</v>
      </c>
      <c r="T415" s="101">
        <v>46.657795719174246</v>
      </c>
      <c r="W415" s="21">
        <f t="shared" si="37"/>
        <v>0</v>
      </c>
      <c r="Y415" s="110">
        <v>72.453096034113571</v>
      </c>
    </row>
    <row r="416" spans="3:25" x14ac:dyDescent="0.25">
      <c r="C416" s="17">
        <f t="shared" si="33"/>
        <v>0</v>
      </c>
      <c r="E416" s="78">
        <v>28.62795984702467</v>
      </c>
      <c r="F416" s="81">
        <v>2060</v>
      </c>
      <c r="G416" s="16"/>
      <c r="H416" s="18">
        <f t="shared" si="34"/>
        <v>0</v>
      </c>
      <c r="I416" s="16"/>
      <c r="J416" s="83">
        <v>37.959340098613012</v>
      </c>
      <c r="M416" s="19">
        <f t="shared" si="35"/>
        <v>0</v>
      </c>
      <c r="O416" s="94">
        <v>38.796969159969244</v>
      </c>
      <c r="R416" s="20">
        <f t="shared" si="36"/>
        <v>0</v>
      </c>
      <c r="T416" s="101">
        <v>46.984750094895617</v>
      </c>
      <c r="W416" s="21">
        <f t="shared" si="37"/>
        <v>0</v>
      </c>
      <c r="Y416" s="110">
        <v>72.489899775975076</v>
      </c>
    </row>
    <row r="417" spans="3:25" x14ac:dyDescent="0.25">
      <c r="C417" s="17">
        <f t="shared" si="33"/>
        <v>0</v>
      </c>
      <c r="E417" s="78">
        <v>28.627967249198111</v>
      </c>
      <c r="F417" s="81">
        <v>2065</v>
      </c>
      <c r="G417" s="16"/>
      <c r="H417" s="18">
        <f t="shared" si="34"/>
        <v>0</v>
      </c>
      <c r="I417" s="16"/>
      <c r="J417" s="83">
        <v>37.959462904066775</v>
      </c>
      <c r="M417" s="19">
        <f t="shared" si="35"/>
        <v>0</v>
      </c>
      <c r="O417" s="94">
        <v>38.79703469863852</v>
      </c>
      <c r="R417" s="20">
        <f t="shared" si="36"/>
        <v>0</v>
      </c>
      <c r="T417" s="101">
        <v>47.025470980706558</v>
      </c>
      <c r="W417" s="21">
        <f t="shared" si="37"/>
        <v>0</v>
      </c>
      <c r="Y417" s="110">
        <v>72.674423706612743</v>
      </c>
    </row>
    <row r="418" spans="3:25" x14ac:dyDescent="0.25">
      <c r="C418" s="17">
        <f t="shared" si="33"/>
        <v>0</v>
      </c>
      <c r="E418" s="78">
        <v>28.999781938577918</v>
      </c>
      <c r="F418" s="81">
        <v>2070</v>
      </c>
      <c r="G418" s="16"/>
      <c r="H418" s="18">
        <f t="shared" si="34"/>
        <v>0</v>
      </c>
      <c r="I418" s="16"/>
      <c r="J418" s="83">
        <v>37.959488953931007</v>
      </c>
      <c r="M418" s="19">
        <f t="shared" si="35"/>
        <v>0</v>
      </c>
      <c r="O418" s="94">
        <v>39.165710644016556</v>
      </c>
      <c r="R418" s="20">
        <f t="shared" si="36"/>
        <v>0</v>
      </c>
      <c r="T418" s="101">
        <v>47.025615688203594</v>
      </c>
      <c r="W418" s="21">
        <f t="shared" si="37"/>
        <v>0</v>
      </c>
      <c r="Y418" s="110">
        <v>72.674557825717827</v>
      </c>
    </row>
    <row r="419" spans="3:25" x14ac:dyDescent="0.25">
      <c r="C419" s="17">
        <f t="shared" si="33"/>
        <v>0</v>
      </c>
      <c r="E419" s="78">
        <v>29.275493786130802</v>
      </c>
      <c r="F419" s="81">
        <v>2075</v>
      </c>
      <c r="G419" s="16"/>
      <c r="H419" s="18">
        <f t="shared" si="34"/>
        <v>0</v>
      </c>
      <c r="I419" s="16"/>
      <c r="J419" s="83">
        <v>38.170361474959286</v>
      </c>
      <c r="M419" s="19">
        <f t="shared" si="35"/>
        <v>0</v>
      </c>
      <c r="O419" s="94">
        <v>39.277199745264724</v>
      </c>
      <c r="R419" s="20">
        <f t="shared" si="36"/>
        <v>0</v>
      </c>
      <c r="T419" s="101">
        <v>47.59175085427237</v>
      </c>
      <c r="W419" s="21">
        <f t="shared" si="37"/>
        <v>0</v>
      </c>
      <c r="Y419" s="110">
        <v>72.674559769467436</v>
      </c>
    </row>
    <row r="420" spans="3:25" x14ac:dyDescent="0.25">
      <c r="C420" s="17">
        <f t="shared" si="33"/>
        <v>0</v>
      </c>
      <c r="E420" s="78">
        <v>29.27551067452994</v>
      </c>
      <c r="F420" s="81">
        <v>2080</v>
      </c>
      <c r="G420" s="16"/>
      <c r="H420" s="18">
        <f t="shared" si="34"/>
        <v>0</v>
      </c>
      <c r="I420" s="16"/>
      <c r="J420" s="83">
        <v>38.170553916480955</v>
      </c>
      <c r="M420" s="19">
        <f t="shared" si="35"/>
        <v>0</v>
      </c>
      <c r="O420" s="94">
        <v>39.277205140057994</v>
      </c>
      <c r="R420" s="20">
        <f t="shared" si="36"/>
        <v>0</v>
      </c>
      <c r="T420" s="101">
        <v>47.6317366357259</v>
      </c>
      <c r="W420" s="21">
        <f t="shared" si="37"/>
        <v>0</v>
      </c>
      <c r="Y420" s="110">
        <v>72.674655013493563</v>
      </c>
    </row>
    <row r="421" spans="3:25" x14ac:dyDescent="0.25">
      <c r="C421" s="17">
        <f t="shared" si="33"/>
        <v>0</v>
      </c>
      <c r="E421" s="78">
        <v>29.275517912412585</v>
      </c>
      <c r="F421" s="81">
        <v>2085</v>
      </c>
      <c r="G421" s="16"/>
      <c r="H421" s="18">
        <f t="shared" si="34"/>
        <v>0</v>
      </c>
      <c r="I421" s="16"/>
      <c r="J421" s="83">
        <v>38.170775964560931</v>
      </c>
      <c r="M421" s="19">
        <f t="shared" si="35"/>
        <v>0</v>
      </c>
      <c r="O421" s="94">
        <v>39.345211253449314</v>
      </c>
      <c r="R421" s="20">
        <f t="shared" si="36"/>
        <v>0</v>
      </c>
      <c r="T421" s="101">
        <v>47.951893319123933</v>
      </c>
      <c r="W421" s="21">
        <f t="shared" si="37"/>
        <v>0</v>
      </c>
      <c r="Y421" s="110">
        <v>72.674691944831693</v>
      </c>
    </row>
    <row r="422" spans="3:25" x14ac:dyDescent="0.25">
      <c r="C422" s="17">
        <f t="shared" si="33"/>
        <v>0</v>
      </c>
      <c r="E422" s="78">
        <v>29.639106731842219</v>
      </c>
      <c r="F422" s="81">
        <v>2090</v>
      </c>
      <c r="G422" s="16"/>
      <c r="H422" s="18">
        <f t="shared" si="34"/>
        <v>0</v>
      </c>
      <c r="I422" s="16"/>
      <c r="J422" s="83">
        <v>38.796936390239019</v>
      </c>
      <c r="M422" s="19">
        <f t="shared" si="35"/>
        <v>0</v>
      </c>
      <c r="O422" s="94">
        <v>39.345268698410365</v>
      </c>
      <c r="R422" s="20">
        <f t="shared" si="36"/>
        <v>0</v>
      </c>
      <c r="T422" s="101">
        <v>47.951905767509906</v>
      </c>
      <c r="W422" s="21">
        <f t="shared" si="37"/>
        <v>0</v>
      </c>
      <c r="Y422" s="110">
        <v>73.188723849749763</v>
      </c>
    </row>
    <row r="423" spans="3:25" x14ac:dyDescent="0.25">
      <c r="C423" s="17">
        <f t="shared" si="33"/>
        <v>0</v>
      </c>
      <c r="E423" s="78">
        <v>29.639118646965397</v>
      </c>
      <c r="F423" s="81">
        <v>2095</v>
      </c>
      <c r="G423" s="16"/>
      <c r="H423" s="18">
        <f t="shared" si="34"/>
        <v>0</v>
      </c>
      <c r="I423" s="16"/>
      <c r="J423" s="83">
        <v>38.797041980804735</v>
      </c>
      <c r="M423" s="19">
        <f t="shared" si="35"/>
        <v>0</v>
      </c>
      <c r="O423" s="94">
        <v>39.34537640741528</v>
      </c>
      <c r="R423" s="20">
        <f t="shared" si="36"/>
        <v>0</v>
      </c>
      <c r="T423" s="101">
        <v>47.951910746935255</v>
      </c>
      <c r="W423" s="21">
        <f t="shared" si="37"/>
        <v>0</v>
      </c>
      <c r="Y423" s="110">
        <v>73.517286028457434</v>
      </c>
    </row>
    <row r="424" spans="3:25" x14ac:dyDescent="0.25">
      <c r="C424" s="17">
        <f t="shared" si="33"/>
        <v>0</v>
      </c>
      <c r="E424" s="78">
        <v>29.639137711124238</v>
      </c>
      <c r="F424" s="81">
        <v>2100</v>
      </c>
      <c r="G424" s="16"/>
      <c r="H424" s="18">
        <f t="shared" si="34"/>
        <v>0</v>
      </c>
      <c r="I424" s="16"/>
      <c r="J424" s="83">
        <v>39.277226719238506</v>
      </c>
      <c r="M424" s="19">
        <f t="shared" si="35"/>
        <v>0</v>
      </c>
      <c r="O424" s="94">
        <v>39.345401539549741</v>
      </c>
      <c r="R424" s="20">
        <f t="shared" si="36"/>
        <v>0</v>
      </c>
      <c r="T424" s="101">
        <v>47.951936888446738</v>
      </c>
      <c r="W424" s="21">
        <f t="shared" si="37"/>
        <v>0</v>
      </c>
      <c r="Y424" s="110">
        <v>73.553716210304955</v>
      </c>
    </row>
    <row r="425" spans="3:25" x14ac:dyDescent="0.25">
      <c r="C425" s="17">
        <f t="shared" si="33"/>
        <v>0</v>
      </c>
      <c r="E425" s="78">
        <v>29.639204435764299</v>
      </c>
      <c r="F425" s="81">
        <v>2105</v>
      </c>
      <c r="G425" s="16"/>
      <c r="H425" s="18">
        <f t="shared" si="34"/>
        <v>0</v>
      </c>
      <c r="I425" s="16"/>
      <c r="J425" s="83">
        <v>39.345211253449314</v>
      </c>
      <c r="M425" s="19">
        <f t="shared" si="35"/>
        <v>0</v>
      </c>
      <c r="O425" s="94">
        <v>39.345433852513935</v>
      </c>
      <c r="R425" s="20">
        <f t="shared" si="36"/>
        <v>0</v>
      </c>
      <c r="T425" s="101">
        <v>48.309580851246828</v>
      </c>
      <c r="W425" s="21">
        <f t="shared" si="37"/>
        <v>0</v>
      </c>
      <c r="Y425" s="110">
        <v>73.553737576139937</v>
      </c>
    </row>
    <row r="426" spans="3:25" x14ac:dyDescent="0.25">
      <c r="C426" s="17">
        <f t="shared" si="33"/>
        <v>0</v>
      </c>
      <c r="E426" s="78">
        <v>29.639242564116472</v>
      </c>
      <c r="F426" s="81">
        <v>2110</v>
      </c>
      <c r="G426" s="16"/>
      <c r="H426" s="18">
        <f t="shared" si="34"/>
        <v>0</v>
      </c>
      <c r="I426" s="16"/>
      <c r="J426" s="83">
        <v>39.34523997589298</v>
      </c>
      <c r="M426" s="19">
        <f t="shared" si="35"/>
        <v>0</v>
      </c>
      <c r="O426" s="94">
        <v>39.412978165325889</v>
      </c>
      <c r="R426" s="20">
        <f t="shared" si="36"/>
        <v>0</v>
      </c>
      <c r="T426" s="101">
        <v>48.309604327954773</v>
      </c>
      <c r="W426" s="21">
        <f t="shared" si="37"/>
        <v>0</v>
      </c>
      <c r="Y426" s="110">
        <v>73.553975480878123</v>
      </c>
    </row>
    <row r="427" spans="3:25" x14ac:dyDescent="0.25">
      <c r="C427" s="17">
        <f t="shared" si="33"/>
        <v>0</v>
      </c>
      <c r="E427" s="78">
        <v>29.639290224566267</v>
      </c>
      <c r="F427" s="81">
        <v>2115</v>
      </c>
      <c r="G427" s="16"/>
      <c r="H427" s="18">
        <f t="shared" si="34"/>
        <v>0</v>
      </c>
      <c r="I427" s="16"/>
      <c r="J427" s="83">
        <v>39.345286649816266</v>
      </c>
      <c r="M427" s="19">
        <f t="shared" si="35"/>
        <v>0</v>
      </c>
      <c r="O427" s="94">
        <v>39.413305215089835</v>
      </c>
      <c r="R427" s="20">
        <f t="shared" si="36"/>
        <v>0</v>
      </c>
      <c r="T427" s="101">
        <v>48.309729125645504</v>
      </c>
      <c r="W427" s="21">
        <f t="shared" si="37"/>
        <v>0</v>
      </c>
      <c r="Y427" s="110">
        <v>73.662916874072366</v>
      </c>
    </row>
    <row r="428" spans="3:25" x14ac:dyDescent="0.25">
      <c r="C428" s="17">
        <f t="shared" si="33"/>
        <v>0</v>
      </c>
      <c r="E428" s="78">
        <v>30.057373195664152</v>
      </c>
      <c r="F428" s="81">
        <v>2120</v>
      </c>
      <c r="G428" s="16"/>
      <c r="H428" s="18">
        <f t="shared" si="34"/>
        <v>0</v>
      </c>
      <c r="I428" s="16"/>
      <c r="J428" s="83">
        <v>39.345306396484375</v>
      </c>
      <c r="M428" s="19">
        <f t="shared" si="35"/>
        <v>0</v>
      </c>
      <c r="O428" s="94">
        <v>39.413472772123974</v>
      </c>
      <c r="R428" s="20">
        <f t="shared" si="36"/>
        <v>0</v>
      </c>
      <c r="T428" s="101">
        <v>48.388284919531131</v>
      </c>
      <c r="W428" s="21">
        <f t="shared" si="37"/>
        <v>0</v>
      </c>
      <c r="Y428" s="110">
        <v>74.097880023140945</v>
      </c>
    </row>
    <row r="429" spans="3:25" x14ac:dyDescent="0.25">
      <c r="C429" s="17">
        <f t="shared" si="33"/>
        <v>0</v>
      </c>
      <c r="E429" s="78">
        <v>30.087233323318774</v>
      </c>
      <c r="F429" s="81">
        <v>2125</v>
      </c>
      <c r="G429" s="16"/>
      <c r="H429" s="18">
        <f t="shared" si="34"/>
        <v>0</v>
      </c>
      <c r="I429" s="16"/>
      <c r="J429" s="83">
        <v>39.345347684976524</v>
      </c>
      <c r="M429" s="19">
        <f t="shared" si="35"/>
        <v>0</v>
      </c>
      <c r="O429" s="94">
        <v>39.549006580992142</v>
      </c>
      <c r="R429" s="20">
        <f t="shared" si="36"/>
        <v>0</v>
      </c>
      <c r="T429" s="101">
        <v>48.585999710686018</v>
      </c>
      <c r="W429" s="21">
        <f t="shared" si="37"/>
        <v>0</v>
      </c>
      <c r="Y429" s="110">
        <v>74.097884312599035</v>
      </c>
    </row>
    <row r="430" spans="3:25" x14ac:dyDescent="0.25">
      <c r="C430" s="17">
        <f t="shared" si="33"/>
        <v>0</v>
      </c>
      <c r="E430" s="78">
        <v>30.087578406721327</v>
      </c>
      <c r="F430" s="81">
        <v>2130</v>
      </c>
      <c r="G430" s="16"/>
      <c r="H430" s="18">
        <f t="shared" si="34"/>
        <v>0</v>
      </c>
      <c r="I430" s="16"/>
      <c r="J430" s="83">
        <v>39.413173499126238</v>
      </c>
      <c r="M430" s="19">
        <f t="shared" si="35"/>
        <v>0</v>
      </c>
      <c r="O430" s="94">
        <v>39.616662006086827</v>
      </c>
      <c r="R430" s="20">
        <f t="shared" si="36"/>
        <v>0</v>
      </c>
      <c r="T430" s="101">
        <v>48.900209960957248</v>
      </c>
      <c r="W430" s="21">
        <f t="shared" si="37"/>
        <v>0</v>
      </c>
      <c r="Y430" s="110">
        <v>74.097890746741911</v>
      </c>
    </row>
    <row r="431" spans="3:25" x14ac:dyDescent="0.25">
      <c r="C431" s="17">
        <f t="shared" si="33"/>
        <v>0</v>
      </c>
      <c r="E431" s="78">
        <v>30.087646484375</v>
      </c>
      <c r="F431" s="81">
        <v>2135</v>
      </c>
      <c r="G431" s="16"/>
      <c r="H431" s="18">
        <f t="shared" si="34"/>
        <v>0</v>
      </c>
      <c r="I431" s="16"/>
      <c r="J431" s="83">
        <v>39.413229052802407</v>
      </c>
      <c r="M431" s="19">
        <f t="shared" si="35"/>
        <v>0</v>
      </c>
      <c r="O431" s="94">
        <v>39.818881815245113</v>
      </c>
      <c r="R431" s="20">
        <f t="shared" si="36"/>
        <v>0</v>
      </c>
      <c r="T431" s="101">
        <v>49.017196824978306</v>
      </c>
      <c r="W431" s="21">
        <f t="shared" si="37"/>
        <v>0</v>
      </c>
      <c r="Y431" s="110">
        <v>74.097901470350351</v>
      </c>
    </row>
    <row r="432" spans="3:25" x14ac:dyDescent="0.25">
      <c r="C432" s="17">
        <f t="shared" si="33"/>
        <v>0</v>
      </c>
      <c r="E432" s="78">
        <v>30.087646484375</v>
      </c>
      <c r="F432" s="81">
        <v>2140</v>
      </c>
      <c r="G432" s="16"/>
      <c r="H432" s="18">
        <f t="shared" si="34"/>
        <v>0</v>
      </c>
      <c r="I432" s="16"/>
      <c r="J432" s="83">
        <v>39.413279230332911</v>
      </c>
      <c r="M432" s="19">
        <f t="shared" si="35"/>
        <v>0</v>
      </c>
      <c r="O432" s="94">
        <v>39.818966957548533</v>
      </c>
      <c r="R432" s="20">
        <f t="shared" si="36"/>
        <v>0</v>
      </c>
      <c r="T432" s="101">
        <v>49.017217755642278</v>
      </c>
      <c r="W432" s="21">
        <f t="shared" si="37"/>
        <v>0</v>
      </c>
      <c r="Y432" s="110">
        <v>74.206217565249744</v>
      </c>
    </row>
    <row r="433" spans="3:25" x14ac:dyDescent="0.25">
      <c r="C433" s="17">
        <f t="shared" si="33"/>
        <v>0</v>
      </c>
      <c r="E433" s="78">
        <v>30.174754487503957</v>
      </c>
      <c r="F433" s="81">
        <v>2145</v>
      </c>
      <c r="G433" s="16"/>
      <c r="H433" s="18">
        <f t="shared" si="34"/>
        <v>0</v>
      </c>
      <c r="I433" s="16"/>
      <c r="J433" s="83">
        <v>39.413289982632307</v>
      </c>
      <c r="M433" s="19">
        <f t="shared" si="35"/>
        <v>0</v>
      </c>
      <c r="O433" s="94">
        <v>39.818975826534825</v>
      </c>
      <c r="R433" s="20">
        <f t="shared" si="36"/>
        <v>0</v>
      </c>
      <c r="T433" s="101">
        <v>49.055883842009194</v>
      </c>
      <c r="W433" s="21">
        <f t="shared" si="37"/>
        <v>0</v>
      </c>
      <c r="Y433" s="110">
        <v>74.386502141700944</v>
      </c>
    </row>
    <row r="434" spans="3:25" x14ac:dyDescent="0.25">
      <c r="C434" s="17">
        <f t="shared" si="33"/>
        <v>0</v>
      </c>
      <c r="E434" s="78">
        <v>30.176349600532795</v>
      </c>
      <c r="F434" s="81">
        <v>2150</v>
      </c>
      <c r="G434" s="16"/>
      <c r="H434" s="18">
        <f t="shared" si="34"/>
        <v>0</v>
      </c>
      <c r="I434" s="16"/>
      <c r="J434" s="83">
        <v>39.413319999530145</v>
      </c>
      <c r="M434" s="19">
        <f t="shared" si="35"/>
        <v>0</v>
      </c>
      <c r="O434" s="94">
        <v>39.818977600358743</v>
      </c>
      <c r="R434" s="20">
        <f t="shared" si="36"/>
        <v>0</v>
      </c>
      <c r="T434" s="101">
        <v>49.056239152175195</v>
      </c>
      <c r="W434" s="21">
        <f t="shared" si="37"/>
        <v>0</v>
      </c>
      <c r="Y434" s="110">
        <v>74.530139849575093</v>
      </c>
    </row>
    <row r="435" spans="3:25" x14ac:dyDescent="0.25">
      <c r="C435" s="17">
        <f t="shared" si="33"/>
        <v>0</v>
      </c>
      <c r="E435" s="78">
        <v>30.176388220315143</v>
      </c>
      <c r="F435" s="81">
        <v>2155</v>
      </c>
      <c r="G435" s="16"/>
      <c r="H435" s="18">
        <f t="shared" si="34"/>
        <v>0</v>
      </c>
      <c r="I435" s="16"/>
      <c r="J435" s="83">
        <v>39.413325823703644</v>
      </c>
      <c r="M435" s="19">
        <f t="shared" si="35"/>
        <v>0</v>
      </c>
      <c r="O435" s="94">
        <v>39.818981148070662</v>
      </c>
      <c r="R435" s="20">
        <f t="shared" si="36"/>
        <v>0</v>
      </c>
      <c r="T435" s="101">
        <v>49.056263488434332</v>
      </c>
      <c r="W435" s="21">
        <f t="shared" si="37"/>
        <v>0</v>
      </c>
      <c r="Y435" s="110">
        <v>74.530211873117111</v>
      </c>
    </row>
    <row r="436" spans="3:25" x14ac:dyDescent="0.25">
      <c r="C436" s="17">
        <f t="shared" si="33"/>
        <v>0</v>
      </c>
      <c r="E436" s="78">
        <v>30.176388220315143</v>
      </c>
      <c r="F436" s="81">
        <v>2160</v>
      </c>
      <c r="G436" s="16"/>
      <c r="H436" s="18">
        <f t="shared" si="34"/>
        <v>0</v>
      </c>
      <c r="I436" s="16"/>
      <c r="J436" s="83">
        <v>39.413372417113813</v>
      </c>
      <c r="M436" s="19">
        <f t="shared" si="35"/>
        <v>0</v>
      </c>
      <c r="O436" s="94">
        <v>39.81901662393286</v>
      </c>
      <c r="R436" s="20">
        <f t="shared" si="36"/>
        <v>0</v>
      </c>
      <c r="T436" s="101">
        <v>49.056750214688925</v>
      </c>
      <c r="W436" s="21">
        <f t="shared" si="37"/>
        <v>0</v>
      </c>
      <c r="Y436" s="110">
        <v>74.530323699102297</v>
      </c>
    </row>
    <row r="437" spans="3:25" x14ac:dyDescent="0.25">
      <c r="C437" s="17">
        <f t="shared" si="33"/>
        <v>0</v>
      </c>
      <c r="E437" s="78">
        <v>30.176409285608393</v>
      </c>
      <c r="F437" s="81">
        <v>2165</v>
      </c>
      <c r="G437" s="16"/>
      <c r="H437" s="18">
        <f t="shared" si="34"/>
        <v>0</v>
      </c>
      <c r="I437" s="16"/>
      <c r="J437" s="83">
        <v>39.413372417113813</v>
      </c>
      <c r="M437" s="19">
        <f t="shared" si="35"/>
        <v>0</v>
      </c>
      <c r="O437" s="94">
        <v>39.95333382900094</v>
      </c>
      <c r="R437" s="20">
        <f t="shared" si="36"/>
        <v>0</v>
      </c>
      <c r="T437" s="101">
        <v>49.250847163902222</v>
      </c>
      <c r="W437" s="21">
        <f t="shared" si="37"/>
        <v>0</v>
      </c>
      <c r="Y437" s="110">
        <v>74.530395722566624</v>
      </c>
    </row>
    <row r="438" spans="3:25" x14ac:dyDescent="0.25">
      <c r="C438" s="17">
        <f t="shared" si="33"/>
        <v>0</v>
      </c>
      <c r="E438" s="78">
        <v>30.176414551941946</v>
      </c>
      <c r="F438" s="81">
        <v>2170</v>
      </c>
      <c r="G438" s="16"/>
      <c r="H438" s="18">
        <f t="shared" si="34"/>
        <v>0</v>
      </c>
      <c r="I438" s="16"/>
      <c r="J438" s="83">
        <v>39.413451267527456</v>
      </c>
      <c r="M438" s="19">
        <f t="shared" si="35"/>
        <v>0</v>
      </c>
      <c r="O438" s="94">
        <v>40.419411798270048</v>
      </c>
      <c r="R438" s="20">
        <f t="shared" si="36"/>
        <v>0</v>
      </c>
      <c r="T438" s="101">
        <v>49.367200209012218</v>
      </c>
      <c r="W438" s="21">
        <f t="shared" si="37"/>
        <v>0</v>
      </c>
      <c r="Y438" s="110">
        <v>74.530481013568533</v>
      </c>
    </row>
    <row r="439" spans="3:25" x14ac:dyDescent="0.25">
      <c r="C439" s="17">
        <f t="shared" si="33"/>
        <v>0</v>
      </c>
      <c r="E439" s="78">
        <v>30.176453756906202</v>
      </c>
      <c r="F439" s="81">
        <v>2175</v>
      </c>
      <c r="G439" s="16"/>
      <c r="H439" s="18">
        <f t="shared" si="34"/>
        <v>0</v>
      </c>
      <c r="I439" s="16"/>
      <c r="J439" s="83">
        <v>39.41347098007077</v>
      </c>
      <c r="M439" s="19">
        <f t="shared" si="35"/>
        <v>0</v>
      </c>
      <c r="O439" s="94">
        <v>40.419674568262579</v>
      </c>
      <c r="R439" s="20">
        <f t="shared" si="36"/>
        <v>0</v>
      </c>
      <c r="T439" s="101">
        <v>49.367200209115978</v>
      </c>
      <c r="W439" s="21">
        <f t="shared" si="37"/>
        <v>0</v>
      </c>
      <c r="Y439" s="110">
        <v>74.638030237206308</v>
      </c>
    </row>
    <row r="440" spans="3:25" x14ac:dyDescent="0.25">
      <c r="C440" s="17">
        <f t="shared" si="33"/>
        <v>0</v>
      </c>
      <c r="E440" s="78">
        <v>30.176472481585087</v>
      </c>
      <c r="F440" s="81">
        <v>2180</v>
      </c>
      <c r="G440" s="16"/>
      <c r="H440" s="18">
        <f t="shared" si="34"/>
        <v>0</v>
      </c>
      <c r="I440" s="16"/>
      <c r="J440" s="83">
        <v>39.548928001123592</v>
      </c>
      <c r="M440" s="19">
        <f t="shared" si="35"/>
        <v>0</v>
      </c>
      <c r="O440" s="94">
        <v>40.419721312024144</v>
      </c>
      <c r="R440" s="20">
        <f t="shared" si="36"/>
        <v>0</v>
      </c>
      <c r="T440" s="101">
        <v>49.367223485166917</v>
      </c>
      <c r="W440" s="21">
        <f t="shared" si="37"/>
        <v>0</v>
      </c>
      <c r="Y440" s="110">
        <v>74.638075660092127</v>
      </c>
    </row>
    <row r="441" spans="3:25" x14ac:dyDescent="0.25">
      <c r="C441" s="17">
        <f t="shared" si="33"/>
        <v>0</v>
      </c>
      <c r="E441" s="78">
        <v>30.176472481585087</v>
      </c>
      <c r="F441" s="81">
        <v>2185</v>
      </c>
      <c r="G441" s="16"/>
      <c r="H441" s="18">
        <f t="shared" si="34"/>
        <v>0</v>
      </c>
      <c r="I441" s="16"/>
      <c r="J441" s="83">
        <v>39.549006580992142</v>
      </c>
      <c r="M441" s="19">
        <f t="shared" si="35"/>
        <v>0</v>
      </c>
      <c r="O441" s="94">
        <v>40.419789461850762</v>
      </c>
      <c r="R441" s="20">
        <f t="shared" si="36"/>
        <v>0</v>
      </c>
      <c r="T441" s="101">
        <v>49.367369490123671</v>
      </c>
      <c r="W441" s="21">
        <f t="shared" si="37"/>
        <v>0</v>
      </c>
      <c r="Y441" s="110">
        <v>74.638147579645093</v>
      </c>
    </row>
    <row r="442" spans="3:25" x14ac:dyDescent="0.25">
      <c r="C442" s="17">
        <f t="shared" si="33"/>
        <v>0</v>
      </c>
      <c r="E442" s="78">
        <v>30.176505249868637</v>
      </c>
      <c r="F442" s="81">
        <v>2190</v>
      </c>
      <c r="G442" s="16"/>
      <c r="H442" s="18">
        <f t="shared" si="34"/>
        <v>0</v>
      </c>
      <c r="I442" s="16"/>
      <c r="J442" s="83">
        <v>39.616624566086188</v>
      </c>
      <c r="M442" s="19">
        <f t="shared" si="35"/>
        <v>0</v>
      </c>
      <c r="O442" s="94">
        <v>40.419801693885347</v>
      </c>
      <c r="R442" s="20">
        <f t="shared" si="36"/>
        <v>0</v>
      </c>
      <c r="T442" s="101">
        <v>49.483331538376497</v>
      </c>
      <c r="W442" s="21">
        <f t="shared" si="37"/>
        <v>0</v>
      </c>
      <c r="Y442" s="110">
        <v>74.781736403852918</v>
      </c>
    </row>
    <row r="443" spans="3:25" x14ac:dyDescent="0.25">
      <c r="C443" s="17">
        <f t="shared" si="33"/>
        <v>0</v>
      </c>
      <c r="E443" s="78">
        <v>30.176505249868637</v>
      </c>
      <c r="F443" s="81">
        <v>2195</v>
      </c>
      <c r="G443" s="16"/>
      <c r="H443" s="18">
        <f t="shared" si="34"/>
        <v>0</v>
      </c>
      <c r="I443" s="16"/>
      <c r="J443" s="83">
        <v>39.616631697540001</v>
      </c>
      <c r="M443" s="19">
        <f t="shared" si="35"/>
        <v>0</v>
      </c>
      <c r="O443" s="94">
        <v>40.419801693885347</v>
      </c>
      <c r="R443" s="20">
        <f t="shared" si="36"/>
        <v>0</v>
      </c>
      <c r="T443" s="101">
        <v>49.521984677353686</v>
      </c>
      <c r="W443" s="21">
        <f t="shared" si="37"/>
        <v>0</v>
      </c>
      <c r="Y443" s="110">
        <v>74.960208117711971</v>
      </c>
    </row>
    <row r="444" spans="3:25" x14ac:dyDescent="0.25">
      <c r="C444" s="17">
        <f t="shared" si="33"/>
        <v>0</v>
      </c>
      <c r="E444" s="78">
        <v>30.176653877409816</v>
      </c>
      <c r="F444" s="81">
        <v>2200</v>
      </c>
      <c r="G444" s="16"/>
      <c r="H444" s="18">
        <f t="shared" si="34"/>
        <v>0</v>
      </c>
      <c r="I444" s="16"/>
      <c r="J444" s="83">
        <v>39.616662006086827</v>
      </c>
      <c r="M444" s="19">
        <f t="shared" si="35"/>
        <v>0</v>
      </c>
      <c r="O444" s="94">
        <v>40.419833147661691</v>
      </c>
      <c r="R444" s="20">
        <f t="shared" si="36"/>
        <v>0</v>
      </c>
      <c r="T444" s="101">
        <v>49.791663731803908</v>
      </c>
      <c r="W444" s="21">
        <f t="shared" si="37"/>
        <v>0</v>
      </c>
      <c r="Y444" s="110">
        <v>75.103119130601215</v>
      </c>
    </row>
    <row r="445" spans="3:25" x14ac:dyDescent="0.25">
      <c r="C445" s="17">
        <f t="shared" si="33"/>
        <v>0</v>
      </c>
      <c r="E445" s="78">
        <v>30.441629723999394</v>
      </c>
      <c r="F445" s="81">
        <v>2205</v>
      </c>
      <c r="G445" s="16"/>
      <c r="H445" s="18">
        <f t="shared" si="34"/>
        <v>0</v>
      </c>
      <c r="I445" s="16"/>
      <c r="J445" s="83">
        <v>39.616685183191073</v>
      </c>
      <c r="M445" s="19">
        <f t="shared" si="35"/>
        <v>0</v>
      </c>
      <c r="O445" s="94">
        <v>40.419857611677685</v>
      </c>
      <c r="R445" s="20">
        <f t="shared" si="36"/>
        <v>0</v>
      </c>
      <c r="T445" s="101">
        <v>49.868314843709477</v>
      </c>
      <c r="W445" s="21">
        <f t="shared" si="37"/>
        <v>0</v>
      </c>
      <c r="Y445" s="110">
        <v>75.103127594700283</v>
      </c>
    </row>
    <row r="446" spans="3:25" x14ac:dyDescent="0.25">
      <c r="C446" s="17">
        <f t="shared" si="33"/>
        <v>0</v>
      </c>
      <c r="E446" s="78">
        <v>30.441636684646447</v>
      </c>
      <c r="F446" s="81">
        <v>2210</v>
      </c>
      <c r="G446" s="16"/>
      <c r="H446" s="18">
        <f t="shared" si="34"/>
        <v>0</v>
      </c>
      <c r="I446" s="16"/>
      <c r="J446" s="83">
        <v>39.818945672270409</v>
      </c>
      <c r="M446" s="19">
        <f t="shared" si="35"/>
        <v>0</v>
      </c>
      <c r="O446" s="94">
        <v>40.419857611677685</v>
      </c>
      <c r="R446" s="20">
        <f t="shared" si="36"/>
        <v>0</v>
      </c>
      <c r="T446" s="101">
        <v>49.868340279935964</v>
      </c>
      <c r="W446" s="21">
        <f t="shared" si="37"/>
        <v>0</v>
      </c>
      <c r="Y446" s="110">
        <v>75.10318684302608</v>
      </c>
    </row>
    <row r="447" spans="3:25" x14ac:dyDescent="0.25">
      <c r="C447" s="17">
        <f t="shared" si="33"/>
        <v>0</v>
      </c>
      <c r="E447" s="78">
        <v>30.441678448518285</v>
      </c>
      <c r="F447" s="81">
        <v>2215</v>
      </c>
      <c r="G447" s="16"/>
      <c r="H447" s="18">
        <f t="shared" si="34"/>
        <v>0</v>
      </c>
      <c r="I447" s="16"/>
      <c r="J447" s="83">
        <v>39.819025492908089</v>
      </c>
      <c r="M447" s="19">
        <f t="shared" si="35"/>
        <v>0</v>
      </c>
      <c r="O447" s="94">
        <v>40.419875085992082</v>
      </c>
      <c r="R447" s="20">
        <f t="shared" si="36"/>
        <v>0</v>
      </c>
      <c r="T447" s="101">
        <v>49.868359132656181</v>
      </c>
      <c r="W447" s="21">
        <f t="shared" si="37"/>
        <v>0</v>
      </c>
      <c r="Y447" s="110">
        <v>75.352302979369355</v>
      </c>
    </row>
    <row r="448" spans="3:25" x14ac:dyDescent="0.25">
      <c r="C448" s="17">
        <f t="shared" si="33"/>
        <v>0</v>
      </c>
      <c r="E448" s="78">
        <v>30.878137992266929</v>
      </c>
      <c r="F448" s="81">
        <v>2220</v>
      </c>
      <c r="G448" s="16"/>
      <c r="H448" s="18">
        <f t="shared" si="34"/>
        <v>0</v>
      </c>
      <c r="I448" s="16"/>
      <c r="J448" s="83">
        <v>39.819037909547276</v>
      </c>
      <c r="M448" s="19">
        <f t="shared" si="35"/>
        <v>0</v>
      </c>
      <c r="O448" s="94">
        <v>40.419885570579403</v>
      </c>
      <c r="R448" s="20">
        <f t="shared" si="36"/>
        <v>0</v>
      </c>
      <c r="T448" s="101">
        <v>49.868426164569335</v>
      </c>
      <c r="W448" s="21">
        <f t="shared" si="37"/>
        <v>0</v>
      </c>
      <c r="Y448" s="110">
        <v>75.387830491460363</v>
      </c>
    </row>
    <row r="449" spans="3:25" x14ac:dyDescent="0.25">
      <c r="C449" s="17">
        <f t="shared" si="33"/>
        <v>0</v>
      </c>
      <c r="E449" s="78">
        <v>30.878345000989235</v>
      </c>
      <c r="F449" s="81">
        <v>2225</v>
      </c>
      <c r="G449" s="16"/>
      <c r="H449" s="18">
        <f t="shared" si="34"/>
        <v>0</v>
      </c>
      <c r="I449" s="16"/>
      <c r="J449" s="83">
        <v>39.952874191865362</v>
      </c>
      <c r="M449" s="19">
        <f t="shared" si="35"/>
        <v>0</v>
      </c>
      <c r="O449" s="94">
        <v>40.485923469382101</v>
      </c>
      <c r="R449" s="20">
        <f t="shared" si="36"/>
        <v>0</v>
      </c>
      <c r="T449" s="101">
        <v>49.868440528490979</v>
      </c>
      <c r="W449" s="21">
        <f t="shared" si="37"/>
        <v>0</v>
      </c>
      <c r="Y449" s="110">
        <v>75.387868904281703</v>
      </c>
    </row>
    <row r="450" spans="3:25" x14ac:dyDescent="0.25">
      <c r="C450" s="17">
        <f t="shared" si="33"/>
        <v>0</v>
      </c>
      <c r="E450" s="78">
        <v>30.878390748838054</v>
      </c>
      <c r="F450" s="81">
        <v>2230</v>
      </c>
      <c r="G450" s="16"/>
      <c r="H450" s="18">
        <f t="shared" si="34"/>
        <v>0</v>
      </c>
      <c r="I450" s="16"/>
      <c r="J450" s="83">
        <v>39.952994404634545</v>
      </c>
      <c r="M450" s="19">
        <f t="shared" si="35"/>
        <v>0</v>
      </c>
      <c r="O450" s="94">
        <v>40.48595487165003</v>
      </c>
      <c r="R450" s="20">
        <f t="shared" si="36"/>
        <v>0</v>
      </c>
      <c r="T450" s="101">
        <v>50.136241473336803</v>
      </c>
      <c r="W450" s="21">
        <f t="shared" si="37"/>
        <v>0</v>
      </c>
      <c r="Y450" s="110">
        <v>75.565496974536444</v>
      </c>
    </row>
    <row r="451" spans="3:25" x14ac:dyDescent="0.25">
      <c r="C451" s="17">
        <f t="shared" si="33"/>
        <v>0</v>
      </c>
      <c r="E451" s="78">
        <v>31.051264968900409</v>
      </c>
      <c r="F451" s="81">
        <v>2235</v>
      </c>
      <c r="G451" s="16"/>
      <c r="H451" s="18">
        <f t="shared" si="34"/>
        <v>0</v>
      </c>
      <c r="I451" s="16"/>
      <c r="J451" s="83">
        <v>39.953284329541248</v>
      </c>
      <c r="M451" s="19">
        <f t="shared" si="35"/>
        <v>0</v>
      </c>
      <c r="O451" s="94">
        <v>40.485970572809364</v>
      </c>
      <c r="R451" s="20">
        <f t="shared" si="36"/>
        <v>0</v>
      </c>
      <c r="T451" s="101">
        <v>50.288647376761006</v>
      </c>
      <c r="W451" s="21">
        <f t="shared" si="37"/>
        <v>0</v>
      </c>
      <c r="Y451" s="110">
        <v>75.918829052297397</v>
      </c>
    </row>
    <row r="452" spans="3:25" x14ac:dyDescent="0.25">
      <c r="C452" s="17">
        <f t="shared" si="33"/>
        <v>0</v>
      </c>
      <c r="E452" s="78">
        <v>31.051264968945397</v>
      </c>
      <c r="F452" s="81">
        <v>2240</v>
      </c>
      <c r="G452" s="16"/>
      <c r="H452" s="18">
        <f t="shared" si="34"/>
        <v>0</v>
      </c>
      <c r="I452" s="16"/>
      <c r="J452" s="83">
        <v>39.953284329541248</v>
      </c>
      <c r="M452" s="19">
        <f t="shared" si="35"/>
        <v>0</v>
      </c>
      <c r="O452" s="94">
        <v>41.011562009664239</v>
      </c>
      <c r="R452" s="20">
        <f t="shared" si="36"/>
        <v>0</v>
      </c>
      <c r="T452" s="101">
        <v>50.47839792389707</v>
      </c>
      <c r="W452" s="21">
        <f t="shared" si="37"/>
        <v>0</v>
      </c>
      <c r="Y452" s="110">
        <v>75.918888594366891</v>
      </c>
    </row>
    <row r="453" spans="3:25" x14ac:dyDescent="0.25">
      <c r="C453" s="17">
        <f t="shared" ref="C453:C516" si="38">B453/1300</f>
        <v>0</v>
      </c>
      <c r="E453" s="78">
        <v>31.051333208283353</v>
      </c>
      <c r="F453" s="81">
        <v>2245</v>
      </c>
      <c r="G453" s="16"/>
      <c r="H453" s="18">
        <f t="shared" ref="H453:H516" si="39">G453/1300</f>
        <v>0</v>
      </c>
      <c r="I453" s="16"/>
      <c r="J453" s="83">
        <v>39.953284329541248</v>
      </c>
      <c r="M453" s="19">
        <f t="shared" ref="M453:M516" si="40">L453/1300</f>
        <v>0</v>
      </c>
      <c r="O453" s="94">
        <v>41.011710980537508</v>
      </c>
      <c r="R453" s="20">
        <f t="shared" ref="R453:R516" si="41">Q453/1300</f>
        <v>0</v>
      </c>
      <c r="T453" s="101">
        <v>50.478505238667026</v>
      </c>
      <c r="W453" s="21">
        <f t="shared" ref="W453:W516" si="42">V453/1300</f>
        <v>0</v>
      </c>
      <c r="Y453" s="110">
        <v>75.91899837505855</v>
      </c>
    </row>
    <row r="454" spans="3:25" x14ac:dyDescent="0.25">
      <c r="C454" s="17">
        <f t="shared" si="38"/>
        <v>0</v>
      </c>
      <c r="E454" s="78">
        <v>31.137414745022696</v>
      </c>
      <c r="F454" s="81">
        <v>2250</v>
      </c>
      <c r="G454" s="16"/>
      <c r="H454" s="18">
        <f t="shared" si="39"/>
        <v>0</v>
      </c>
      <c r="I454" s="16"/>
      <c r="J454" s="83">
        <v>39.953344435960105</v>
      </c>
      <c r="M454" s="19">
        <f t="shared" si="40"/>
        <v>0</v>
      </c>
      <c r="O454" s="94">
        <v>41.207275547972642</v>
      </c>
      <c r="R454" s="20">
        <f t="shared" si="41"/>
        <v>0</v>
      </c>
      <c r="T454" s="101">
        <v>50.894416855396507</v>
      </c>
      <c r="W454" s="21">
        <f t="shared" si="42"/>
        <v>0</v>
      </c>
      <c r="Y454" s="110">
        <v>76.341167045773901</v>
      </c>
    </row>
    <row r="455" spans="3:25" x14ac:dyDescent="0.25">
      <c r="C455" s="17">
        <f t="shared" si="38"/>
        <v>0</v>
      </c>
      <c r="E455" s="78">
        <v>31.137445934896924</v>
      </c>
      <c r="F455" s="81">
        <v>2255</v>
      </c>
      <c r="G455" s="16"/>
      <c r="H455" s="18">
        <f t="shared" si="39"/>
        <v>0</v>
      </c>
      <c r="I455" s="16"/>
      <c r="J455" s="83">
        <v>39.953766948860149</v>
      </c>
      <c r="M455" s="19">
        <f t="shared" si="40"/>
        <v>0</v>
      </c>
      <c r="O455" s="94">
        <v>41.401595639501586</v>
      </c>
      <c r="R455" s="20">
        <f t="shared" si="41"/>
        <v>0</v>
      </c>
      <c r="T455" s="101">
        <v>51.006319853779942</v>
      </c>
      <c r="W455" s="21">
        <f t="shared" si="42"/>
        <v>0</v>
      </c>
      <c r="Y455" s="110">
        <v>76.509704964175768</v>
      </c>
    </row>
    <row r="456" spans="3:25" x14ac:dyDescent="0.25">
      <c r="C456" s="17">
        <f t="shared" si="38"/>
        <v>0</v>
      </c>
      <c r="E456" s="78">
        <v>31.479223259853576</v>
      </c>
      <c r="F456" s="81">
        <v>2260</v>
      </c>
      <c r="G456" s="16"/>
      <c r="H456" s="18">
        <f t="shared" si="39"/>
        <v>0</v>
      </c>
      <c r="I456" s="16"/>
      <c r="J456" s="83">
        <v>40.076477253236227</v>
      </c>
      <c r="M456" s="19">
        <f t="shared" si="40"/>
        <v>0</v>
      </c>
      <c r="O456" s="94">
        <v>41.401674114671252</v>
      </c>
      <c r="R456" s="20">
        <f t="shared" si="41"/>
        <v>0</v>
      </c>
      <c r="T456" s="101">
        <v>51.008253182330698</v>
      </c>
      <c r="W456" s="21">
        <f t="shared" si="42"/>
        <v>0</v>
      </c>
      <c r="Y456" s="110">
        <v>76.509704976348374</v>
      </c>
    </row>
    <row r="457" spans="3:25" x14ac:dyDescent="0.25">
      <c r="C457" s="17">
        <f t="shared" si="38"/>
        <v>0</v>
      </c>
      <c r="E457" s="78">
        <v>31.479526158937702</v>
      </c>
      <c r="F457" s="81">
        <v>2265</v>
      </c>
      <c r="G457" s="16"/>
      <c r="H457" s="18">
        <f t="shared" si="39"/>
        <v>0</v>
      </c>
      <c r="I457" s="16"/>
      <c r="J457" s="83">
        <v>40.419688110829519</v>
      </c>
      <c r="M457" s="19">
        <f t="shared" si="40"/>
        <v>0</v>
      </c>
      <c r="O457" s="94">
        <v>41.401676673654187</v>
      </c>
      <c r="R457" s="20">
        <f t="shared" si="41"/>
        <v>0</v>
      </c>
      <c r="T457" s="101">
        <v>51.193361413814912</v>
      </c>
      <c r="W457" s="21">
        <f t="shared" si="42"/>
        <v>0</v>
      </c>
      <c r="Y457" s="110">
        <v>76.509704976348374</v>
      </c>
    </row>
    <row r="458" spans="3:25" x14ac:dyDescent="0.25">
      <c r="C458" s="17">
        <f t="shared" si="38"/>
        <v>0</v>
      </c>
      <c r="E458" s="78">
        <v>31.479553083344182</v>
      </c>
      <c r="F458" s="81">
        <v>2270</v>
      </c>
      <c r="G458" s="16"/>
      <c r="H458" s="18">
        <f t="shared" si="39"/>
        <v>0</v>
      </c>
      <c r="I458" s="16"/>
      <c r="J458" s="83">
        <v>40.419805188746757</v>
      </c>
      <c r="M458" s="19">
        <f t="shared" si="40"/>
        <v>0</v>
      </c>
      <c r="O458" s="94">
        <v>41.401728706152113</v>
      </c>
      <c r="R458" s="20">
        <f t="shared" si="41"/>
        <v>0</v>
      </c>
      <c r="T458" s="101">
        <v>51.342562888707313</v>
      </c>
      <c r="W458" s="21">
        <f t="shared" si="42"/>
        <v>0</v>
      </c>
      <c r="Y458" s="110">
        <v>76.621267111829127</v>
      </c>
    </row>
    <row r="459" spans="3:25" x14ac:dyDescent="0.25">
      <c r="C459" s="17">
        <f t="shared" si="38"/>
        <v>0</v>
      </c>
      <c r="E459" s="78">
        <v>31.47956205815602</v>
      </c>
      <c r="F459" s="81">
        <v>2275</v>
      </c>
      <c r="G459" s="16"/>
      <c r="H459" s="18">
        <f t="shared" si="39"/>
        <v>0</v>
      </c>
      <c r="I459" s="16"/>
      <c r="J459" s="83">
        <v>40.419847127090492</v>
      </c>
      <c r="M459" s="19">
        <f t="shared" si="40"/>
        <v>0</v>
      </c>
      <c r="O459" s="94">
        <v>41.40181400540704</v>
      </c>
      <c r="R459" s="20">
        <f t="shared" si="41"/>
        <v>0</v>
      </c>
      <c r="T459" s="101">
        <v>51.342662002667133</v>
      </c>
      <c r="W459" s="21">
        <f t="shared" si="42"/>
        <v>0</v>
      </c>
      <c r="Y459" s="110">
        <v>76.656205353262465</v>
      </c>
    </row>
    <row r="460" spans="3:25" x14ac:dyDescent="0.25">
      <c r="C460" s="17">
        <f t="shared" si="38"/>
        <v>0</v>
      </c>
      <c r="E460" s="78">
        <v>31.479571032895031</v>
      </c>
      <c r="F460" s="81">
        <v>2280</v>
      </c>
      <c r="G460" s="16"/>
      <c r="H460" s="18">
        <f t="shared" si="39"/>
        <v>0</v>
      </c>
      <c r="I460" s="16"/>
      <c r="J460" s="83">
        <v>40.419857611677685</v>
      </c>
      <c r="M460" s="19">
        <f t="shared" si="40"/>
        <v>0</v>
      </c>
      <c r="O460" s="94">
        <v>41.401814005452025</v>
      </c>
      <c r="R460" s="20">
        <f t="shared" si="41"/>
        <v>0</v>
      </c>
      <c r="T460" s="101">
        <v>51.63976276330007</v>
      </c>
      <c r="W460" s="21">
        <f t="shared" si="42"/>
        <v>0</v>
      </c>
      <c r="Y460" s="110">
        <v>76.935165114702571</v>
      </c>
    </row>
    <row r="461" spans="3:25" x14ac:dyDescent="0.25">
      <c r="C461" s="17">
        <f t="shared" si="38"/>
        <v>0</v>
      </c>
      <c r="E461" s="78">
        <v>31.479575520270973</v>
      </c>
      <c r="F461" s="81">
        <v>2285</v>
      </c>
      <c r="G461" s="16"/>
      <c r="H461" s="18">
        <f t="shared" si="39"/>
        <v>0</v>
      </c>
      <c r="I461" s="16"/>
      <c r="J461" s="83">
        <v>40.419857611677685</v>
      </c>
      <c r="M461" s="19">
        <f t="shared" si="40"/>
        <v>0</v>
      </c>
      <c r="O461" s="94">
        <v>41.401831065314575</v>
      </c>
      <c r="R461" s="20">
        <f t="shared" si="41"/>
        <v>0</v>
      </c>
      <c r="T461" s="101">
        <v>51.639876044986394</v>
      </c>
      <c r="W461" s="21">
        <f t="shared" si="42"/>
        <v>0</v>
      </c>
      <c r="Y461" s="110">
        <v>77.039642530059879</v>
      </c>
    </row>
    <row r="462" spans="3:25" x14ac:dyDescent="0.25">
      <c r="C462" s="17">
        <f t="shared" si="38"/>
        <v>0</v>
      </c>
      <c r="E462" s="78">
        <v>31.479597957274226</v>
      </c>
      <c r="F462" s="81">
        <v>2290</v>
      </c>
      <c r="G462" s="16"/>
      <c r="H462" s="18">
        <f t="shared" si="39"/>
        <v>0</v>
      </c>
      <c r="I462" s="16"/>
      <c r="J462" s="83">
        <v>40.419861106568817</v>
      </c>
      <c r="M462" s="19">
        <f t="shared" si="40"/>
        <v>0</v>
      </c>
      <c r="O462" s="94">
        <v>41.723780901240382</v>
      </c>
      <c r="R462" s="20">
        <f t="shared" si="41"/>
        <v>0</v>
      </c>
      <c r="T462" s="101">
        <v>51.788290209959982</v>
      </c>
      <c r="W462" s="21">
        <f t="shared" si="42"/>
        <v>0</v>
      </c>
      <c r="Y462" s="110">
        <v>77.0744225064945</v>
      </c>
    </row>
    <row r="463" spans="3:25" x14ac:dyDescent="0.25">
      <c r="C463" s="17">
        <f t="shared" si="38"/>
        <v>0</v>
      </c>
      <c r="E463" s="78">
        <v>31.479705654693852</v>
      </c>
      <c r="F463" s="81">
        <v>2295</v>
      </c>
      <c r="G463" s="16"/>
      <c r="H463" s="18">
        <f t="shared" si="39"/>
        <v>0</v>
      </c>
      <c r="I463" s="16"/>
      <c r="J463" s="83">
        <v>40.485871132122739</v>
      </c>
      <c r="M463" s="19">
        <f t="shared" si="40"/>
        <v>0</v>
      </c>
      <c r="O463" s="94">
        <v>41.723838456764824</v>
      </c>
      <c r="R463" s="20">
        <f t="shared" si="41"/>
        <v>0</v>
      </c>
      <c r="T463" s="101">
        <v>52.082509459989133</v>
      </c>
      <c r="W463" s="21">
        <f t="shared" si="42"/>
        <v>0</v>
      </c>
      <c r="Y463" s="110">
        <v>77.593836369890809</v>
      </c>
    </row>
    <row r="464" spans="3:25" x14ac:dyDescent="0.25">
      <c r="C464" s="17">
        <f t="shared" si="38"/>
        <v>0</v>
      </c>
      <c r="E464" s="78">
        <v>31.479714629480679</v>
      </c>
      <c r="F464" s="81">
        <v>2300</v>
      </c>
      <c r="G464" s="16"/>
      <c r="H464" s="18">
        <f t="shared" si="39"/>
        <v>0</v>
      </c>
      <c r="I464" s="16"/>
      <c r="J464" s="83">
        <v>40.48595487165003</v>
      </c>
      <c r="M464" s="19">
        <f t="shared" si="40"/>
        <v>0</v>
      </c>
      <c r="O464" s="94">
        <v>41.723848613584948</v>
      </c>
      <c r="R464" s="20">
        <f t="shared" si="41"/>
        <v>0</v>
      </c>
      <c r="T464" s="101">
        <v>52.082534101413806</v>
      </c>
      <c r="W464" s="21">
        <f t="shared" si="42"/>
        <v>0</v>
      </c>
      <c r="Y464" s="110">
        <v>77.593850023840517</v>
      </c>
    </row>
    <row r="465" spans="3:25" x14ac:dyDescent="0.25">
      <c r="C465" s="17">
        <f t="shared" si="38"/>
        <v>0</v>
      </c>
      <c r="E465" s="78">
        <v>31.879089507441098</v>
      </c>
      <c r="F465" s="81">
        <v>2305</v>
      </c>
      <c r="G465" s="16"/>
      <c r="H465" s="18">
        <f t="shared" si="39"/>
        <v>0</v>
      </c>
      <c r="I465" s="16"/>
      <c r="J465" s="83">
        <v>40.946359249839659</v>
      </c>
      <c r="M465" s="19">
        <f t="shared" si="40"/>
        <v>0</v>
      </c>
      <c r="O465" s="94">
        <v>41.723906169149913</v>
      </c>
      <c r="R465" s="20">
        <f t="shared" si="41"/>
        <v>0</v>
      </c>
      <c r="T465" s="101">
        <v>52.082558742847489</v>
      </c>
      <c r="W465" s="21">
        <f t="shared" si="42"/>
        <v>0</v>
      </c>
      <c r="Y465" s="110">
        <v>77.593854575162553</v>
      </c>
    </row>
    <row r="466" spans="3:25" x14ac:dyDescent="0.25">
      <c r="C466" s="17">
        <f t="shared" si="38"/>
        <v>0</v>
      </c>
      <c r="E466" s="78">
        <v>32.152971064612188</v>
      </c>
      <c r="F466" s="81">
        <v>2310</v>
      </c>
      <c r="G466" s="16"/>
      <c r="H466" s="18">
        <f t="shared" si="39"/>
        <v>0</v>
      </c>
      <c r="I466" s="16"/>
      <c r="J466" s="83">
        <v>40.946386525947624</v>
      </c>
      <c r="M466" s="19">
        <f t="shared" si="40"/>
        <v>0</v>
      </c>
      <c r="O466" s="94">
        <v>41.723956953455897</v>
      </c>
      <c r="R466" s="20">
        <f t="shared" si="41"/>
        <v>0</v>
      </c>
      <c r="T466" s="101">
        <v>52.082610317838736</v>
      </c>
      <c r="W466" s="21">
        <f t="shared" si="42"/>
        <v>0</v>
      </c>
      <c r="Y466" s="110">
        <v>77.628408084027825</v>
      </c>
    </row>
    <row r="467" spans="3:25" x14ac:dyDescent="0.25">
      <c r="C467" s="17">
        <f t="shared" si="38"/>
        <v>0</v>
      </c>
      <c r="E467" s="78">
        <v>32.153111653632088</v>
      </c>
      <c r="F467" s="81">
        <v>2315</v>
      </c>
      <c r="G467" s="16"/>
      <c r="H467" s="18">
        <f t="shared" si="39"/>
        <v>0</v>
      </c>
      <c r="I467" s="16"/>
      <c r="J467" s="83">
        <v>40.946460267539734</v>
      </c>
      <c r="M467" s="19">
        <f t="shared" si="40"/>
        <v>0</v>
      </c>
      <c r="O467" s="94">
        <v>41.723967110336467</v>
      </c>
      <c r="R467" s="20">
        <f t="shared" si="41"/>
        <v>0</v>
      </c>
      <c r="T467" s="101">
        <v>52.66697664394674</v>
      </c>
      <c r="W467" s="21">
        <f t="shared" si="42"/>
        <v>0</v>
      </c>
      <c r="Y467" s="110">
        <v>77.800642217141359</v>
      </c>
    </row>
    <row r="468" spans="3:25" x14ac:dyDescent="0.25">
      <c r="C468" s="17">
        <f t="shared" si="38"/>
        <v>0</v>
      </c>
      <c r="E468" s="78">
        <v>32.236244088026432</v>
      </c>
      <c r="F468" s="81">
        <v>2320</v>
      </c>
      <c r="G468" s="16"/>
      <c r="H468" s="18">
        <f t="shared" si="39"/>
        <v>0</v>
      </c>
      <c r="I468" s="16"/>
      <c r="J468" s="83">
        <v>40.946662518569745</v>
      </c>
      <c r="M468" s="19">
        <f t="shared" si="40"/>
        <v>0</v>
      </c>
      <c r="O468" s="94">
        <v>41.72400350577044</v>
      </c>
      <c r="R468" s="20">
        <f t="shared" si="41"/>
        <v>0</v>
      </c>
      <c r="T468" s="101">
        <v>52.828125273042509</v>
      </c>
      <c r="W468" s="21">
        <f t="shared" si="42"/>
        <v>0</v>
      </c>
      <c r="Y468" s="110">
        <v>78.315291094454054</v>
      </c>
    </row>
    <row r="469" spans="3:25" x14ac:dyDescent="0.25">
      <c r="C469" s="17">
        <f t="shared" si="38"/>
        <v>0</v>
      </c>
      <c r="E469" s="78">
        <v>32.23628407436032</v>
      </c>
      <c r="F469" s="81">
        <v>2325</v>
      </c>
      <c r="G469" s="16"/>
      <c r="H469" s="18">
        <f t="shared" si="39"/>
        <v>0</v>
      </c>
      <c r="I469" s="16"/>
      <c r="J469" s="83">
        <v>41.011769535555736</v>
      </c>
      <c r="M469" s="19">
        <f t="shared" si="40"/>
        <v>0</v>
      </c>
      <c r="O469" s="94">
        <v>41.724031437129767</v>
      </c>
      <c r="R469" s="20">
        <f t="shared" si="41"/>
        <v>0</v>
      </c>
      <c r="T469" s="101">
        <v>52.84820998957192</v>
      </c>
      <c r="W469" s="21">
        <f t="shared" si="42"/>
        <v>0</v>
      </c>
      <c r="Y469" s="110">
        <v>78.588180162093778</v>
      </c>
    </row>
    <row r="470" spans="3:25" x14ac:dyDescent="0.25">
      <c r="C470" s="17">
        <f t="shared" si="38"/>
        <v>0</v>
      </c>
      <c r="E470" s="78">
        <v>32.4019775390625</v>
      </c>
      <c r="F470" s="81">
        <v>2330</v>
      </c>
      <c r="G470" s="16"/>
      <c r="H470" s="18">
        <f t="shared" si="39"/>
        <v>0</v>
      </c>
      <c r="I470" s="16"/>
      <c r="J470" s="83">
        <v>41.01182809058119</v>
      </c>
      <c r="M470" s="19">
        <f t="shared" si="40"/>
        <v>0</v>
      </c>
      <c r="O470" s="94">
        <v>41.724039901178251</v>
      </c>
      <c r="R470" s="20">
        <f t="shared" si="41"/>
        <v>0</v>
      </c>
      <c r="T470" s="101">
        <v>52.84821902566221</v>
      </c>
      <c r="W470" s="21">
        <f t="shared" si="42"/>
        <v>0</v>
      </c>
      <c r="Y470" s="110">
        <v>78.588462367323174</v>
      </c>
    </row>
    <row r="471" spans="3:25" x14ac:dyDescent="0.25">
      <c r="C471" s="17">
        <f t="shared" si="38"/>
        <v>0</v>
      </c>
      <c r="E471" s="78">
        <v>32.448303383902591</v>
      </c>
      <c r="F471" s="81">
        <v>2335</v>
      </c>
      <c r="G471" s="16"/>
      <c r="H471" s="18">
        <f t="shared" si="39"/>
        <v>0</v>
      </c>
      <c r="I471" s="16"/>
      <c r="J471" s="83">
        <v>41.01182809058119</v>
      </c>
      <c r="M471" s="19">
        <f t="shared" si="40"/>
        <v>0</v>
      </c>
      <c r="O471" s="94">
        <v>41.898163041362046</v>
      </c>
      <c r="R471" s="20">
        <f t="shared" si="41"/>
        <v>0</v>
      </c>
      <c r="T471" s="101">
        <v>52.848254322723662</v>
      </c>
      <c r="W471" s="21">
        <f t="shared" si="42"/>
        <v>0</v>
      </c>
      <c r="Y471" s="110">
        <v>78.622532047059266</v>
      </c>
    </row>
    <row r="472" spans="3:25" x14ac:dyDescent="0.25">
      <c r="C472" s="17">
        <f t="shared" si="38"/>
        <v>0</v>
      </c>
      <c r="E472" s="78">
        <v>32.483884407938575</v>
      </c>
      <c r="F472" s="81">
        <v>2340</v>
      </c>
      <c r="G472" s="16"/>
      <c r="H472" s="18">
        <f t="shared" si="39"/>
        <v>0</v>
      </c>
      <c r="I472" s="16"/>
      <c r="J472" s="83">
        <v>41.207165849543856</v>
      </c>
      <c r="M472" s="19">
        <f t="shared" si="40"/>
        <v>0</v>
      </c>
      <c r="O472" s="94">
        <v>41.915939094143774</v>
      </c>
      <c r="R472" s="20">
        <f t="shared" si="41"/>
        <v>0</v>
      </c>
      <c r="T472" s="101">
        <v>53.208905602285057</v>
      </c>
      <c r="W472" s="21">
        <f t="shared" si="42"/>
        <v>0</v>
      </c>
      <c r="Y472" s="110">
        <v>78.723602910209024</v>
      </c>
    </row>
    <row r="473" spans="3:25" x14ac:dyDescent="0.25">
      <c r="C473" s="17">
        <f t="shared" si="38"/>
        <v>0</v>
      </c>
      <c r="E473" s="78">
        <v>32.483893105128985</v>
      </c>
      <c r="F473" s="81">
        <v>2345</v>
      </c>
      <c r="G473" s="16"/>
      <c r="H473" s="18">
        <f t="shared" si="39"/>
        <v>0</v>
      </c>
      <c r="I473" s="16"/>
      <c r="J473" s="83">
        <v>41.207239553182994</v>
      </c>
      <c r="M473" s="19">
        <f t="shared" si="40"/>
        <v>0</v>
      </c>
      <c r="O473" s="94">
        <v>41.916097488934838</v>
      </c>
      <c r="R473" s="20">
        <f t="shared" si="41"/>
        <v>0</v>
      </c>
      <c r="T473" s="101">
        <v>53.388455864103165</v>
      </c>
      <c r="W473" s="21">
        <f t="shared" si="42"/>
        <v>0</v>
      </c>
      <c r="Y473" s="110">
        <v>78.724631648231863</v>
      </c>
    </row>
    <row r="474" spans="3:25" x14ac:dyDescent="0.25">
      <c r="C474" s="17">
        <f t="shared" si="38"/>
        <v>0</v>
      </c>
      <c r="E474" s="78">
        <v>32.48434644397625</v>
      </c>
      <c r="F474" s="81">
        <v>2350</v>
      </c>
      <c r="G474" s="16"/>
      <c r="H474" s="18">
        <f t="shared" si="39"/>
        <v>0</v>
      </c>
      <c r="I474" s="16"/>
      <c r="J474" s="83">
        <v>41.4017457659941</v>
      </c>
      <c r="M474" s="19">
        <f t="shared" si="40"/>
        <v>0</v>
      </c>
      <c r="O474" s="94">
        <v>42.234314568873636</v>
      </c>
      <c r="R474" s="20">
        <f t="shared" si="41"/>
        <v>0</v>
      </c>
      <c r="T474" s="101">
        <v>53.388538601857064</v>
      </c>
      <c r="W474" s="21">
        <f t="shared" si="42"/>
        <v>0</v>
      </c>
      <c r="Y474" s="110">
        <v>78.724640956556172</v>
      </c>
    </row>
    <row r="475" spans="3:25" x14ac:dyDescent="0.25">
      <c r="C475" s="17">
        <f t="shared" si="38"/>
        <v>0</v>
      </c>
      <c r="E475" s="78">
        <v>32.484531258407621</v>
      </c>
      <c r="F475" s="81">
        <v>2355</v>
      </c>
      <c r="G475" s="16"/>
      <c r="H475" s="18">
        <f t="shared" si="39"/>
        <v>0</v>
      </c>
      <c r="I475" s="16"/>
      <c r="J475" s="83">
        <v>41.401786709619365</v>
      </c>
      <c r="M475" s="19">
        <f t="shared" si="40"/>
        <v>0</v>
      </c>
      <c r="O475" s="94">
        <v>42.234377282113051</v>
      </c>
      <c r="R475" s="20">
        <f t="shared" si="41"/>
        <v>0</v>
      </c>
      <c r="T475" s="101">
        <v>53.710036871277666</v>
      </c>
      <c r="W475" s="21">
        <f t="shared" si="42"/>
        <v>0</v>
      </c>
      <c r="Y475" s="110">
        <v>78.724641853747158</v>
      </c>
    </row>
    <row r="476" spans="3:25" x14ac:dyDescent="0.25">
      <c r="C476" s="17">
        <f t="shared" si="38"/>
        <v>0</v>
      </c>
      <c r="E476" s="78">
        <v>32.484593225604385</v>
      </c>
      <c r="F476" s="81">
        <v>2360</v>
      </c>
      <c r="G476" s="16"/>
      <c r="H476" s="18">
        <f t="shared" si="39"/>
        <v>0</v>
      </c>
      <c r="I476" s="16"/>
      <c r="J476" s="83">
        <v>41.723855384871399</v>
      </c>
      <c r="M476" s="19">
        <f t="shared" si="40"/>
        <v>0</v>
      </c>
      <c r="O476" s="94">
        <v>42.234384807752413</v>
      </c>
      <c r="R476" s="20">
        <f t="shared" si="41"/>
        <v>0</v>
      </c>
      <c r="T476" s="101">
        <v>53.71004048318072</v>
      </c>
      <c r="W476" s="21">
        <f t="shared" si="42"/>
        <v>0</v>
      </c>
      <c r="Y476" s="110">
        <v>78.825956330651778</v>
      </c>
    </row>
    <row r="477" spans="3:25" x14ac:dyDescent="0.25">
      <c r="C477" s="17">
        <f t="shared" si="38"/>
        <v>0</v>
      </c>
      <c r="E477" s="78">
        <v>32.730935589641071</v>
      </c>
      <c r="F477" s="81">
        <v>2365</v>
      </c>
      <c r="G477" s="16"/>
      <c r="H477" s="18">
        <f t="shared" si="39"/>
        <v>0</v>
      </c>
      <c r="I477" s="16"/>
      <c r="J477" s="83">
        <v>41.723879084175579</v>
      </c>
      <c r="M477" s="19">
        <f t="shared" si="40"/>
        <v>0</v>
      </c>
      <c r="O477" s="94">
        <v>42.234424944208428</v>
      </c>
      <c r="R477" s="20">
        <f t="shared" si="41"/>
        <v>0</v>
      </c>
      <c r="T477" s="101">
        <v>53.81662679038525</v>
      </c>
      <c r="W477" s="21">
        <f t="shared" si="42"/>
        <v>0</v>
      </c>
      <c r="Y477" s="110">
        <v>78.826698240807588</v>
      </c>
    </row>
    <row r="478" spans="3:25" x14ac:dyDescent="0.25">
      <c r="C478" s="17">
        <f t="shared" si="38"/>
        <v>0</v>
      </c>
      <c r="E478" s="78">
        <v>32.730938826512336</v>
      </c>
      <c r="F478" s="81">
        <v>2370</v>
      </c>
      <c r="G478" s="16"/>
      <c r="H478" s="18">
        <f t="shared" si="39"/>
        <v>0</v>
      </c>
      <c r="I478" s="16"/>
      <c r="J478" s="83">
        <v>41.72397017858907</v>
      </c>
      <c r="M478" s="19">
        <f t="shared" si="40"/>
        <v>0</v>
      </c>
      <c r="O478" s="94">
        <v>42.234434978283396</v>
      </c>
      <c r="R478" s="20">
        <f t="shared" si="41"/>
        <v>0</v>
      </c>
      <c r="T478" s="101">
        <v>53.816704433027923</v>
      </c>
      <c r="W478" s="21">
        <f t="shared" si="42"/>
        <v>0</v>
      </c>
      <c r="Y478" s="110">
        <v>78.996315338018704</v>
      </c>
    </row>
    <row r="479" spans="3:25" x14ac:dyDescent="0.25">
      <c r="C479" s="17">
        <f t="shared" si="38"/>
        <v>0</v>
      </c>
      <c r="E479" s="78">
        <v>32.731000866672744</v>
      </c>
      <c r="F479" s="81">
        <v>2375</v>
      </c>
      <c r="G479" s="16"/>
      <c r="H479" s="18">
        <f t="shared" si="39"/>
        <v>0</v>
      </c>
      <c r="I479" s="16"/>
      <c r="J479" s="83">
        <v>41.724011123397489</v>
      </c>
      <c r="M479" s="19">
        <f t="shared" si="40"/>
        <v>0</v>
      </c>
      <c r="O479" s="94">
        <v>42.487196188917117</v>
      </c>
      <c r="R479" s="20">
        <f t="shared" si="41"/>
        <v>0</v>
      </c>
      <c r="T479" s="101">
        <v>54.100202335603633</v>
      </c>
      <c r="W479" s="21">
        <f t="shared" si="42"/>
        <v>0</v>
      </c>
      <c r="Y479" s="110">
        <v>79.097888148558368</v>
      </c>
    </row>
    <row r="480" spans="3:25" x14ac:dyDescent="0.25">
      <c r="C480" s="17">
        <f t="shared" si="38"/>
        <v>0</v>
      </c>
      <c r="E480" s="78">
        <v>32.731187526937745</v>
      </c>
      <c r="F480" s="81">
        <v>2380</v>
      </c>
      <c r="G480" s="16"/>
      <c r="H480" s="18">
        <f t="shared" si="39"/>
        <v>0</v>
      </c>
      <c r="I480" s="16"/>
      <c r="J480" s="83">
        <v>41.72405429006956</v>
      </c>
      <c r="M480" s="19">
        <f t="shared" si="40"/>
        <v>0</v>
      </c>
      <c r="O480" s="94">
        <v>42.487272659182011</v>
      </c>
      <c r="R480" s="20">
        <f t="shared" si="41"/>
        <v>0</v>
      </c>
      <c r="T480" s="101">
        <v>54.100254573011</v>
      </c>
      <c r="W480" s="21">
        <f t="shared" si="42"/>
        <v>0</v>
      </c>
      <c r="Y480" s="110">
        <v>79.233347189251901</v>
      </c>
    </row>
    <row r="481" spans="3:25" x14ac:dyDescent="0.25">
      <c r="C481" s="17">
        <f t="shared" si="38"/>
        <v>0</v>
      </c>
      <c r="E481" s="78">
        <v>32.894160049288779</v>
      </c>
      <c r="F481" s="81">
        <v>2385</v>
      </c>
      <c r="G481" s="16"/>
      <c r="H481" s="18">
        <f t="shared" si="39"/>
        <v>0</v>
      </c>
      <c r="I481" s="16"/>
      <c r="J481" s="83">
        <v>41.72409237831193</v>
      </c>
      <c r="M481" s="19">
        <f t="shared" si="40"/>
        <v>0</v>
      </c>
      <c r="O481" s="94">
        <v>42.487302582345052</v>
      </c>
      <c r="R481" s="20">
        <f t="shared" si="41"/>
        <v>0</v>
      </c>
      <c r="T481" s="101">
        <v>54.10026688244016</v>
      </c>
      <c r="W481" s="21">
        <f t="shared" si="42"/>
        <v>0</v>
      </c>
      <c r="Y481" s="110">
        <v>79.637699773738959</v>
      </c>
    </row>
    <row r="482" spans="3:25" x14ac:dyDescent="0.25">
      <c r="C482" s="17">
        <f t="shared" si="38"/>
        <v>0</v>
      </c>
      <c r="E482" s="78">
        <v>32.894224465664045</v>
      </c>
      <c r="F482" s="81">
        <v>2390</v>
      </c>
      <c r="G482" s="16"/>
      <c r="H482" s="18">
        <f t="shared" si="39"/>
        <v>0</v>
      </c>
      <c r="I482" s="16"/>
      <c r="J482" s="83">
        <v>41.91548413023736</v>
      </c>
      <c r="M482" s="19">
        <f t="shared" si="40"/>
        <v>0</v>
      </c>
      <c r="O482" s="94">
        <v>42.55014192642291</v>
      </c>
      <c r="R482" s="20">
        <f t="shared" si="41"/>
        <v>0</v>
      </c>
      <c r="T482" s="101">
        <v>54.10029667328002</v>
      </c>
      <c r="W482" s="21">
        <f t="shared" si="42"/>
        <v>0</v>
      </c>
      <c r="Y482" s="110">
        <v>79.637942784082384</v>
      </c>
    </row>
    <row r="483" spans="3:25" x14ac:dyDescent="0.25">
      <c r="C483" s="17">
        <f t="shared" si="38"/>
        <v>0</v>
      </c>
      <c r="E483" s="78">
        <v>32.894254526377054</v>
      </c>
      <c r="F483" s="81">
        <v>2395</v>
      </c>
      <c r="G483" s="16"/>
      <c r="H483" s="18">
        <f t="shared" si="39"/>
        <v>0</v>
      </c>
      <c r="I483" s="16"/>
      <c r="J483" s="83">
        <v>41.915922243645191</v>
      </c>
      <c r="M483" s="19">
        <f t="shared" si="40"/>
        <v>0</v>
      </c>
      <c r="O483" s="94">
        <v>42.550238202596702</v>
      </c>
      <c r="R483" s="20">
        <f t="shared" si="41"/>
        <v>0</v>
      </c>
      <c r="T483" s="101">
        <v>54.100329774246561</v>
      </c>
      <c r="W483" s="21">
        <f t="shared" si="42"/>
        <v>0</v>
      </c>
      <c r="Y483" s="110">
        <v>79.704966577954153</v>
      </c>
    </row>
    <row r="484" spans="3:25" x14ac:dyDescent="0.25">
      <c r="C484" s="17">
        <f t="shared" si="38"/>
        <v>0</v>
      </c>
      <c r="E484" s="78">
        <v>33.137243642261922</v>
      </c>
      <c r="F484" s="81">
        <v>2400</v>
      </c>
      <c r="G484" s="16"/>
      <c r="H484" s="18">
        <f t="shared" si="39"/>
        <v>0</v>
      </c>
      <c r="I484" s="16"/>
      <c r="J484" s="83">
        <v>41.916104229164674</v>
      </c>
      <c r="M484" s="19">
        <f t="shared" si="40"/>
        <v>0</v>
      </c>
      <c r="O484" s="94">
        <v>42.550249822163579</v>
      </c>
      <c r="R484" s="20">
        <f t="shared" si="41"/>
        <v>0</v>
      </c>
      <c r="T484" s="101">
        <v>54.347110648586622</v>
      </c>
      <c r="W484" s="21">
        <f t="shared" si="42"/>
        <v>0</v>
      </c>
      <c r="Y484" s="110">
        <v>79.705146798882851</v>
      </c>
    </row>
    <row r="485" spans="3:25" x14ac:dyDescent="0.25">
      <c r="C485" s="17">
        <f t="shared" si="38"/>
        <v>0</v>
      </c>
      <c r="E485" s="78">
        <v>33.137503677973427</v>
      </c>
      <c r="F485" s="81">
        <v>2405</v>
      </c>
      <c r="G485" s="16"/>
      <c r="H485" s="18">
        <f t="shared" si="39"/>
        <v>0</v>
      </c>
      <c r="I485" s="16"/>
      <c r="J485" s="83">
        <v>41.916158150786586</v>
      </c>
      <c r="M485" s="19">
        <f t="shared" si="40"/>
        <v>0</v>
      </c>
      <c r="O485" s="94">
        <v>42.550282190939136</v>
      </c>
      <c r="R485" s="20">
        <f t="shared" si="41"/>
        <v>0</v>
      </c>
      <c r="T485" s="101">
        <v>54.347156779376768</v>
      </c>
      <c r="W485" s="21">
        <f t="shared" si="42"/>
        <v>0</v>
      </c>
      <c r="Y485" s="110">
        <v>79.80589854072619</v>
      </c>
    </row>
    <row r="486" spans="3:25" x14ac:dyDescent="0.25">
      <c r="C486" s="17">
        <f t="shared" si="38"/>
        <v>0</v>
      </c>
      <c r="E486" s="78">
        <v>33.137516466591819</v>
      </c>
      <c r="F486" s="81">
        <v>2410</v>
      </c>
      <c r="G486" s="16"/>
      <c r="H486" s="18">
        <f t="shared" si="39"/>
        <v>0</v>
      </c>
      <c r="I486" s="16"/>
      <c r="J486" s="83">
        <v>42.234374773577322</v>
      </c>
      <c r="M486" s="19">
        <f t="shared" si="40"/>
        <v>0</v>
      </c>
      <c r="O486" s="94">
        <v>42.55033613890933</v>
      </c>
      <c r="R486" s="20">
        <f t="shared" si="41"/>
        <v>0</v>
      </c>
      <c r="T486" s="101">
        <v>54.382337618568215</v>
      </c>
      <c r="W486" s="21">
        <f t="shared" si="42"/>
        <v>0</v>
      </c>
      <c r="Y486" s="110">
        <v>79.905757222575275</v>
      </c>
    </row>
    <row r="487" spans="3:25" x14ac:dyDescent="0.25">
      <c r="C487" s="17">
        <f t="shared" si="38"/>
        <v>0</v>
      </c>
      <c r="E487" s="78">
        <v>33.137516466591819</v>
      </c>
      <c r="F487" s="81">
        <v>2415</v>
      </c>
      <c r="G487" s="16"/>
      <c r="H487" s="18">
        <f t="shared" si="39"/>
        <v>0</v>
      </c>
      <c r="I487" s="16"/>
      <c r="J487" s="83">
        <v>42.234374773577322</v>
      </c>
      <c r="M487" s="19">
        <f t="shared" si="40"/>
        <v>0</v>
      </c>
      <c r="O487" s="94">
        <v>42.675907136005279</v>
      </c>
      <c r="R487" s="20">
        <f t="shared" si="41"/>
        <v>0</v>
      </c>
      <c r="T487" s="101">
        <v>54.557892775414388</v>
      </c>
      <c r="W487" s="21">
        <f t="shared" si="42"/>
        <v>0</v>
      </c>
      <c r="Y487" s="110">
        <v>79.90649794566005</v>
      </c>
    </row>
    <row r="488" spans="3:25" x14ac:dyDescent="0.25">
      <c r="C488" s="17">
        <f t="shared" si="38"/>
        <v>0</v>
      </c>
      <c r="E488" s="78">
        <v>33.137532452397387</v>
      </c>
      <c r="F488" s="81">
        <v>2420</v>
      </c>
      <c r="G488" s="16"/>
      <c r="H488" s="18">
        <f t="shared" si="39"/>
        <v>0</v>
      </c>
      <c r="I488" s="16"/>
      <c r="J488" s="83">
        <v>42.487219462420043</v>
      </c>
      <c r="M488" s="19">
        <f t="shared" si="40"/>
        <v>0</v>
      </c>
      <c r="O488" s="94">
        <v>42.675930306678438</v>
      </c>
      <c r="R488" s="20">
        <f t="shared" si="41"/>
        <v>0</v>
      </c>
      <c r="T488" s="101">
        <v>54.558190372882528</v>
      </c>
      <c r="W488" s="21">
        <f t="shared" si="42"/>
        <v>0</v>
      </c>
      <c r="Y488" s="110">
        <v>80.152954506472454</v>
      </c>
    </row>
    <row r="489" spans="3:25" x14ac:dyDescent="0.25">
      <c r="C489" s="17">
        <f t="shared" si="38"/>
        <v>0</v>
      </c>
      <c r="E489" s="78">
        <v>33.137548438193491</v>
      </c>
      <c r="F489" s="81">
        <v>2425</v>
      </c>
      <c r="G489" s="16"/>
      <c r="H489" s="18">
        <f t="shared" si="39"/>
        <v>0</v>
      </c>
      <c r="I489" s="16"/>
      <c r="J489" s="83">
        <v>42.487219462420043</v>
      </c>
      <c r="M489" s="19">
        <f t="shared" si="40"/>
        <v>0</v>
      </c>
      <c r="O489" s="94">
        <v>42.675936926944061</v>
      </c>
      <c r="R489" s="20">
        <f t="shared" si="41"/>
        <v>0</v>
      </c>
      <c r="T489" s="101">
        <v>54.802874656067274</v>
      </c>
      <c r="W489" s="21">
        <f t="shared" si="42"/>
        <v>0</v>
      </c>
      <c r="Y489" s="110">
        <v>80.507740606274027</v>
      </c>
    </row>
    <row r="490" spans="3:25" x14ac:dyDescent="0.25">
      <c r="C490" s="17">
        <f t="shared" si="38"/>
        <v>0</v>
      </c>
      <c r="E490" s="78">
        <v>33.137571884054459</v>
      </c>
      <c r="F490" s="81">
        <v>2430</v>
      </c>
      <c r="G490" s="16"/>
      <c r="H490" s="18">
        <f t="shared" si="39"/>
        <v>0</v>
      </c>
      <c r="I490" s="16"/>
      <c r="J490" s="83">
        <v>42.487219462420043</v>
      </c>
      <c r="M490" s="19">
        <f t="shared" si="40"/>
        <v>0</v>
      </c>
      <c r="O490" s="94">
        <v>42.675950167264901</v>
      </c>
      <c r="R490" s="20">
        <f t="shared" si="41"/>
        <v>0</v>
      </c>
      <c r="T490" s="101">
        <v>54.802959615151465</v>
      </c>
      <c r="W490" s="21">
        <f t="shared" si="42"/>
        <v>0</v>
      </c>
      <c r="Y490" s="110">
        <v>80.50791914062809</v>
      </c>
    </row>
    <row r="491" spans="3:25" x14ac:dyDescent="0.25">
      <c r="C491" s="17">
        <f t="shared" si="38"/>
        <v>0</v>
      </c>
      <c r="E491" s="78">
        <v>33.137584672674635</v>
      </c>
      <c r="F491" s="81">
        <v>2435</v>
      </c>
      <c r="G491" s="16"/>
      <c r="H491" s="18">
        <f t="shared" si="39"/>
        <v>0</v>
      </c>
      <c r="I491" s="16"/>
      <c r="J491" s="83">
        <v>42.550214963519082</v>
      </c>
      <c r="M491" s="19">
        <f t="shared" si="40"/>
        <v>0</v>
      </c>
      <c r="O491" s="94">
        <v>42.676016369178505</v>
      </c>
      <c r="R491" s="20">
        <f t="shared" si="41"/>
        <v>0</v>
      </c>
      <c r="T491" s="101">
        <v>54.802977042660338</v>
      </c>
      <c r="W491" s="21">
        <f t="shared" si="42"/>
        <v>0</v>
      </c>
      <c r="Y491" s="110">
        <v>80.607426865945399</v>
      </c>
    </row>
    <row r="492" spans="3:25" x14ac:dyDescent="0.25">
      <c r="C492" s="17">
        <f t="shared" si="38"/>
        <v>0</v>
      </c>
      <c r="E492" s="78">
        <v>33.137584672674635</v>
      </c>
      <c r="F492" s="81">
        <v>2440</v>
      </c>
      <c r="G492" s="16"/>
      <c r="H492" s="18">
        <f t="shared" si="39"/>
        <v>0</v>
      </c>
      <c r="I492" s="16"/>
      <c r="J492" s="83">
        <v>42.550291735593952</v>
      </c>
      <c r="M492" s="19">
        <f t="shared" si="40"/>
        <v>0</v>
      </c>
      <c r="O492" s="94">
        <v>43.050778584107682</v>
      </c>
      <c r="R492" s="20">
        <f t="shared" si="41"/>
        <v>0</v>
      </c>
      <c r="T492" s="101">
        <v>54.907725799253399</v>
      </c>
      <c r="W492" s="21">
        <f t="shared" si="42"/>
        <v>0</v>
      </c>
      <c r="Y492" s="110">
        <v>80.740084377276972</v>
      </c>
    </row>
    <row r="493" spans="3:25" x14ac:dyDescent="0.25">
      <c r="C493" s="17">
        <f t="shared" si="38"/>
        <v>0</v>
      </c>
      <c r="E493" s="78">
        <v>33.137652878757592</v>
      </c>
      <c r="F493" s="81">
        <v>2445</v>
      </c>
      <c r="G493" s="16"/>
      <c r="H493" s="18">
        <f t="shared" si="39"/>
        <v>0</v>
      </c>
      <c r="I493" s="16"/>
      <c r="J493" s="83">
        <v>42.550317879600549</v>
      </c>
      <c r="M493" s="19">
        <f t="shared" si="40"/>
        <v>0</v>
      </c>
      <c r="O493" s="94">
        <v>43.050816318619951</v>
      </c>
      <c r="R493" s="20">
        <f t="shared" si="41"/>
        <v>0</v>
      </c>
      <c r="T493" s="101">
        <v>55.081415739908984</v>
      </c>
      <c r="W493" s="21">
        <f t="shared" si="42"/>
        <v>0</v>
      </c>
      <c r="Y493" s="110">
        <v>80.740098373947077</v>
      </c>
    </row>
    <row r="494" spans="3:25" x14ac:dyDescent="0.25">
      <c r="C494" s="17">
        <f t="shared" si="38"/>
        <v>0</v>
      </c>
      <c r="E494" s="78">
        <v>33.137652878757592</v>
      </c>
      <c r="F494" s="81">
        <v>2450</v>
      </c>
      <c r="G494" s="16"/>
      <c r="H494" s="18">
        <f t="shared" si="39"/>
        <v>0</v>
      </c>
      <c r="I494" s="16"/>
      <c r="J494" s="83">
        <v>42.550357718090297</v>
      </c>
      <c r="M494" s="19">
        <f t="shared" si="40"/>
        <v>0</v>
      </c>
      <c r="O494" s="94">
        <v>43.050853232926876</v>
      </c>
      <c r="R494" s="20">
        <f t="shared" si="41"/>
        <v>0</v>
      </c>
      <c r="T494" s="101">
        <v>55.11605425483409</v>
      </c>
      <c r="W494" s="21">
        <f t="shared" si="42"/>
        <v>0</v>
      </c>
      <c r="Y494" s="110">
        <v>80.838849750093374</v>
      </c>
    </row>
    <row r="495" spans="3:25" x14ac:dyDescent="0.25">
      <c r="C495" s="17">
        <f t="shared" si="38"/>
        <v>0</v>
      </c>
      <c r="E495" s="78">
        <v>33.137680587484802</v>
      </c>
      <c r="F495" s="81">
        <v>2455</v>
      </c>
      <c r="G495" s="16"/>
      <c r="H495" s="18">
        <f t="shared" si="39"/>
        <v>0</v>
      </c>
      <c r="I495" s="16"/>
      <c r="J495" s="83">
        <v>42.550400876485064</v>
      </c>
      <c r="M495" s="19">
        <f t="shared" si="40"/>
        <v>0</v>
      </c>
      <c r="O495" s="94">
        <v>43.050867998626721</v>
      </c>
      <c r="R495" s="20">
        <f t="shared" si="41"/>
        <v>0</v>
      </c>
      <c r="T495" s="101">
        <v>55.219992931720952</v>
      </c>
      <c r="W495" s="21">
        <f t="shared" si="42"/>
        <v>0</v>
      </c>
      <c r="Y495" s="110">
        <v>80.839528248189225</v>
      </c>
    </row>
    <row r="496" spans="3:25" x14ac:dyDescent="0.25">
      <c r="C496" s="17">
        <f t="shared" si="38"/>
        <v>0</v>
      </c>
      <c r="E496" s="78">
        <v>33.137708296216942</v>
      </c>
      <c r="F496" s="81">
        <v>2460</v>
      </c>
      <c r="G496" s="16"/>
      <c r="H496" s="18">
        <f t="shared" si="39"/>
        <v>0</v>
      </c>
      <c r="I496" s="16"/>
      <c r="J496" s="83">
        <v>42.675837624073985</v>
      </c>
      <c r="M496" s="19">
        <f t="shared" si="40"/>
        <v>0</v>
      </c>
      <c r="O496" s="94">
        <v>43.050877022123991</v>
      </c>
      <c r="R496" s="20">
        <f t="shared" si="41"/>
        <v>0</v>
      </c>
      <c r="T496" s="101">
        <v>55.220185347579033</v>
      </c>
      <c r="W496" s="21">
        <f t="shared" si="42"/>
        <v>0</v>
      </c>
      <c r="Y496" s="110">
        <v>80.839547469989469</v>
      </c>
    </row>
    <row r="497" spans="3:25" x14ac:dyDescent="0.25">
      <c r="C497" s="17">
        <f t="shared" si="38"/>
        <v>0</v>
      </c>
      <c r="E497" s="78">
        <v>33.37904368043602</v>
      </c>
      <c r="F497" s="81">
        <v>2465</v>
      </c>
      <c r="G497" s="16"/>
      <c r="H497" s="18">
        <f t="shared" si="39"/>
        <v>0</v>
      </c>
      <c r="I497" s="16"/>
      <c r="J497" s="83">
        <v>42.675837624073985</v>
      </c>
      <c r="M497" s="19">
        <f t="shared" si="40"/>
        <v>0</v>
      </c>
      <c r="O497" s="94">
        <v>43.05092542089848</v>
      </c>
      <c r="R497" s="20">
        <f t="shared" si="41"/>
        <v>0</v>
      </c>
      <c r="T497" s="101">
        <v>55.323980180487169</v>
      </c>
      <c r="W497" s="21">
        <f t="shared" si="42"/>
        <v>0</v>
      </c>
      <c r="Y497" s="110">
        <v>80.97196731422558</v>
      </c>
    </row>
    <row r="498" spans="3:25" x14ac:dyDescent="0.25">
      <c r="C498" s="17">
        <f t="shared" si="38"/>
        <v>0</v>
      </c>
      <c r="E498" s="78">
        <v>33.379179105318656</v>
      </c>
      <c r="F498" s="81">
        <v>2470</v>
      </c>
      <c r="G498" s="16"/>
      <c r="H498" s="18">
        <f t="shared" si="39"/>
        <v>0</v>
      </c>
      <c r="I498" s="16"/>
      <c r="J498" s="83">
        <v>42.675844244179402</v>
      </c>
      <c r="M498" s="19">
        <f t="shared" si="40"/>
        <v>0</v>
      </c>
      <c r="O498" s="94">
        <v>43.237167027328077</v>
      </c>
      <c r="R498" s="20">
        <f t="shared" si="41"/>
        <v>0</v>
      </c>
      <c r="T498" s="101">
        <v>55.324023338947583</v>
      </c>
      <c r="W498" s="21">
        <f t="shared" si="42"/>
        <v>0</v>
      </c>
      <c r="Y498" s="110">
        <v>81.038058616277127</v>
      </c>
    </row>
    <row r="499" spans="3:25" x14ac:dyDescent="0.25">
      <c r="C499" s="17">
        <f t="shared" si="38"/>
        <v>0</v>
      </c>
      <c r="E499" s="78">
        <v>33.379187569303262</v>
      </c>
      <c r="F499" s="81">
        <v>2475</v>
      </c>
      <c r="G499" s="16"/>
      <c r="H499" s="18">
        <f t="shared" si="39"/>
        <v>0</v>
      </c>
      <c r="I499" s="16"/>
      <c r="J499" s="83">
        <v>42.67596340764711</v>
      </c>
      <c r="M499" s="19">
        <f t="shared" si="40"/>
        <v>0</v>
      </c>
      <c r="O499" s="94">
        <v>43.484120324223056</v>
      </c>
      <c r="R499" s="20">
        <f t="shared" si="41"/>
        <v>0</v>
      </c>
      <c r="T499" s="101">
        <v>55.324092392259338</v>
      </c>
      <c r="W499" s="21">
        <f t="shared" si="42"/>
        <v>0</v>
      </c>
      <c r="Y499" s="110">
        <v>81.038973770200599</v>
      </c>
    </row>
    <row r="500" spans="3:25" x14ac:dyDescent="0.25">
      <c r="C500" s="17">
        <f t="shared" si="38"/>
        <v>0</v>
      </c>
      <c r="E500" s="78">
        <v>33.379187569303262</v>
      </c>
      <c r="F500" s="81">
        <v>2480</v>
      </c>
      <c r="G500" s="16"/>
      <c r="H500" s="18">
        <f t="shared" si="39"/>
        <v>0</v>
      </c>
      <c r="I500" s="16"/>
      <c r="J500" s="83">
        <v>42.675970027863954</v>
      </c>
      <c r="M500" s="19">
        <f t="shared" si="40"/>
        <v>0</v>
      </c>
      <c r="O500" s="94">
        <v>43.484132506468512</v>
      </c>
      <c r="R500" s="20">
        <f t="shared" si="41"/>
        <v>0</v>
      </c>
      <c r="T500" s="101">
        <v>55.358428101666085</v>
      </c>
      <c r="W500" s="21">
        <f t="shared" si="42"/>
        <v>0</v>
      </c>
      <c r="Y500" s="110">
        <v>81.063812668443674</v>
      </c>
    </row>
    <row r="501" spans="3:25" x14ac:dyDescent="0.25">
      <c r="C501" s="17">
        <f t="shared" si="38"/>
        <v>0</v>
      </c>
      <c r="E501" s="78">
        <v>33.698460953590484</v>
      </c>
      <c r="F501" s="81">
        <v>2485</v>
      </c>
      <c r="G501" s="16"/>
      <c r="H501" s="18">
        <f t="shared" si="39"/>
        <v>0</v>
      </c>
      <c r="I501" s="16"/>
      <c r="J501" s="83">
        <v>42.676037884822776</v>
      </c>
      <c r="M501" s="19">
        <f t="shared" si="40"/>
        <v>0</v>
      </c>
      <c r="O501" s="94">
        <v>43.48416174352456</v>
      </c>
      <c r="R501" s="20">
        <f t="shared" si="41"/>
        <v>0</v>
      </c>
      <c r="T501" s="101">
        <v>55.358654541639616</v>
      </c>
      <c r="W501" s="21">
        <f t="shared" si="42"/>
        <v>0</v>
      </c>
      <c r="Y501" s="110">
        <v>81.269051377177618</v>
      </c>
    </row>
    <row r="502" spans="3:25" x14ac:dyDescent="0.25">
      <c r="C502" s="17">
        <f t="shared" si="38"/>
        <v>0</v>
      </c>
      <c r="E502" s="78">
        <v>33.698568895123003</v>
      </c>
      <c r="F502" s="81">
        <v>2490</v>
      </c>
      <c r="G502" s="16"/>
      <c r="H502" s="18">
        <f t="shared" si="39"/>
        <v>0</v>
      </c>
      <c r="I502" s="16"/>
      <c r="J502" s="83">
        <v>43.050778584107682</v>
      </c>
      <c r="M502" s="19">
        <f t="shared" si="40"/>
        <v>0</v>
      </c>
      <c r="O502" s="94">
        <v>43.484216969273483</v>
      </c>
      <c r="R502" s="20">
        <f t="shared" si="41"/>
        <v>0</v>
      </c>
      <c r="T502" s="101">
        <v>55.600091088125438</v>
      </c>
      <c r="W502" s="21">
        <f t="shared" si="42"/>
        <v>0</v>
      </c>
      <c r="Y502" s="110">
        <v>81.302030121973502</v>
      </c>
    </row>
    <row r="503" spans="3:25" x14ac:dyDescent="0.25">
      <c r="C503" s="17">
        <f t="shared" si="38"/>
        <v>0</v>
      </c>
      <c r="E503" s="78">
        <v>33.698568895123003</v>
      </c>
      <c r="F503" s="81">
        <v>2495</v>
      </c>
      <c r="G503" s="16"/>
      <c r="H503" s="18">
        <f t="shared" si="39"/>
        <v>0</v>
      </c>
      <c r="I503" s="16"/>
      <c r="J503" s="83">
        <v>43.050778584107682</v>
      </c>
      <c r="M503" s="19">
        <f t="shared" si="40"/>
        <v>0</v>
      </c>
      <c r="O503" s="94">
        <v>43.484216969273483</v>
      </c>
      <c r="R503" s="20">
        <f t="shared" si="41"/>
        <v>0</v>
      </c>
      <c r="T503" s="101">
        <v>55.668680728713213</v>
      </c>
      <c r="W503" s="21">
        <f t="shared" si="42"/>
        <v>0</v>
      </c>
      <c r="Y503" s="110">
        <v>81.302233625587263</v>
      </c>
    </row>
    <row r="504" spans="3:25" x14ac:dyDescent="0.25">
      <c r="C504" s="17">
        <f t="shared" si="38"/>
        <v>0</v>
      </c>
      <c r="E504" s="78">
        <v>33.698598238503109</v>
      </c>
      <c r="F504" s="81">
        <v>2500</v>
      </c>
      <c r="G504" s="16"/>
      <c r="H504" s="18">
        <f t="shared" si="39"/>
        <v>0</v>
      </c>
      <c r="I504" s="16"/>
      <c r="J504" s="83">
        <v>43.050804834244296</v>
      </c>
      <c r="M504" s="19">
        <f t="shared" si="40"/>
        <v>0</v>
      </c>
      <c r="O504" s="94">
        <v>43.484246206529754</v>
      </c>
      <c r="R504" s="20">
        <f t="shared" si="41"/>
        <v>0</v>
      </c>
      <c r="T504" s="101">
        <v>56.011313271306889</v>
      </c>
      <c r="W504" s="21">
        <f t="shared" si="42"/>
        <v>0</v>
      </c>
      <c r="Y504" s="110">
        <v>81.400834129034962</v>
      </c>
    </row>
    <row r="505" spans="3:25" x14ac:dyDescent="0.25">
      <c r="C505" s="17">
        <f t="shared" si="38"/>
        <v>0</v>
      </c>
      <c r="E505" s="78">
        <v>33.698627581885297</v>
      </c>
      <c r="F505" s="81">
        <v>2505</v>
      </c>
      <c r="G505" s="16"/>
      <c r="H505" s="18">
        <f t="shared" si="39"/>
        <v>0</v>
      </c>
      <c r="I505" s="16"/>
      <c r="J505" s="83">
        <v>43.050926241177535</v>
      </c>
      <c r="M505" s="19">
        <f t="shared" si="40"/>
        <v>0</v>
      </c>
      <c r="O505" s="94">
        <v>43.484337166514209</v>
      </c>
      <c r="R505" s="20">
        <f t="shared" si="41"/>
        <v>0</v>
      </c>
      <c r="T505" s="101">
        <v>56.011351637226142</v>
      </c>
      <c r="W505" s="21">
        <f t="shared" si="42"/>
        <v>0</v>
      </c>
      <c r="Y505" s="110">
        <v>81.400916559732721</v>
      </c>
    </row>
    <row r="506" spans="3:25" x14ac:dyDescent="0.25">
      <c r="C506" s="17">
        <f t="shared" si="38"/>
        <v>0</v>
      </c>
      <c r="E506" s="78">
        <v>33.698686268655941</v>
      </c>
      <c r="F506" s="81">
        <v>2510</v>
      </c>
      <c r="G506" s="16"/>
      <c r="H506" s="18">
        <f t="shared" si="39"/>
        <v>0</v>
      </c>
      <c r="I506" s="16"/>
      <c r="J506" s="83">
        <v>43.050952491743317</v>
      </c>
      <c r="M506" s="19">
        <f t="shared" si="40"/>
        <v>0</v>
      </c>
      <c r="O506" s="94">
        <v>43.668470768645221</v>
      </c>
      <c r="R506" s="20">
        <f t="shared" si="41"/>
        <v>0</v>
      </c>
      <c r="T506" s="101">
        <v>56.011364426214769</v>
      </c>
      <c r="W506" s="21">
        <f t="shared" si="42"/>
        <v>0</v>
      </c>
      <c r="Y506" s="110">
        <v>81.400959944265523</v>
      </c>
    </row>
    <row r="507" spans="3:25" x14ac:dyDescent="0.25">
      <c r="C507" s="17">
        <f t="shared" si="38"/>
        <v>0</v>
      </c>
      <c r="E507" s="78">
        <v>34.172133296297019</v>
      </c>
      <c r="F507" s="81">
        <v>2515</v>
      </c>
      <c r="G507" s="16"/>
      <c r="H507" s="18">
        <f t="shared" si="39"/>
        <v>0</v>
      </c>
      <c r="I507" s="16"/>
      <c r="J507" s="83">
        <v>43.050975460261348</v>
      </c>
      <c r="M507" s="19">
        <f t="shared" si="40"/>
        <v>0</v>
      </c>
      <c r="O507" s="94">
        <v>43.6686583903101</v>
      </c>
      <c r="R507" s="20">
        <f t="shared" si="41"/>
        <v>0</v>
      </c>
      <c r="T507" s="101">
        <v>56.419669473263227</v>
      </c>
      <c r="W507" s="21">
        <f t="shared" si="42"/>
        <v>0</v>
      </c>
      <c r="Y507" s="110">
        <v>81.400975562725534</v>
      </c>
    </row>
    <row r="508" spans="3:25" x14ac:dyDescent="0.25">
      <c r="C508" s="17">
        <f t="shared" si="38"/>
        <v>0</v>
      </c>
      <c r="E508" s="78">
        <v>34.172218039552071</v>
      </c>
      <c r="F508" s="81">
        <v>2520</v>
      </c>
      <c r="G508" s="16"/>
      <c r="H508" s="18">
        <f t="shared" si="39"/>
        <v>0</v>
      </c>
      <c r="I508" s="16"/>
      <c r="J508" s="83">
        <v>43.237317315675433</v>
      </c>
      <c r="M508" s="19">
        <f t="shared" si="40"/>
        <v>0</v>
      </c>
      <c r="O508" s="94">
        <v>43.719848866112592</v>
      </c>
      <c r="R508" s="20">
        <f t="shared" si="41"/>
        <v>0</v>
      </c>
      <c r="T508" s="101">
        <v>56.757896315231847</v>
      </c>
      <c r="W508" s="21">
        <f t="shared" si="42"/>
        <v>0</v>
      </c>
      <c r="Y508" s="110">
        <v>81.532180374443669</v>
      </c>
    </row>
    <row r="509" spans="3:25" x14ac:dyDescent="0.25">
      <c r="C509" s="17">
        <f t="shared" si="38"/>
        <v>0</v>
      </c>
      <c r="E509" s="78">
        <v>34.40631837712457</v>
      </c>
      <c r="F509" s="81">
        <v>2525</v>
      </c>
      <c r="G509" s="16"/>
      <c r="H509" s="18">
        <f t="shared" si="39"/>
        <v>0</v>
      </c>
      <c r="I509" s="16"/>
      <c r="J509" s="83">
        <v>43.668558109765712</v>
      </c>
      <c r="M509" s="19">
        <f t="shared" si="40"/>
        <v>0</v>
      </c>
      <c r="O509" s="94">
        <v>43.913158649894484</v>
      </c>
      <c r="R509" s="20">
        <f t="shared" si="41"/>
        <v>0</v>
      </c>
      <c r="T509" s="101">
        <v>56.757896972550398</v>
      </c>
      <c r="W509" s="21">
        <f t="shared" si="42"/>
        <v>0</v>
      </c>
      <c r="Y509" s="110">
        <v>81.53228086424447</v>
      </c>
    </row>
    <row r="510" spans="3:25" x14ac:dyDescent="0.25">
      <c r="C510" s="17">
        <f t="shared" si="38"/>
        <v>0</v>
      </c>
      <c r="E510" s="78">
        <v>34.40647439251174</v>
      </c>
      <c r="F510" s="81">
        <v>2530</v>
      </c>
      <c r="G510" s="16"/>
      <c r="H510" s="18">
        <f t="shared" si="39"/>
        <v>0</v>
      </c>
      <c r="I510" s="16"/>
      <c r="J510" s="83">
        <v>43.668574284034435</v>
      </c>
      <c r="M510" s="19">
        <f t="shared" si="40"/>
        <v>0</v>
      </c>
      <c r="O510" s="94">
        <v>43.913264805617828</v>
      </c>
      <c r="R510" s="20">
        <f t="shared" si="41"/>
        <v>0</v>
      </c>
      <c r="T510" s="101">
        <v>56.759671199317452</v>
      </c>
      <c r="W510" s="21">
        <f t="shared" si="42"/>
        <v>0</v>
      </c>
      <c r="Y510" s="110">
        <v>81.532298190081733</v>
      </c>
    </row>
    <row r="511" spans="3:25" x14ac:dyDescent="0.25">
      <c r="C511" s="17">
        <f t="shared" si="38"/>
        <v>0</v>
      </c>
      <c r="E511" s="78">
        <v>34.406474392728285</v>
      </c>
      <c r="F511" s="81">
        <v>2535</v>
      </c>
      <c r="G511" s="16"/>
      <c r="H511" s="18">
        <f t="shared" si="39"/>
        <v>0</v>
      </c>
      <c r="I511" s="16"/>
      <c r="J511" s="83">
        <v>43.6686777995195</v>
      </c>
      <c r="M511" s="19">
        <f t="shared" si="40"/>
        <v>0</v>
      </c>
      <c r="O511" s="94">
        <v>43.913274455944176</v>
      </c>
      <c r="R511" s="20">
        <f t="shared" si="41"/>
        <v>0</v>
      </c>
      <c r="T511" s="101">
        <v>56.858734684153625</v>
      </c>
      <c r="W511" s="21">
        <f t="shared" si="42"/>
        <v>0</v>
      </c>
      <c r="Y511" s="110">
        <v>81.53230165524532</v>
      </c>
    </row>
    <row r="512" spans="3:25" x14ac:dyDescent="0.25">
      <c r="C512" s="17">
        <f t="shared" si="38"/>
        <v>0</v>
      </c>
      <c r="E512" s="78">
        <v>34.406529819038639</v>
      </c>
      <c r="F512" s="81">
        <v>2540</v>
      </c>
      <c r="G512" s="16"/>
      <c r="H512" s="18">
        <f t="shared" si="39"/>
        <v>0</v>
      </c>
      <c r="I512" s="16"/>
      <c r="J512" s="83">
        <v>43.913173125638231</v>
      </c>
      <c r="M512" s="19">
        <f t="shared" si="40"/>
        <v>0</v>
      </c>
      <c r="O512" s="94">
        <v>44.034681555056395</v>
      </c>
      <c r="R512" s="20">
        <f t="shared" si="41"/>
        <v>0</v>
      </c>
      <c r="T512" s="101">
        <v>57.026717068147342</v>
      </c>
      <c r="W512" s="21">
        <f t="shared" si="42"/>
        <v>0</v>
      </c>
      <c r="Y512" s="110">
        <v>81.827895177642645</v>
      </c>
    </row>
    <row r="513" spans="3:25" x14ac:dyDescent="0.25">
      <c r="C513" s="17">
        <f t="shared" si="38"/>
        <v>0</v>
      </c>
      <c r="E513" s="78">
        <v>34.406556505965362</v>
      </c>
      <c r="F513" s="81">
        <v>2545</v>
      </c>
      <c r="G513" s="16"/>
      <c r="H513" s="18">
        <f t="shared" si="39"/>
        <v>0</v>
      </c>
      <c r="I513" s="16"/>
      <c r="J513" s="83">
        <v>43.913274455944176</v>
      </c>
      <c r="M513" s="19">
        <f t="shared" si="40"/>
        <v>0</v>
      </c>
      <c r="O513" s="94">
        <v>44.034701203653022</v>
      </c>
      <c r="R513" s="20">
        <f t="shared" si="41"/>
        <v>0</v>
      </c>
      <c r="T513" s="101">
        <v>57.026829593159881</v>
      </c>
      <c r="W513" s="21">
        <f t="shared" si="42"/>
        <v>0</v>
      </c>
      <c r="Y513" s="110">
        <v>81.89293519718089</v>
      </c>
    </row>
    <row r="514" spans="3:25" x14ac:dyDescent="0.25">
      <c r="C514" s="17">
        <f t="shared" si="38"/>
        <v>0</v>
      </c>
      <c r="E514" s="78">
        <v>34.611541922894162</v>
      </c>
      <c r="F514" s="81">
        <v>2550</v>
      </c>
      <c r="G514" s="16"/>
      <c r="H514" s="18">
        <f t="shared" si="39"/>
        <v>0</v>
      </c>
      <c r="I514" s="16"/>
      <c r="J514" s="83">
        <v>43.9742431640625</v>
      </c>
      <c r="M514" s="19">
        <f t="shared" si="40"/>
        <v>0</v>
      </c>
      <c r="O514" s="94">
        <v>44.034712030452532</v>
      </c>
      <c r="R514" s="20">
        <f t="shared" si="41"/>
        <v>0</v>
      </c>
      <c r="T514" s="101">
        <v>57.127242235027765</v>
      </c>
      <c r="W514" s="21">
        <f t="shared" si="42"/>
        <v>0</v>
      </c>
      <c r="Y514" s="110">
        <v>82.023539071111472</v>
      </c>
    </row>
    <row r="515" spans="3:25" x14ac:dyDescent="0.25">
      <c r="C515" s="17">
        <f t="shared" si="38"/>
        <v>0</v>
      </c>
      <c r="E515" s="78">
        <v>34.7164306640625</v>
      </c>
      <c r="F515" s="81">
        <v>2555</v>
      </c>
      <c r="G515" s="16"/>
      <c r="H515" s="18">
        <f t="shared" si="39"/>
        <v>0</v>
      </c>
      <c r="I515" s="16"/>
      <c r="J515" s="83">
        <v>43.9742431640625</v>
      </c>
      <c r="M515" s="19">
        <f t="shared" si="40"/>
        <v>0</v>
      </c>
      <c r="O515" s="94">
        <v>44.035229310209793</v>
      </c>
      <c r="R515" s="20">
        <f t="shared" si="41"/>
        <v>0</v>
      </c>
      <c r="T515" s="101">
        <v>57.527677638444345</v>
      </c>
      <c r="W515" s="21">
        <f t="shared" si="42"/>
        <v>0</v>
      </c>
      <c r="Y515" s="110">
        <v>82.023756069227261</v>
      </c>
    </row>
    <row r="516" spans="3:25" x14ac:dyDescent="0.25">
      <c r="C516" s="17">
        <f t="shared" si="38"/>
        <v>0</v>
      </c>
      <c r="E516" s="78">
        <v>34.71649169921875</v>
      </c>
      <c r="F516" s="81">
        <v>2560</v>
      </c>
      <c r="G516" s="16"/>
      <c r="H516" s="18">
        <f t="shared" si="39"/>
        <v>0</v>
      </c>
      <c r="I516" s="16"/>
      <c r="J516" s="83">
        <v>44.034704411603492</v>
      </c>
      <c r="M516" s="19">
        <f t="shared" si="40"/>
        <v>0</v>
      </c>
      <c r="O516" s="94">
        <v>44.035658371733838</v>
      </c>
      <c r="R516" s="20">
        <f t="shared" si="41"/>
        <v>0</v>
      </c>
      <c r="T516" s="101">
        <v>57.527750272461333</v>
      </c>
      <c r="W516" s="21">
        <f t="shared" si="42"/>
        <v>0</v>
      </c>
      <c r="Y516" s="110">
        <v>82.186728075272413</v>
      </c>
    </row>
    <row r="517" spans="3:25" x14ac:dyDescent="0.25">
      <c r="C517" s="17">
        <f t="shared" ref="C517:C580" si="43">B517/1300</f>
        <v>0</v>
      </c>
      <c r="E517" s="78">
        <v>34.716528320346839</v>
      </c>
      <c r="F517" s="81">
        <v>2565</v>
      </c>
      <c r="G517" s="16"/>
      <c r="H517" s="18">
        <f t="shared" ref="H517:H580" si="44">G517/1300</f>
        <v>0</v>
      </c>
      <c r="I517" s="16"/>
      <c r="J517" s="83">
        <v>44.034985507029972</v>
      </c>
      <c r="M517" s="19">
        <f t="shared" ref="M517:M580" si="45">L517/1300</f>
        <v>0</v>
      </c>
      <c r="O517" s="94">
        <v>44.216930858308473</v>
      </c>
      <c r="R517" s="20">
        <f t="shared" ref="R517:R580" si="46">Q517/1300</f>
        <v>0</v>
      </c>
      <c r="T517" s="101">
        <v>57.793102142067887</v>
      </c>
      <c r="W517" s="21">
        <f t="shared" ref="W517:W580" si="47">V517/1300</f>
        <v>0</v>
      </c>
      <c r="Y517" s="110">
        <v>82.609217725233023</v>
      </c>
    </row>
    <row r="518" spans="3:25" x14ac:dyDescent="0.25">
      <c r="C518" s="17">
        <f t="shared" si="43"/>
        <v>0</v>
      </c>
      <c r="E518" s="78">
        <v>34.716528320346839</v>
      </c>
      <c r="F518" s="81">
        <v>2570</v>
      </c>
      <c r="G518" s="16"/>
      <c r="H518" s="18">
        <f t="shared" si="44"/>
        <v>0</v>
      </c>
      <c r="I518" s="16"/>
      <c r="J518" s="83">
        <v>44.035032022115466</v>
      </c>
      <c r="M518" s="19">
        <f t="shared" si="45"/>
        <v>0</v>
      </c>
      <c r="O518" s="94">
        <v>44.217066489647571</v>
      </c>
      <c r="R518" s="20">
        <f t="shared" si="46"/>
        <v>0</v>
      </c>
      <c r="T518" s="101">
        <v>58.057323995128357</v>
      </c>
      <c r="W518" s="21">
        <f t="shared" si="47"/>
        <v>0</v>
      </c>
      <c r="Y518" s="110">
        <v>82.609289545113668</v>
      </c>
    </row>
    <row r="519" spans="3:25" x14ac:dyDescent="0.25">
      <c r="C519" s="17">
        <f t="shared" si="43"/>
        <v>0</v>
      </c>
      <c r="E519" s="78">
        <v>34.71658020030047</v>
      </c>
      <c r="F519" s="81">
        <v>2575</v>
      </c>
      <c r="G519" s="16"/>
      <c r="H519" s="18">
        <f t="shared" si="44"/>
        <v>0</v>
      </c>
      <c r="I519" s="16"/>
      <c r="J519" s="83">
        <v>44.035046457824578</v>
      </c>
      <c r="M519" s="19">
        <f t="shared" si="45"/>
        <v>0</v>
      </c>
      <c r="O519" s="94">
        <v>44.217069684335833</v>
      </c>
      <c r="R519" s="20">
        <f t="shared" si="46"/>
        <v>0</v>
      </c>
      <c r="T519" s="101">
        <v>58.057379001866039</v>
      </c>
      <c r="W519" s="21">
        <f t="shared" si="47"/>
        <v>0</v>
      </c>
      <c r="Y519" s="110">
        <v>82.706315169979504</v>
      </c>
    </row>
    <row r="520" spans="3:25" x14ac:dyDescent="0.25">
      <c r="C520" s="17">
        <f t="shared" si="43"/>
        <v>0</v>
      </c>
      <c r="E520" s="78">
        <v>34.793494382146804</v>
      </c>
      <c r="F520" s="81">
        <v>2580</v>
      </c>
      <c r="G520" s="16"/>
      <c r="H520" s="18">
        <f t="shared" si="44"/>
        <v>0</v>
      </c>
      <c r="I520" s="16"/>
      <c r="J520" s="83">
        <v>44.216945090037683</v>
      </c>
      <c r="M520" s="19">
        <f t="shared" si="45"/>
        <v>0</v>
      </c>
      <c r="O520" s="94">
        <v>44.217219836445878</v>
      </c>
      <c r="R520" s="20">
        <f t="shared" si="46"/>
        <v>0</v>
      </c>
      <c r="T520" s="101">
        <v>58.090209616163818</v>
      </c>
      <c r="W520" s="21">
        <f t="shared" si="47"/>
        <v>0</v>
      </c>
      <c r="Y520" s="110">
        <v>82.706495362604727</v>
      </c>
    </row>
    <row r="521" spans="3:25" x14ac:dyDescent="0.25">
      <c r="C521" s="17">
        <f t="shared" si="43"/>
        <v>0</v>
      </c>
      <c r="E521" s="78">
        <v>34.793890231962926</v>
      </c>
      <c r="F521" s="81">
        <v>2585</v>
      </c>
      <c r="G521" s="16"/>
      <c r="H521" s="18">
        <f t="shared" si="44"/>
        <v>0</v>
      </c>
      <c r="I521" s="16"/>
      <c r="J521" s="83">
        <v>44.217072879044927</v>
      </c>
      <c r="M521" s="19">
        <f t="shared" si="45"/>
        <v>0</v>
      </c>
      <c r="O521" s="94">
        <v>44.458658906378538</v>
      </c>
      <c r="R521" s="20">
        <f t="shared" si="46"/>
        <v>0</v>
      </c>
      <c r="T521" s="101">
        <v>58.155699772060046</v>
      </c>
      <c r="W521" s="21">
        <f t="shared" si="47"/>
        <v>0</v>
      </c>
      <c r="Y521" s="110">
        <v>82.803554653417962</v>
      </c>
    </row>
    <row r="522" spans="3:25" x14ac:dyDescent="0.25">
      <c r="C522" s="17">
        <f t="shared" si="43"/>
        <v>0</v>
      </c>
      <c r="E522" s="78">
        <v>35.023660089654264</v>
      </c>
      <c r="F522" s="81">
        <v>2590</v>
      </c>
      <c r="G522" s="16"/>
      <c r="H522" s="18">
        <f t="shared" si="44"/>
        <v>0</v>
      </c>
      <c r="I522" s="16"/>
      <c r="J522" s="83">
        <v>44.217092047442094</v>
      </c>
      <c r="M522" s="19">
        <f t="shared" si="45"/>
        <v>0</v>
      </c>
      <c r="O522" s="94">
        <v>44.45873516295336</v>
      </c>
      <c r="R522" s="20">
        <f t="shared" si="46"/>
        <v>0</v>
      </c>
      <c r="T522" s="101">
        <v>58.614709983053103</v>
      </c>
      <c r="W522" s="21">
        <f t="shared" si="47"/>
        <v>0</v>
      </c>
      <c r="Y522" s="110">
        <v>82.868160473164792</v>
      </c>
    </row>
    <row r="523" spans="3:25" x14ac:dyDescent="0.25">
      <c r="C523" s="17">
        <f t="shared" si="43"/>
        <v>0</v>
      </c>
      <c r="E523" s="78">
        <v>35.023660089654264</v>
      </c>
      <c r="F523" s="81">
        <v>2595</v>
      </c>
      <c r="G523" s="16"/>
      <c r="H523" s="18">
        <f t="shared" si="44"/>
        <v>0</v>
      </c>
      <c r="I523" s="16"/>
      <c r="J523" s="83">
        <v>44.217200668104113</v>
      </c>
      <c r="M523" s="19">
        <f t="shared" si="45"/>
        <v>0</v>
      </c>
      <c r="O523" s="94">
        <v>44.458763759246487</v>
      </c>
      <c r="R523" s="20">
        <f t="shared" si="46"/>
        <v>0</v>
      </c>
      <c r="T523" s="101">
        <v>58.614778214832882</v>
      </c>
      <c r="W523" s="21">
        <f t="shared" si="47"/>
        <v>0</v>
      </c>
      <c r="Y523" s="110">
        <v>82.965032337792849</v>
      </c>
    </row>
    <row r="524" spans="3:25" x14ac:dyDescent="0.25">
      <c r="C524" s="17">
        <f t="shared" si="43"/>
        <v>0</v>
      </c>
      <c r="E524" s="78">
        <v>35.023815372343378</v>
      </c>
      <c r="F524" s="81">
        <v>2600</v>
      </c>
      <c r="G524" s="16"/>
      <c r="H524" s="18">
        <f t="shared" si="44"/>
        <v>0</v>
      </c>
      <c r="I524" s="16"/>
      <c r="J524" s="83">
        <v>44.217491388311252</v>
      </c>
      <c r="M524" s="19">
        <f t="shared" si="45"/>
        <v>0</v>
      </c>
      <c r="O524" s="94">
        <v>44.458763759246487</v>
      </c>
      <c r="R524" s="20">
        <f t="shared" si="46"/>
        <v>0</v>
      </c>
      <c r="T524" s="101">
        <v>58.680078125091732</v>
      </c>
      <c r="W524" s="21">
        <f t="shared" si="47"/>
        <v>0</v>
      </c>
      <c r="Y524" s="110">
        <v>83.351604947580611</v>
      </c>
    </row>
    <row r="525" spans="3:25" x14ac:dyDescent="0.25">
      <c r="C525" s="17">
        <f t="shared" si="43"/>
        <v>0</v>
      </c>
      <c r="E525" s="78">
        <v>35.252297009307306</v>
      </c>
      <c r="F525" s="81">
        <v>2605</v>
      </c>
      <c r="G525" s="16"/>
      <c r="H525" s="18">
        <f t="shared" si="44"/>
        <v>0</v>
      </c>
      <c r="I525" s="16"/>
      <c r="J525" s="83">
        <v>44.217929065652633</v>
      </c>
      <c r="M525" s="19">
        <f t="shared" si="45"/>
        <v>0</v>
      </c>
      <c r="O525" s="94">
        <v>44.458849548046921</v>
      </c>
      <c r="R525" s="20">
        <f t="shared" si="46"/>
        <v>0</v>
      </c>
      <c r="T525" s="101">
        <v>58.712768455071931</v>
      </c>
      <c r="W525" s="21">
        <f t="shared" si="47"/>
        <v>0</v>
      </c>
      <c r="Y525" s="110">
        <v>83.448062874259534</v>
      </c>
    </row>
    <row r="526" spans="3:25" x14ac:dyDescent="0.25">
      <c r="C526" s="17">
        <f t="shared" si="43"/>
        <v>0</v>
      </c>
      <c r="E526" s="78">
        <v>35.252371141661776</v>
      </c>
      <c r="F526" s="81">
        <v>2610</v>
      </c>
      <c r="G526" s="16"/>
      <c r="H526" s="18">
        <f t="shared" si="44"/>
        <v>0</v>
      </c>
      <c r="I526" s="16"/>
      <c r="J526" s="83">
        <v>44.458630309965599</v>
      </c>
      <c r="M526" s="19">
        <f t="shared" si="45"/>
        <v>0</v>
      </c>
      <c r="O526" s="94">
        <v>44.458925804787029</v>
      </c>
      <c r="R526" s="20">
        <f t="shared" si="46"/>
        <v>0</v>
      </c>
      <c r="T526" s="101">
        <v>58.810764929507577</v>
      </c>
      <c r="W526" s="21">
        <f t="shared" si="47"/>
        <v>0</v>
      </c>
      <c r="Y526" s="110">
        <v>83.448066259932773</v>
      </c>
    </row>
    <row r="527" spans="3:25" x14ac:dyDescent="0.25">
      <c r="C527" s="17">
        <f t="shared" si="43"/>
        <v>0</v>
      </c>
      <c r="E527" s="78">
        <v>35.252427241825032</v>
      </c>
      <c r="F527" s="81">
        <v>2615</v>
      </c>
      <c r="G527" s="16"/>
      <c r="H527" s="18">
        <f t="shared" si="44"/>
        <v>0</v>
      </c>
      <c r="I527" s="16"/>
      <c r="J527" s="83">
        <v>44.458658906378538</v>
      </c>
      <c r="M527" s="19">
        <f t="shared" si="45"/>
        <v>0</v>
      </c>
      <c r="O527" s="94">
        <v>44.51856182210755</v>
      </c>
      <c r="R527" s="20">
        <f t="shared" si="46"/>
        <v>0</v>
      </c>
      <c r="T527" s="101">
        <v>58.810783960750165</v>
      </c>
      <c r="W527" s="21">
        <f t="shared" si="47"/>
        <v>0</v>
      </c>
      <c r="Y527" s="110">
        <v>83.608287342818727</v>
      </c>
    </row>
    <row r="528" spans="3:25" x14ac:dyDescent="0.25">
      <c r="C528" s="17">
        <f t="shared" si="43"/>
        <v>0</v>
      </c>
      <c r="E528" s="78">
        <v>35.328243807239531</v>
      </c>
      <c r="F528" s="81">
        <v>2620</v>
      </c>
      <c r="G528" s="16"/>
      <c r="H528" s="18">
        <f t="shared" si="44"/>
        <v>0</v>
      </c>
      <c r="I528" s="16"/>
      <c r="J528" s="83">
        <v>44.458751844124841</v>
      </c>
      <c r="M528" s="19">
        <f t="shared" si="45"/>
        <v>0</v>
      </c>
      <c r="O528" s="94">
        <v>44.518902926777805</v>
      </c>
      <c r="R528" s="20">
        <f t="shared" si="46"/>
        <v>0</v>
      </c>
      <c r="T528" s="101">
        <v>58.842767907700214</v>
      </c>
      <c r="W528" s="21">
        <f t="shared" si="47"/>
        <v>0</v>
      </c>
      <c r="Y528" s="110">
        <v>83.608322823701982</v>
      </c>
    </row>
    <row r="529" spans="3:25" x14ac:dyDescent="0.25">
      <c r="C529" s="17">
        <f t="shared" si="43"/>
        <v>0</v>
      </c>
      <c r="E529" s="78">
        <v>35.328289790456687</v>
      </c>
      <c r="F529" s="81">
        <v>2625</v>
      </c>
      <c r="G529" s="16"/>
      <c r="H529" s="18">
        <f t="shared" si="44"/>
        <v>0</v>
      </c>
      <c r="I529" s="16"/>
      <c r="J529" s="83">
        <v>44.458754227147331</v>
      </c>
      <c r="M529" s="19">
        <f t="shared" si="45"/>
        <v>0</v>
      </c>
      <c r="O529" s="94">
        <v>44.51898384001403</v>
      </c>
      <c r="R529" s="20">
        <f t="shared" si="46"/>
        <v>0</v>
      </c>
      <c r="T529" s="101">
        <v>58.842771965451718</v>
      </c>
      <c r="W529" s="21">
        <f t="shared" si="47"/>
        <v>0</v>
      </c>
      <c r="Y529" s="110">
        <v>83.60954818041715</v>
      </c>
    </row>
    <row r="530" spans="3:25" x14ac:dyDescent="0.25">
      <c r="C530" s="17">
        <f t="shared" si="43"/>
        <v>0</v>
      </c>
      <c r="E530" s="78">
        <v>35.403825196392326</v>
      </c>
      <c r="F530" s="81">
        <v>2630</v>
      </c>
      <c r="G530" s="16"/>
      <c r="H530" s="18">
        <f t="shared" si="44"/>
        <v>0</v>
      </c>
      <c r="I530" s="16"/>
      <c r="J530" s="83">
        <v>44.458766142252628</v>
      </c>
      <c r="M530" s="19">
        <f t="shared" si="45"/>
        <v>0</v>
      </c>
      <c r="O530" s="94">
        <v>44.519010811101936</v>
      </c>
      <c r="R530" s="20">
        <f t="shared" si="46"/>
        <v>0</v>
      </c>
      <c r="T530" s="101">
        <v>58.84283283177782</v>
      </c>
      <c r="W530" s="21">
        <f t="shared" si="47"/>
        <v>0</v>
      </c>
      <c r="Y530" s="110">
        <v>83.640006599802746</v>
      </c>
    </row>
    <row r="531" spans="3:25" x14ac:dyDescent="0.25">
      <c r="C531" s="17">
        <f t="shared" si="43"/>
        <v>0</v>
      </c>
      <c r="E531" s="78">
        <v>35.403834173893614</v>
      </c>
      <c r="F531" s="81">
        <v>2635</v>
      </c>
      <c r="G531" s="16"/>
      <c r="H531" s="18">
        <f t="shared" si="44"/>
        <v>0</v>
      </c>
      <c r="I531" s="16"/>
      <c r="J531" s="83">
        <v>44.458811419753502</v>
      </c>
      <c r="M531" s="19">
        <f t="shared" si="45"/>
        <v>0</v>
      </c>
      <c r="O531" s="94">
        <v>44.699049853317746</v>
      </c>
      <c r="R531" s="20">
        <f t="shared" si="46"/>
        <v>0</v>
      </c>
      <c r="T531" s="101">
        <v>58.972606303015802</v>
      </c>
      <c r="W531" s="21">
        <f t="shared" si="47"/>
        <v>0</v>
      </c>
      <c r="Y531" s="110">
        <v>83.832194977869676</v>
      </c>
    </row>
    <row r="532" spans="3:25" x14ac:dyDescent="0.25">
      <c r="C532" s="17">
        <f t="shared" si="43"/>
        <v>0</v>
      </c>
      <c r="E532" s="78">
        <v>35.403953873666936</v>
      </c>
      <c r="F532" s="81">
        <v>2640</v>
      </c>
      <c r="G532" s="16"/>
      <c r="H532" s="18">
        <f t="shared" si="44"/>
        <v>0</v>
      </c>
      <c r="I532" s="16"/>
      <c r="J532" s="83">
        <v>44.518902926777805</v>
      </c>
      <c r="M532" s="19">
        <f t="shared" si="45"/>
        <v>0</v>
      </c>
      <c r="O532" s="94">
        <v>44.699163623456791</v>
      </c>
      <c r="R532" s="20">
        <f t="shared" si="46"/>
        <v>0</v>
      </c>
      <c r="T532" s="101">
        <v>59.134657849222968</v>
      </c>
      <c r="W532" s="21">
        <f t="shared" si="47"/>
        <v>0</v>
      </c>
      <c r="Y532" s="110">
        <v>84.11924030307172</v>
      </c>
    </row>
    <row r="533" spans="3:25" x14ac:dyDescent="0.25">
      <c r="C533" s="17">
        <f t="shared" si="43"/>
        <v>0</v>
      </c>
      <c r="E533" s="78">
        <v>35.40401970856179</v>
      </c>
      <c r="F533" s="81">
        <v>2645</v>
      </c>
      <c r="G533" s="16"/>
      <c r="H533" s="18">
        <f t="shared" si="44"/>
        <v>0</v>
      </c>
      <c r="I533" s="16"/>
      <c r="J533" s="83">
        <v>44.518902926777805</v>
      </c>
      <c r="M533" s="19">
        <f t="shared" si="45"/>
        <v>0</v>
      </c>
      <c r="O533" s="94">
        <v>44.699229989445861</v>
      </c>
      <c r="R533" s="20">
        <f t="shared" si="46"/>
        <v>0</v>
      </c>
      <c r="T533" s="101">
        <v>59.199291542364641</v>
      </c>
      <c r="W533" s="21">
        <f t="shared" si="47"/>
        <v>0</v>
      </c>
      <c r="Y533" s="110">
        <v>84.246632671790351</v>
      </c>
    </row>
    <row r="534" spans="3:25" x14ac:dyDescent="0.25">
      <c r="C534" s="17">
        <f t="shared" si="43"/>
        <v>0</v>
      </c>
      <c r="E534" s="78">
        <v>35.404073573456451</v>
      </c>
      <c r="F534" s="81">
        <v>2650</v>
      </c>
      <c r="G534" s="16"/>
      <c r="H534" s="18">
        <f t="shared" si="44"/>
        <v>0</v>
      </c>
      <c r="I534" s="16"/>
      <c r="J534" s="83">
        <v>44.519023503308951</v>
      </c>
      <c r="M534" s="19">
        <f t="shared" si="45"/>
        <v>0</v>
      </c>
      <c r="O534" s="94">
        <v>44.699242630438548</v>
      </c>
      <c r="R534" s="20">
        <f t="shared" si="46"/>
        <v>0</v>
      </c>
      <c r="T534" s="101">
        <v>59.392840953981917</v>
      </c>
      <c r="W534" s="21">
        <f t="shared" si="47"/>
        <v>0</v>
      </c>
      <c r="Y534" s="110">
        <v>84.974575241510422</v>
      </c>
    </row>
    <row r="535" spans="3:25" x14ac:dyDescent="0.25">
      <c r="C535" s="17">
        <f t="shared" si="43"/>
        <v>0</v>
      </c>
      <c r="E535" s="78">
        <v>35.522354302370793</v>
      </c>
      <c r="F535" s="81">
        <v>2655</v>
      </c>
      <c r="G535" s="16"/>
      <c r="H535" s="18">
        <f t="shared" si="44"/>
        <v>0</v>
      </c>
      <c r="I535" s="16"/>
      <c r="J535" s="83">
        <v>44.519039368646304</v>
      </c>
      <c r="M535" s="19">
        <f t="shared" si="45"/>
        <v>0</v>
      </c>
      <c r="O535" s="94">
        <v>44.937750549208829</v>
      </c>
      <c r="R535" s="20">
        <f t="shared" si="46"/>
        <v>0</v>
      </c>
      <c r="T535" s="101">
        <v>59.393008293691707</v>
      </c>
      <c r="W535" s="21">
        <f t="shared" si="47"/>
        <v>0</v>
      </c>
      <c r="Y535" s="110">
        <v>84.974582722302216</v>
      </c>
    </row>
    <row r="536" spans="3:25" x14ac:dyDescent="0.25">
      <c r="C536" s="17">
        <f t="shared" si="43"/>
        <v>0</v>
      </c>
      <c r="E536" s="78">
        <v>35.92945566499678</v>
      </c>
      <c r="F536" s="81">
        <v>2660</v>
      </c>
      <c r="G536" s="16"/>
      <c r="H536" s="18">
        <f t="shared" si="44"/>
        <v>0</v>
      </c>
      <c r="I536" s="16"/>
      <c r="J536" s="83">
        <v>44.519039368646304</v>
      </c>
      <c r="M536" s="19">
        <f t="shared" si="45"/>
        <v>0</v>
      </c>
      <c r="O536" s="94">
        <v>44.937928548223155</v>
      </c>
      <c r="R536" s="20">
        <f t="shared" si="46"/>
        <v>0</v>
      </c>
      <c r="T536" s="101">
        <v>59.489320817444018</v>
      </c>
      <c r="W536" s="21">
        <f t="shared" si="47"/>
        <v>0</v>
      </c>
      <c r="Y536" s="110">
        <v>85.100499644327158</v>
      </c>
    </row>
    <row r="537" spans="3:25" x14ac:dyDescent="0.25">
      <c r="C537" s="17">
        <f t="shared" si="43"/>
        <v>0</v>
      </c>
      <c r="E537" s="78">
        <v>35.929766263012823</v>
      </c>
      <c r="F537" s="81">
        <v>2665</v>
      </c>
      <c r="G537" s="16"/>
      <c r="H537" s="18">
        <f t="shared" si="44"/>
        <v>0</v>
      </c>
      <c r="I537" s="16"/>
      <c r="J537" s="83">
        <v>44.698702617551035</v>
      </c>
      <c r="M537" s="19">
        <f t="shared" si="45"/>
        <v>0</v>
      </c>
      <c r="O537" s="94">
        <v>44.938035426287584</v>
      </c>
      <c r="R537" s="20">
        <f t="shared" si="46"/>
        <v>0</v>
      </c>
      <c r="T537" s="101">
        <v>59.58573963282759</v>
      </c>
      <c r="W537" s="21">
        <f t="shared" si="47"/>
        <v>0</v>
      </c>
      <c r="Y537" s="110">
        <v>85.617981383435193</v>
      </c>
    </row>
    <row r="538" spans="3:25" x14ac:dyDescent="0.25">
      <c r="C538" s="17">
        <f t="shared" si="43"/>
        <v>0</v>
      </c>
      <c r="E538" s="78">
        <v>36.004009403744433</v>
      </c>
      <c r="F538" s="81">
        <v>2670</v>
      </c>
      <c r="G538" s="16"/>
      <c r="H538" s="18">
        <f t="shared" si="44"/>
        <v>0</v>
      </c>
      <c r="I538" s="16"/>
      <c r="J538" s="83">
        <v>44.699071975298018</v>
      </c>
      <c r="M538" s="19">
        <f t="shared" si="45"/>
        <v>0</v>
      </c>
      <c r="O538" s="94">
        <v>44.938048000104722</v>
      </c>
      <c r="R538" s="20">
        <f t="shared" si="46"/>
        <v>0</v>
      </c>
      <c r="T538" s="101">
        <v>59.8740764357673</v>
      </c>
      <c r="W538" s="21">
        <f t="shared" si="47"/>
        <v>0</v>
      </c>
      <c r="Y538" s="110">
        <v>85.63386824324499</v>
      </c>
    </row>
    <row r="539" spans="3:25" x14ac:dyDescent="0.25">
      <c r="C539" s="17">
        <f t="shared" si="43"/>
        <v>0</v>
      </c>
      <c r="E539" s="78">
        <v>36.004095720386715</v>
      </c>
      <c r="F539" s="81">
        <v>2675</v>
      </c>
      <c r="G539" s="16"/>
      <c r="H539" s="18">
        <f t="shared" si="44"/>
        <v>0</v>
      </c>
      <c r="I539" s="16"/>
      <c r="J539" s="83">
        <v>44.937969609805855</v>
      </c>
      <c r="M539" s="19">
        <f t="shared" si="45"/>
        <v>0</v>
      </c>
      <c r="O539" s="94">
        <v>44.938107726050788</v>
      </c>
      <c r="R539" s="20">
        <f t="shared" si="46"/>
        <v>0</v>
      </c>
      <c r="T539" s="101">
        <v>59.874124290150043</v>
      </c>
      <c r="W539" s="21">
        <f t="shared" si="47"/>
        <v>0</v>
      </c>
      <c r="Y539" s="110">
        <v>85.633878140848608</v>
      </c>
    </row>
    <row r="540" spans="3:25" x14ac:dyDescent="0.25">
      <c r="C540" s="17">
        <f t="shared" si="43"/>
        <v>0</v>
      </c>
      <c r="E540" s="78">
        <v>36.152475912840735</v>
      </c>
      <c r="F540" s="81">
        <v>2680</v>
      </c>
      <c r="G540" s="16"/>
      <c r="H540" s="18">
        <f t="shared" si="44"/>
        <v>0</v>
      </c>
      <c r="I540" s="16"/>
      <c r="J540" s="83">
        <v>44.938076291356587</v>
      </c>
      <c r="M540" s="19">
        <f t="shared" si="45"/>
        <v>0</v>
      </c>
      <c r="O540" s="94">
        <v>44.938114012980769</v>
      </c>
      <c r="R540" s="20">
        <f t="shared" si="46"/>
        <v>0</v>
      </c>
      <c r="T540" s="101">
        <v>60.256198986366662</v>
      </c>
      <c r="W540" s="21">
        <f t="shared" si="47"/>
        <v>0</v>
      </c>
      <c r="Y540" s="110">
        <v>85.758561024296995</v>
      </c>
    </row>
    <row r="541" spans="3:25" x14ac:dyDescent="0.25">
      <c r="C541" s="17">
        <f t="shared" si="43"/>
        <v>0</v>
      </c>
      <c r="E541" s="78">
        <v>36.152522801317005</v>
      </c>
      <c r="F541" s="81">
        <v>2685</v>
      </c>
      <c r="G541" s="16"/>
      <c r="H541" s="18">
        <f t="shared" si="44"/>
        <v>0</v>
      </c>
      <c r="I541" s="16"/>
      <c r="J541" s="83">
        <v>44.938081006541914</v>
      </c>
      <c r="M541" s="19">
        <f t="shared" si="45"/>
        <v>0</v>
      </c>
      <c r="O541" s="94">
        <v>44.938161165046772</v>
      </c>
      <c r="R541" s="20">
        <f t="shared" si="46"/>
        <v>0</v>
      </c>
      <c r="T541" s="101">
        <v>60.256245546483171</v>
      </c>
      <c r="W541" s="21">
        <f t="shared" si="47"/>
        <v>0</v>
      </c>
      <c r="Y541" s="110">
        <v>85.91483676499854</v>
      </c>
    </row>
    <row r="542" spans="3:25" x14ac:dyDescent="0.25">
      <c r="C542" s="17">
        <f t="shared" si="43"/>
        <v>0</v>
      </c>
      <c r="E542" s="78">
        <v>36.152530616151601</v>
      </c>
      <c r="F542" s="81">
        <v>2690</v>
      </c>
      <c r="G542" s="16"/>
      <c r="H542" s="18">
        <f t="shared" si="44"/>
        <v>0</v>
      </c>
      <c r="I542" s="16"/>
      <c r="J542" s="83">
        <v>44.938084150011477</v>
      </c>
      <c r="M542" s="19">
        <f t="shared" si="45"/>
        <v>0</v>
      </c>
      <c r="O542" s="94">
        <v>44.938167452000364</v>
      </c>
      <c r="R542" s="20">
        <f t="shared" si="46"/>
        <v>0</v>
      </c>
      <c r="T542" s="101">
        <v>60.667541565620191</v>
      </c>
      <c r="W542" s="21">
        <f t="shared" si="47"/>
        <v>0</v>
      </c>
      <c r="Y542" s="110">
        <v>85.914973233852251</v>
      </c>
    </row>
    <row r="543" spans="3:25" x14ac:dyDescent="0.25">
      <c r="C543" s="17">
        <f t="shared" si="43"/>
        <v>0</v>
      </c>
      <c r="E543" s="78">
        <v>36.152534523442675</v>
      </c>
      <c r="F543" s="81">
        <v>2695</v>
      </c>
      <c r="G543" s="16"/>
      <c r="H543" s="18">
        <f t="shared" si="44"/>
        <v>0</v>
      </c>
      <c r="I543" s="16"/>
      <c r="J543" s="83">
        <v>44.93809358042661</v>
      </c>
      <c r="M543" s="19">
        <f t="shared" si="45"/>
        <v>0</v>
      </c>
      <c r="O543" s="94">
        <v>44.938192599805944</v>
      </c>
      <c r="R543" s="20">
        <f t="shared" si="46"/>
        <v>0</v>
      </c>
      <c r="T543" s="101">
        <v>60.762136460888321</v>
      </c>
      <c r="W543" s="21">
        <f t="shared" si="47"/>
        <v>0</v>
      </c>
      <c r="Y543" s="110">
        <v>85.915001185327625</v>
      </c>
    </row>
    <row r="544" spans="3:25" x14ac:dyDescent="0.25">
      <c r="C544" s="17">
        <f t="shared" si="43"/>
        <v>0</v>
      </c>
      <c r="E544" s="78">
        <v>36.152561875112411</v>
      </c>
      <c r="F544" s="81">
        <v>2700</v>
      </c>
      <c r="G544" s="16"/>
      <c r="H544" s="18">
        <f t="shared" si="44"/>
        <v>0</v>
      </c>
      <c r="I544" s="16"/>
      <c r="J544" s="83">
        <v>44.938107726050788</v>
      </c>
      <c r="M544" s="19">
        <f t="shared" si="45"/>
        <v>0</v>
      </c>
      <c r="O544" s="94">
        <v>44.93840635583387</v>
      </c>
      <c r="R544" s="20">
        <f t="shared" si="46"/>
        <v>0</v>
      </c>
      <c r="T544" s="101">
        <v>60.919269133250936</v>
      </c>
      <c r="W544" s="21">
        <f t="shared" si="47"/>
        <v>0</v>
      </c>
      <c r="Y544" s="110">
        <v>86.101754044247983</v>
      </c>
    </row>
    <row r="545" spans="3:25" x14ac:dyDescent="0.25">
      <c r="C545" s="17">
        <f t="shared" si="43"/>
        <v>0</v>
      </c>
      <c r="E545" s="78">
        <v>36.152569689835509</v>
      </c>
      <c r="F545" s="81">
        <v>2705</v>
      </c>
      <c r="G545" s="16"/>
      <c r="H545" s="18">
        <f t="shared" si="44"/>
        <v>0</v>
      </c>
      <c r="I545" s="16"/>
      <c r="J545" s="83">
        <v>44.938120299930596</v>
      </c>
      <c r="M545" s="19">
        <f t="shared" si="45"/>
        <v>0</v>
      </c>
      <c r="O545" s="94">
        <v>44.938431503505754</v>
      </c>
      <c r="R545" s="20">
        <f t="shared" si="46"/>
        <v>0</v>
      </c>
      <c r="T545" s="101">
        <v>60.919334783890001</v>
      </c>
      <c r="W545" s="21">
        <f t="shared" si="47"/>
        <v>0</v>
      </c>
      <c r="Y545" s="110">
        <v>86.132996231243197</v>
      </c>
    </row>
    <row r="546" spans="3:25" x14ac:dyDescent="0.25">
      <c r="C546" s="17">
        <f t="shared" si="43"/>
        <v>0</v>
      </c>
      <c r="E546" s="78">
        <v>36.213485253941123</v>
      </c>
      <c r="F546" s="81">
        <v>2710</v>
      </c>
      <c r="G546" s="16"/>
      <c r="H546" s="18">
        <f t="shared" si="44"/>
        <v>0</v>
      </c>
      <c r="I546" s="16"/>
      <c r="J546" s="83">
        <v>44.938161165046772</v>
      </c>
      <c r="M546" s="19">
        <f t="shared" si="45"/>
        <v>0</v>
      </c>
      <c r="O546" s="94">
        <v>45.471136684144142</v>
      </c>
      <c r="R546" s="20">
        <f t="shared" si="46"/>
        <v>0</v>
      </c>
      <c r="T546" s="101">
        <v>61.107413970204711</v>
      </c>
      <c r="W546" s="21">
        <f t="shared" si="47"/>
        <v>0</v>
      </c>
      <c r="Y546" s="110">
        <v>86.133114314339821</v>
      </c>
    </row>
    <row r="547" spans="3:25" x14ac:dyDescent="0.25">
      <c r="C547" s="17">
        <f t="shared" si="43"/>
        <v>0</v>
      </c>
      <c r="E547" s="78">
        <v>36.226512191382547</v>
      </c>
      <c r="F547" s="81">
        <v>2715</v>
      </c>
      <c r="G547" s="16"/>
      <c r="H547" s="18">
        <f t="shared" si="44"/>
        <v>0</v>
      </c>
      <c r="I547" s="16"/>
      <c r="J547" s="83">
        <v>45.47128580124037</v>
      </c>
      <c r="M547" s="19">
        <f t="shared" si="45"/>
        <v>0</v>
      </c>
      <c r="O547" s="94">
        <v>45.471344826786385</v>
      </c>
      <c r="R547" s="20">
        <f t="shared" si="46"/>
        <v>0</v>
      </c>
      <c r="T547" s="101">
        <v>61.263736085976348</v>
      </c>
      <c r="W547" s="21">
        <f t="shared" si="47"/>
        <v>0</v>
      </c>
      <c r="Y547" s="110">
        <v>86.411411693429272</v>
      </c>
    </row>
    <row r="548" spans="3:25" x14ac:dyDescent="0.25">
      <c r="C548" s="17">
        <f t="shared" si="43"/>
        <v>0</v>
      </c>
      <c r="E548" s="78">
        <v>36.226525839268675</v>
      </c>
      <c r="F548" s="81">
        <v>2720</v>
      </c>
      <c r="G548" s="16"/>
      <c r="H548" s="18">
        <f t="shared" si="44"/>
        <v>0</v>
      </c>
      <c r="I548" s="16"/>
      <c r="J548" s="83">
        <v>45.471344826786385</v>
      </c>
      <c r="M548" s="19">
        <f t="shared" si="45"/>
        <v>0</v>
      </c>
      <c r="O548" s="94">
        <v>45.471403852337716</v>
      </c>
      <c r="R548" s="20">
        <f t="shared" si="46"/>
        <v>0</v>
      </c>
      <c r="T548" s="101">
        <v>61.388504899450346</v>
      </c>
      <c r="W548" s="21">
        <f t="shared" si="47"/>
        <v>0</v>
      </c>
      <c r="Y548" s="110">
        <v>86.412327147828208</v>
      </c>
    </row>
    <row r="549" spans="3:25" x14ac:dyDescent="0.25">
      <c r="C549" s="17">
        <f t="shared" si="43"/>
        <v>0</v>
      </c>
      <c r="E549" s="78">
        <v>36.226566782896192</v>
      </c>
      <c r="F549" s="81">
        <v>2725</v>
      </c>
      <c r="G549" s="16"/>
      <c r="H549" s="18">
        <f t="shared" si="44"/>
        <v>0</v>
      </c>
      <c r="I549" s="16"/>
      <c r="J549" s="83">
        <v>45.471419385382049</v>
      </c>
      <c r="M549" s="19">
        <f t="shared" si="45"/>
        <v>0</v>
      </c>
      <c r="O549" s="94">
        <v>45.471490837678118</v>
      </c>
      <c r="R549" s="20">
        <f t="shared" si="46"/>
        <v>0</v>
      </c>
      <c r="T549" s="101">
        <v>61.419617577324033</v>
      </c>
      <c r="W549" s="21">
        <f t="shared" si="47"/>
        <v>0</v>
      </c>
      <c r="Y549" s="110">
        <v>86.65979190059447</v>
      </c>
    </row>
    <row r="550" spans="3:25" x14ac:dyDescent="0.25">
      <c r="C550" s="17">
        <f t="shared" si="43"/>
        <v>0</v>
      </c>
      <c r="E550" s="78">
        <v>36.226703261808829</v>
      </c>
      <c r="F550" s="81">
        <v>2730</v>
      </c>
      <c r="G550" s="16"/>
      <c r="H550" s="18">
        <f t="shared" si="44"/>
        <v>0</v>
      </c>
      <c r="I550" s="16"/>
      <c r="J550" s="83">
        <v>45.471671020600056</v>
      </c>
      <c r="M550" s="19">
        <f t="shared" si="45"/>
        <v>0</v>
      </c>
      <c r="O550" s="94">
        <v>45.58891267369782</v>
      </c>
      <c r="R550" s="20">
        <f t="shared" si="46"/>
        <v>0</v>
      </c>
      <c r="T550" s="101">
        <v>61.761159609743316</v>
      </c>
      <c r="W550" s="21">
        <f t="shared" si="47"/>
        <v>0</v>
      </c>
      <c r="Y550" s="110">
        <v>86.659877479184161</v>
      </c>
    </row>
    <row r="551" spans="3:25" x14ac:dyDescent="0.25">
      <c r="C551" s="17">
        <f t="shared" si="43"/>
        <v>0</v>
      </c>
      <c r="E551" s="78">
        <v>36.594246119231713</v>
      </c>
      <c r="F551" s="81">
        <v>2735</v>
      </c>
      <c r="G551" s="16"/>
      <c r="H551" s="18">
        <f t="shared" si="44"/>
        <v>0</v>
      </c>
      <c r="I551" s="16"/>
      <c r="J551" s="83">
        <v>45.588934363829729</v>
      </c>
      <c r="M551" s="19">
        <f t="shared" si="45"/>
        <v>0</v>
      </c>
      <c r="O551" s="94">
        <v>45.588949856808696</v>
      </c>
      <c r="R551" s="20">
        <f t="shared" si="46"/>
        <v>0</v>
      </c>
      <c r="T551" s="101">
        <v>61.761279455925191</v>
      </c>
      <c r="W551" s="21">
        <f t="shared" si="47"/>
        <v>0</v>
      </c>
      <c r="Y551" s="110">
        <v>86.752461706039242</v>
      </c>
    </row>
    <row r="552" spans="3:25" x14ac:dyDescent="0.25">
      <c r="C552" s="17">
        <f t="shared" si="43"/>
        <v>0</v>
      </c>
      <c r="E552" s="78">
        <v>36.594253839531099</v>
      </c>
      <c r="F552" s="81">
        <v>2740</v>
      </c>
      <c r="G552" s="16"/>
      <c r="H552" s="18">
        <f t="shared" si="44"/>
        <v>0</v>
      </c>
      <c r="I552" s="16"/>
      <c r="J552" s="83">
        <v>45.588974645506894</v>
      </c>
      <c r="M552" s="19">
        <f t="shared" si="45"/>
        <v>0</v>
      </c>
      <c r="O552" s="94">
        <v>45.588999434273333</v>
      </c>
      <c r="R552" s="20">
        <f t="shared" si="46"/>
        <v>0</v>
      </c>
      <c r="T552" s="101">
        <v>61.854452128678851</v>
      </c>
      <c r="W552" s="21">
        <f t="shared" si="47"/>
        <v>0</v>
      </c>
      <c r="Y552" s="110">
        <v>86.752546379035678</v>
      </c>
    </row>
    <row r="553" spans="3:25" x14ac:dyDescent="0.25">
      <c r="C553" s="17">
        <f t="shared" si="43"/>
        <v>0</v>
      </c>
      <c r="E553" s="78">
        <v>36.594331043249781</v>
      </c>
      <c r="F553" s="81">
        <v>2745</v>
      </c>
      <c r="G553" s="16"/>
      <c r="H553" s="18">
        <f t="shared" si="44"/>
        <v>0</v>
      </c>
      <c r="I553" s="16"/>
      <c r="J553" s="83">
        <v>45.647589815886775</v>
      </c>
      <c r="M553" s="19">
        <f t="shared" si="45"/>
        <v>0</v>
      </c>
      <c r="O553" s="94">
        <v>45.589030420140915</v>
      </c>
      <c r="R553" s="20">
        <f t="shared" si="46"/>
        <v>0</v>
      </c>
      <c r="T553" s="101">
        <v>62.131888657981271</v>
      </c>
      <c r="W553" s="21">
        <f t="shared" si="47"/>
        <v>0</v>
      </c>
      <c r="Y553" s="110">
        <v>86.968351099920667</v>
      </c>
    </row>
    <row r="554" spans="3:25" x14ac:dyDescent="0.25">
      <c r="C554" s="17">
        <f t="shared" si="43"/>
        <v>0</v>
      </c>
      <c r="E554" s="78">
        <v>36.594331043249781</v>
      </c>
      <c r="F554" s="81">
        <v>2750</v>
      </c>
      <c r="G554" s="16"/>
      <c r="H554" s="18">
        <f t="shared" si="44"/>
        <v>0</v>
      </c>
      <c r="I554" s="16"/>
      <c r="J554" s="83">
        <v>45.647637202117181</v>
      </c>
      <c r="M554" s="19">
        <f t="shared" si="45"/>
        <v>0</v>
      </c>
      <c r="O554" s="94">
        <v>45.647726945581667</v>
      </c>
      <c r="R554" s="20">
        <f t="shared" si="46"/>
        <v>0</v>
      </c>
      <c r="T554" s="101">
        <v>62.254785199910039</v>
      </c>
      <c r="W554" s="21">
        <f t="shared" si="47"/>
        <v>0</v>
      </c>
      <c r="Y554" s="110">
        <v>87.152815850301394</v>
      </c>
    </row>
    <row r="555" spans="3:25" x14ac:dyDescent="0.25">
      <c r="C555" s="17">
        <f t="shared" si="43"/>
        <v>0</v>
      </c>
      <c r="E555" s="78">
        <v>36.594352274388925</v>
      </c>
      <c r="F555" s="81">
        <v>2755</v>
      </c>
      <c r="G555" s="16"/>
      <c r="H555" s="18">
        <f t="shared" si="44"/>
        <v>0</v>
      </c>
      <c r="I555" s="16"/>
      <c r="J555" s="83">
        <v>45.64774241861646</v>
      </c>
      <c r="M555" s="19">
        <f t="shared" si="45"/>
        <v>0</v>
      </c>
      <c r="O555" s="94">
        <v>45.647795026897569</v>
      </c>
      <c r="R555" s="20">
        <f t="shared" si="46"/>
        <v>0</v>
      </c>
      <c r="T555" s="101">
        <v>62.254886357099274</v>
      </c>
      <c r="W555" s="21">
        <f t="shared" si="47"/>
        <v>0</v>
      </c>
      <c r="Y555" s="110">
        <v>87.245090900985033</v>
      </c>
    </row>
    <row r="556" spans="3:25" x14ac:dyDescent="0.25">
      <c r="C556" s="17">
        <f t="shared" si="43"/>
        <v>0</v>
      </c>
      <c r="E556" s="78">
        <v>36.594402457076448</v>
      </c>
      <c r="F556" s="81">
        <v>2760</v>
      </c>
      <c r="G556" s="16"/>
      <c r="H556" s="18">
        <f t="shared" si="44"/>
        <v>0</v>
      </c>
      <c r="I556" s="16"/>
      <c r="J556" s="83">
        <v>45.823326873045076</v>
      </c>
      <c r="M556" s="19">
        <f t="shared" si="45"/>
        <v>0</v>
      </c>
      <c r="O556" s="94">
        <v>45.823391610706011</v>
      </c>
      <c r="R556" s="20">
        <f t="shared" si="46"/>
        <v>0</v>
      </c>
      <c r="T556" s="101">
        <v>62.255092027909207</v>
      </c>
      <c r="W556" s="21">
        <f t="shared" si="47"/>
        <v>0</v>
      </c>
      <c r="Y556" s="110">
        <v>87.337164742349088</v>
      </c>
    </row>
    <row r="557" spans="3:25" x14ac:dyDescent="0.25">
      <c r="C557" s="17">
        <f t="shared" si="43"/>
        <v>0</v>
      </c>
      <c r="E557" s="78">
        <v>36.594412107498272</v>
      </c>
      <c r="F557" s="81">
        <v>2765</v>
      </c>
      <c r="G557" s="16"/>
      <c r="H557" s="18">
        <f t="shared" si="44"/>
        <v>0</v>
      </c>
      <c r="I557" s="16"/>
      <c r="J557" s="83">
        <v>45.939963201177179</v>
      </c>
      <c r="M557" s="19">
        <f t="shared" si="45"/>
        <v>0</v>
      </c>
      <c r="O557" s="94">
        <v>45.82344555858954</v>
      </c>
      <c r="R557" s="20">
        <f t="shared" si="46"/>
        <v>0</v>
      </c>
      <c r="T557" s="101">
        <v>62.37771712608663</v>
      </c>
      <c r="W557" s="21">
        <f t="shared" si="47"/>
        <v>0</v>
      </c>
      <c r="Y557" s="110">
        <v>87.337180916636981</v>
      </c>
    </row>
    <row r="558" spans="3:25" x14ac:dyDescent="0.25">
      <c r="C558" s="17">
        <f t="shared" si="43"/>
        <v>0</v>
      </c>
      <c r="E558" s="78">
        <v>36.594417897811226</v>
      </c>
      <c r="F558" s="81">
        <v>2770</v>
      </c>
      <c r="G558" s="16"/>
      <c r="H558" s="18">
        <f t="shared" si="44"/>
        <v>0</v>
      </c>
      <c r="I558" s="16"/>
      <c r="J558" s="83">
        <v>45.940066210438424</v>
      </c>
      <c r="M558" s="19">
        <f t="shared" si="45"/>
        <v>0</v>
      </c>
      <c r="O558" s="94">
        <v>45.82344555858954</v>
      </c>
      <c r="R558" s="20">
        <f t="shared" si="46"/>
        <v>0</v>
      </c>
      <c r="T558" s="101">
        <v>62.408373055933922</v>
      </c>
      <c r="W558" s="21">
        <f t="shared" si="47"/>
        <v>0</v>
      </c>
      <c r="Y558" s="110">
        <v>87.94830322265625</v>
      </c>
    </row>
    <row r="559" spans="3:25" x14ac:dyDescent="0.25">
      <c r="C559" s="17">
        <f t="shared" si="43"/>
        <v>0</v>
      </c>
      <c r="E559" s="78">
        <v>36.594456499823266</v>
      </c>
      <c r="F559" s="81">
        <v>2775</v>
      </c>
      <c r="G559" s="16"/>
      <c r="H559" s="18">
        <f t="shared" si="44"/>
        <v>0</v>
      </c>
      <c r="I559" s="16"/>
      <c r="J559" s="83">
        <v>45.94013385893561</v>
      </c>
      <c r="M559" s="19">
        <f t="shared" si="45"/>
        <v>0</v>
      </c>
      <c r="O559" s="94">
        <v>45.823467137760737</v>
      </c>
      <c r="R559" s="20">
        <f t="shared" si="46"/>
        <v>0</v>
      </c>
      <c r="T559" s="101">
        <v>62.408373055933922</v>
      </c>
      <c r="W559" s="21">
        <f t="shared" si="47"/>
        <v>0</v>
      </c>
      <c r="Y559" s="110">
        <v>87.948326110839844</v>
      </c>
    </row>
    <row r="560" spans="3:25" x14ac:dyDescent="0.25">
      <c r="C560" s="17">
        <f t="shared" si="43"/>
        <v>0</v>
      </c>
      <c r="E560" s="78">
        <v>36.888611027731081</v>
      </c>
      <c r="F560" s="81">
        <v>2780</v>
      </c>
      <c r="G560" s="16"/>
      <c r="H560" s="18">
        <f t="shared" si="44"/>
        <v>0</v>
      </c>
      <c r="I560" s="16"/>
      <c r="J560" s="83">
        <v>45.940146158032434</v>
      </c>
      <c r="M560" s="19">
        <f t="shared" si="45"/>
        <v>0</v>
      </c>
      <c r="O560" s="94">
        <v>45.940096190764471</v>
      </c>
      <c r="R560" s="20">
        <f t="shared" si="46"/>
        <v>0</v>
      </c>
      <c r="T560" s="101">
        <v>62.408392185595396</v>
      </c>
      <c r="W560" s="21">
        <f t="shared" si="47"/>
        <v>0</v>
      </c>
      <c r="Y560" s="110">
        <v>87.976860164531388</v>
      </c>
    </row>
    <row r="561" spans="3:25" x14ac:dyDescent="0.25">
      <c r="C561" s="17">
        <f t="shared" si="43"/>
        <v>0</v>
      </c>
      <c r="E561" s="78">
        <v>37.00244159050127</v>
      </c>
      <c r="F561" s="81">
        <v>2785</v>
      </c>
      <c r="G561" s="16"/>
      <c r="H561" s="18">
        <f t="shared" si="44"/>
        <v>0</v>
      </c>
      <c r="I561" s="16"/>
      <c r="J561" s="83">
        <v>45.940152307822885</v>
      </c>
      <c r="M561" s="19">
        <f t="shared" si="45"/>
        <v>0</v>
      </c>
      <c r="O561" s="94">
        <v>45.940106184212276</v>
      </c>
      <c r="R561" s="20">
        <f t="shared" si="46"/>
        <v>0</v>
      </c>
      <c r="T561" s="101">
        <v>62.408392185595396</v>
      </c>
      <c r="W561" s="21">
        <f t="shared" si="47"/>
        <v>0</v>
      </c>
      <c r="Y561" s="110">
        <v>87.978711458717157</v>
      </c>
    </row>
    <row r="562" spans="3:25" x14ac:dyDescent="0.25">
      <c r="C562" s="17">
        <f t="shared" si="43"/>
        <v>0</v>
      </c>
      <c r="E562" s="78">
        <v>37.31911732016794</v>
      </c>
      <c r="F562" s="81">
        <v>2790</v>
      </c>
      <c r="G562" s="16"/>
      <c r="H562" s="18">
        <f t="shared" si="44"/>
        <v>0</v>
      </c>
      <c r="I562" s="16"/>
      <c r="J562" s="83">
        <v>45.94027222930189</v>
      </c>
      <c r="M562" s="19">
        <f t="shared" si="45"/>
        <v>0</v>
      </c>
      <c r="O562" s="94">
        <v>45.940111565377407</v>
      </c>
      <c r="R562" s="20">
        <f t="shared" si="46"/>
        <v>0</v>
      </c>
      <c r="T562" s="101">
        <v>62.714269980661633</v>
      </c>
      <c r="W562" s="21">
        <f t="shared" si="47"/>
        <v>0</v>
      </c>
      <c r="Y562" s="110">
        <v>87.978820641740811</v>
      </c>
    </row>
    <row r="563" spans="3:25" x14ac:dyDescent="0.25">
      <c r="C563" s="17">
        <f t="shared" si="43"/>
        <v>0</v>
      </c>
      <c r="E563" s="78">
        <v>37.319122997953777</v>
      </c>
      <c r="F563" s="81">
        <v>2795</v>
      </c>
      <c r="G563" s="16"/>
      <c r="H563" s="18">
        <f t="shared" si="44"/>
        <v>0</v>
      </c>
      <c r="I563" s="16"/>
      <c r="J563" s="83">
        <v>46.11453303956997</v>
      </c>
      <c r="M563" s="19">
        <f t="shared" si="45"/>
        <v>0</v>
      </c>
      <c r="O563" s="94">
        <v>46.114758189809997</v>
      </c>
      <c r="R563" s="20">
        <f t="shared" si="46"/>
        <v>0</v>
      </c>
      <c r="T563" s="101">
        <v>62.987746994355099</v>
      </c>
      <c r="W563" s="21">
        <f t="shared" si="47"/>
        <v>0</v>
      </c>
      <c r="Y563" s="110">
        <v>88.43415214754971</v>
      </c>
    </row>
    <row r="564" spans="3:25" x14ac:dyDescent="0.25">
      <c r="C564" s="17">
        <f t="shared" si="43"/>
        <v>0</v>
      </c>
      <c r="E564" s="78">
        <v>37.319124890589421</v>
      </c>
      <c r="F564" s="81">
        <v>2800</v>
      </c>
      <c r="G564" s="16"/>
      <c r="H564" s="18">
        <f t="shared" si="44"/>
        <v>0</v>
      </c>
      <c r="I564" s="16"/>
      <c r="J564" s="83">
        <v>46.11468926614441</v>
      </c>
      <c r="M564" s="19">
        <f t="shared" si="45"/>
        <v>0</v>
      </c>
      <c r="O564" s="94">
        <v>46.2884521484375</v>
      </c>
      <c r="R564" s="20">
        <f t="shared" si="46"/>
        <v>0</v>
      </c>
      <c r="T564" s="101">
        <v>62.988019925543867</v>
      </c>
      <c r="W564" s="21">
        <f t="shared" si="47"/>
        <v>0</v>
      </c>
      <c r="Y564" s="110">
        <v>88.434200068436525</v>
      </c>
    </row>
    <row r="565" spans="3:25" x14ac:dyDescent="0.25">
      <c r="C565" s="17">
        <f t="shared" si="43"/>
        <v>0</v>
      </c>
      <c r="E565" s="78">
        <v>37.390747778703982</v>
      </c>
      <c r="F565" s="81">
        <v>2805</v>
      </c>
      <c r="G565" s="16"/>
      <c r="H565" s="18">
        <f t="shared" si="44"/>
        <v>0</v>
      </c>
      <c r="I565" s="16"/>
      <c r="J565" s="83">
        <v>46.114698455924646</v>
      </c>
      <c r="M565" s="19">
        <f t="shared" si="45"/>
        <v>0</v>
      </c>
      <c r="O565" s="94">
        <v>46.288488769557006</v>
      </c>
      <c r="R565" s="20">
        <f t="shared" si="46"/>
        <v>0</v>
      </c>
      <c r="T565" s="101">
        <v>62.988060868134319</v>
      </c>
      <c r="W565" s="21">
        <f t="shared" si="47"/>
        <v>0</v>
      </c>
      <c r="Y565" s="110">
        <v>88.434225626273275</v>
      </c>
    </row>
    <row r="566" spans="3:25" x14ac:dyDescent="0.25">
      <c r="C566" s="17">
        <f t="shared" si="43"/>
        <v>0</v>
      </c>
      <c r="E566" s="78">
        <v>37.390805865161987</v>
      </c>
      <c r="F566" s="81">
        <v>2810</v>
      </c>
      <c r="G566" s="16"/>
      <c r="H566" s="18">
        <f t="shared" si="44"/>
        <v>0</v>
      </c>
      <c r="I566" s="16"/>
      <c r="J566" s="83">
        <v>46.288525390657597</v>
      </c>
      <c r="M566" s="19">
        <f t="shared" si="45"/>
        <v>0</v>
      </c>
      <c r="O566" s="94">
        <v>46.288543701222807</v>
      </c>
      <c r="R566" s="20">
        <f t="shared" si="46"/>
        <v>0</v>
      </c>
      <c r="T566" s="101">
        <v>62.988063044832202</v>
      </c>
      <c r="W566" s="21">
        <f t="shared" si="47"/>
        <v>0</v>
      </c>
      <c r="Y566" s="110">
        <v>88.434233613055255</v>
      </c>
    </row>
    <row r="567" spans="3:25" x14ac:dyDescent="0.25">
      <c r="C567" s="17">
        <f t="shared" si="43"/>
        <v>0</v>
      </c>
      <c r="E567" s="78">
        <v>37.676166018456307</v>
      </c>
      <c r="F567" s="81">
        <v>2815</v>
      </c>
      <c r="G567" s="16"/>
      <c r="H567" s="18">
        <f t="shared" si="44"/>
        <v>0</v>
      </c>
      <c r="I567" s="16"/>
      <c r="J567" s="83">
        <v>46.288562011719151</v>
      </c>
      <c r="M567" s="19">
        <f t="shared" si="45"/>
        <v>0</v>
      </c>
      <c r="O567" s="94">
        <v>46.28857421875</v>
      </c>
      <c r="R567" s="20">
        <f t="shared" si="46"/>
        <v>0</v>
      </c>
      <c r="T567" s="101">
        <v>63.0791043198697</v>
      </c>
      <c r="W567" s="21">
        <f t="shared" si="47"/>
        <v>0</v>
      </c>
      <c r="Y567" s="110">
        <v>88.434331052201358</v>
      </c>
    </row>
    <row r="568" spans="3:25" x14ac:dyDescent="0.25">
      <c r="C568" s="17">
        <f t="shared" si="43"/>
        <v>0</v>
      </c>
      <c r="E568" s="78">
        <v>37.676185702593699</v>
      </c>
      <c r="F568" s="81">
        <v>2820</v>
      </c>
      <c r="G568" s="16"/>
      <c r="H568" s="18">
        <f t="shared" si="44"/>
        <v>0</v>
      </c>
      <c r="I568" s="16"/>
      <c r="J568" s="83">
        <v>46.288604736328125</v>
      </c>
      <c r="M568" s="19">
        <f t="shared" si="45"/>
        <v>0</v>
      </c>
      <c r="O568" s="94">
        <v>46.28862304688144</v>
      </c>
      <c r="R568" s="20">
        <f t="shared" si="46"/>
        <v>0</v>
      </c>
      <c r="T568" s="101">
        <v>63.079384427635773</v>
      </c>
      <c r="W568" s="21">
        <f t="shared" si="47"/>
        <v>0</v>
      </c>
      <c r="Y568" s="110">
        <v>88.434991961193418</v>
      </c>
    </row>
    <row r="569" spans="3:25" x14ac:dyDescent="0.25">
      <c r="C569" s="17">
        <f t="shared" si="43"/>
        <v>0</v>
      </c>
      <c r="E569" s="78">
        <v>37.676196013333524</v>
      </c>
      <c r="F569" s="81">
        <v>2825</v>
      </c>
      <c r="G569" s="16"/>
      <c r="H569" s="18">
        <f t="shared" si="44"/>
        <v>0</v>
      </c>
      <c r="I569" s="16"/>
      <c r="J569" s="83">
        <v>46.346398513913385</v>
      </c>
      <c r="M569" s="19">
        <f t="shared" si="45"/>
        <v>0</v>
      </c>
      <c r="O569" s="94">
        <v>46.28862304688144</v>
      </c>
      <c r="R569" s="20">
        <f t="shared" si="46"/>
        <v>0</v>
      </c>
      <c r="T569" s="101">
        <v>63.472087953142044</v>
      </c>
      <c r="W569" s="21">
        <f t="shared" si="47"/>
        <v>0</v>
      </c>
      <c r="Y569" s="110">
        <v>88.615795444568249</v>
      </c>
    </row>
    <row r="570" spans="3:25" x14ac:dyDescent="0.25">
      <c r="C570" s="17">
        <f t="shared" si="43"/>
        <v>0</v>
      </c>
      <c r="E570" s="78">
        <v>37.676256003090465</v>
      </c>
      <c r="F570" s="81">
        <v>2830</v>
      </c>
      <c r="G570" s="16"/>
      <c r="H570" s="18">
        <f t="shared" si="44"/>
        <v>0</v>
      </c>
      <c r="I570" s="16"/>
      <c r="J570" s="83">
        <v>46.346521955901835</v>
      </c>
      <c r="M570" s="19">
        <f t="shared" si="45"/>
        <v>0</v>
      </c>
      <c r="O570" s="94">
        <v>46.28868408213426</v>
      </c>
      <c r="R570" s="20">
        <f t="shared" si="46"/>
        <v>0</v>
      </c>
      <c r="T570" s="101">
        <v>63.622584328722965</v>
      </c>
      <c r="W570" s="21">
        <f t="shared" si="47"/>
        <v>0</v>
      </c>
      <c r="Y570" s="110">
        <v>88.706339466257404</v>
      </c>
    </row>
    <row r="571" spans="3:25" x14ac:dyDescent="0.25">
      <c r="C571" s="17">
        <f t="shared" si="43"/>
        <v>0</v>
      </c>
      <c r="E571" s="78">
        <v>37.67626725121179</v>
      </c>
      <c r="F571" s="81">
        <v>2835</v>
      </c>
      <c r="G571" s="16"/>
      <c r="H571" s="18">
        <f t="shared" si="44"/>
        <v>0</v>
      </c>
      <c r="I571" s="16"/>
      <c r="J571" s="83">
        <v>46.452331762545349</v>
      </c>
      <c r="M571" s="19">
        <f t="shared" si="45"/>
        <v>0</v>
      </c>
      <c r="O571" s="94">
        <v>46.345584711241244</v>
      </c>
      <c r="R571" s="20">
        <f t="shared" si="46"/>
        <v>0</v>
      </c>
      <c r="T571" s="101">
        <v>63.622649066263982</v>
      </c>
      <c r="W571" s="21">
        <f t="shared" si="47"/>
        <v>0</v>
      </c>
      <c r="Y571" s="110">
        <v>89.037859795703937</v>
      </c>
    </row>
    <row r="572" spans="3:25" x14ac:dyDescent="0.25">
      <c r="C572" s="17">
        <f t="shared" si="43"/>
        <v>0</v>
      </c>
      <c r="E572" s="78">
        <v>37.959401501328223</v>
      </c>
      <c r="F572" s="81">
        <v>2840</v>
      </c>
      <c r="G572" s="16"/>
      <c r="H572" s="18">
        <f t="shared" si="44"/>
        <v>0</v>
      </c>
      <c r="I572" s="16"/>
      <c r="J572" s="83">
        <v>46.519473545841237</v>
      </c>
      <c r="M572" s="19">
        <f t="shared" si="45"/>
        <v>0</v>
      </c>
      <c r="O572" s="94">
        <v>46.345607570866548</v>
      </c>
      <c r="R572" s="20">
        <f t="shared" si="46"/>
        <v>0</v>
      </c>
      <c r="T572" s="101">
        <v>63.622735383009733</v>
      </c>
      <c r="W572" s="21">
        <f t="shared" si="47"/>
        <v>0</v>
      </c>
      <c r="Y572" s="110">
        <v>89.037859795703937</v>
      </c>
    </row>
    <row r="573" spans="3:25" x14ac:dyDescent="0.25">
      <c r="C573" s="17">
        <f t="shared" si="43"/>
        <v>0</v>
      </c>
      <c r="E573" s="78">
        <v>37.959548495786805</v>
      </c>
      <c r="F573" s="81">
        <v>2845</v>
      </c>
      <c r="G573" s="16"/>
      <c r="H573" s="18">
        <f t="shared" si="44"/>
        <v>0</v>
      </c>
      <c r="I573" s="16"/>
      <c r="J573" s="83">
        <v>46.51993207432912</v>
      </c>
      <c r="M573" s="19">
        <f t="shared" si="45"/>
        <v>0</v>
      </c>
      <c r="O573" s="94">
        <v>46.346396989952289</v>
      </c>
      <c r="R573" s="20">
        <f t="shared" si="46"/>
        <v>0</v>
      </c>
      <c r="T573" s="101">
        <v>63.712803710423792</v>
      </c>
      <c r="W573" s="21">
        <f t="shared" si="47"/>
        <v>0</v>
      </c>
      <c r="Y573" s="110">
        <v>89.037862968782775</v>
      </c>
    </row>
    <row r="574" spans="3:25" x14ac:dyDescent="0.25">
      <c r="C574" s="17">
        <f t="shared" si="43"/>
        <v>0</v>
      </c>
      <c r="E574" s="78">
        <v>37.959585709613933</v>
      </c>
      <c r="F574" s="81">
        <v>2850</v>
      </c>
      <c r="G574" s="16"/>
      <c r="H574" s="18">
        <f t="shared" si="44"/>
        <v>0</v>
      </c>
      <c r="I574" s="16"/>
      <c r="J574" s="83">
        <v>46.519938147593805</v>
      </c>
      <c r="M574" s="19">
        <f t="shared" si="45"/>
        <v>0</v>
      </c>
      <c r="O574" s="94">
        <v>46.346415277645391</v>
      </c>
      <c r="R574" s="20">
        <f t="shared" si="46"/>
        <v>0</v>
      </c>
      <c r="T574" s="101">
        <v>63.86274731508577</v>
      </c>
      <c r="W574" s="21">
        <f t="shared" si="47"/>
        <v>0</v>
      </c>
      <c r="Y574" s="110">
        <v>89.308205218200584</v>
      </c>
    </row>
    <row r="575" spans="3:25" x14ac:dyDescent="0.25">
      <c r="C575" s="17">
        <f t="shared" si="43"/>
        <v>0</v>
      </c>
      <c r="E575" s="78">
        <v>38.170568719683772</v>
      </c>
      <c r="F575" s="81">
        <v>2855</v>
      </c>
      <c r="G575" s="16"/>
      <c r="H575" s="18">
        <f t="shared" si="44"/>
        <v>0</v>
      </c>
      <c r="I575" s="16"/>
      <c r="J575" s="83">
        <v>46.695648447602224</v>
      </c>
      <c r="M575" s="19">
        <f t="shared" si="45"/>
        <v>0</v>
      </c>
      <c r="O575" s="94">
        <v>46.519434069933098</v>
      </c>
      <c r="R575" s="20">
        <f t="shared" si="46"/>
        <v>0</v>
      </c>
      <c r="T575" s="101">
        <v>63.862833307344872</v>
      </c>
      <c r="W575" s="21">
        <f t="shared" si="47"/>
        <v>0</v>
      </c>
      <c r="Y575" s="110">
        <v>89.428060778025667</v>
      </c>
    </row>
    <row r="576" spans="3:25" x14ac:dyDescent="0.25">
      <c r="C576" s="17">
        <f t="shared" si="43"/>
        <v>0</v>
      </c>
      <c r="E576" s="78">
        <v>38.17080557087705</v>
      </c>
      <c r="F576" s="81">
        <v>2860</v>
      </c>
      <c r="G576" s="16"/>
      <c r="H576" s="18">
        <f t="shared" si="44"/>
        <v>0</v>
      </c>
      <c r="I576" s="16"/>
      <c r="J576" s="83">
        <v>46.806326194129284</v>
      </c>
      <c r="M576" s="19">
        <f t="shared" si="45"/>
        <v>0</v>
      </c>
      <c r="O576" s="94">
        <v>46.519446216351461</v>
      </c>
      <c r="R576" s="20">
        <f t="shared" si="46"/>
        <v>0</v>
      </c>
      <c r="T576" s="101">
        <v>63.952454751475408</v>
      </c>
      <c r="W576" s="21">
        <f t="shared" si="47"/>
        <v>0</v>
      </c>
      <c r="Y576" s="110">
        <v>89.876152582713175</v>
      </c>
    </row>
    <row r="577" spans="3:25" x14ac:dyDescent="0.25">
      <c r="C577" s="17">
        <f t="shared" si="43"/>
        <v>0</v>
      </c>
      <c r="E577" s="78">
        <v>38.310577325130581</v>
      </c>
      <c r="F577" s="81">
        <v>2865</v>
      </c>
      <c r="G577" s="16"/>
      <c r="H577" s="18">
        <f t="shared" si="44"/>
        <v>0</v>
      </c>
      <c r="I577" s="16"/>
      <c r="J577" s="83">
        <v>46.806425787927921</v>
      </c>
      <c r="M577" s="19">
        <f t="shared" si="45"/>
        <v>0</v>
      </c>
      <c r="O577" s="94">
        <v>46.51993207432912</v>
      </c>
      <c r="R577" s="20">
        <f t="shared" si="46"/>
        <v>0</v>
      </c>
      <c r="T577" s="101">
        <v>64.161586548831721</v>
      </c>
      <c r="W577" s="21">
        <f t="shared" si="47"/>
        <v>0</v>
      </c>
      <c r="Y577" s="110">
        <v>90.025052532435097</v>
      </c>
    </row>
    <row r="578" spans="3:25" x14ac:dyDescent="0.25">
      <c r="C578" s="17">
        <f t="shared" si="43"/>
        <v>0</v>
      </c>
      <c r="E578" s="78">
        <v>38.310613275935822</v>
      </c>
      <c r="F578" s="81">
        <v>2870</v>
      </c>
      <c r="G578" s="16"/>
      <c r="H578" s="18">
        <f t="shared" si="44"/>
        <v>0</v>
      </c>
      <c r="I578" s="16"/>
      <c r="J578" s="83">
        <v>46.806546507696396</v>
      </c>
      <c r="M578" s="19">
        <f t="shared" si="45"/>
        <v>0</v>
      </c>
      <c r="O578" s="94">
        <v>46.519938147593805</v>
      </c>
      <c r="R578" s="20">
        <f t="shared" si="46"/>
        <v>0</v>
      </c>
      <c r="T578" s="101">
        <v>64.340667410504778</v>
      </c>
      <c r="W578" s="21">
        <f t="shared" si="47"/>
        <v>0</v>
      </c>
      <c r="Y578" s="110">
        <v>90.054743057572054</v>
      </c>
    </row>
    <row r="579" spans="3:25" x14ac:dyDescent="0.25">
      <c r="C579" s="17">
        <f t="shared" si="43"/>
        <v>0</v>
      </c>
      <c r="E579" s="78">
        <v>38.310658445105872</v>
      </c>
      <c r="F579" s="81">
        <v>2875</v>
      </c>
      <c r="G579" s="16"/>
      <c r="H579" s="18">
        <f t="shared" si="44"/>
        <v>0</v>
      </c>
      <c r="I579" s="16"/>
      <c r="J579" s="83">
        <v>46.863495067316293</v>
      </c>
      <c r="M579" s="19">
        <f t="shared" si="45"/>
        <v>0</v>
      </c>
      <c r="O579" s="94">
        <v>46.806314122227022</v>
      </c>
      <c r="R579" s="20">
        <f t="shared" si="46"/>
        <v>0</v>
      </c>
      <c r="T579" s="101">
        <v>64.465278364468702</v>
      </c>
      <c r="W579" s="21">
        <f t="shared" si="47"/>
        <v>0</v>
      </c>
      <c r="Y579" s="110">
        <v>90.143973780619078</v>
      </c>
    </row>
    <row r="580" spans="3:25" x14ac:dyDescent="0.25">
      <c r="C580" s="17">
        <f t="shared" si="43"/>
        <v>0</v>
      </c>
      <c r="E580" s="78">
        <v>38.519670908053563</v>
      </c>
      <c r="F580" s="81">
        <v>2880</v>
      </c>
      <c r="G580" s="16"/>
      <c r="H580" s="18">
        <f t="shared" si="44"/>
        <v>0</v>
      </c>
      <c r="I580" s="16"/>
      <c r="J580" s="83">
        <v>46.863663868742421</v>
      </c>
      <c r="M580" s="19">
        <f t="shared" si="45"/>
        <v>0</v>
      </c>
      <c r="O580" s="94">
        <v>46.806341284102224</v>
      </c>
      <c r="R580" s="20">
        <f t="shared" si="46"/>
        <v>0</v>
      </c>
      <c r="T580" s="101">
        <v>64.518339894806317</v>
      </c>
      <c r="W580" s="21">
        <f t="shared" si="47"/>
        <v>0</v>
      </c>
      <c r="Y580" s="110">
        <v>90.143992242613564</v>
      </c>
    </row>
    <row r="581" spans="3:25" x14ac:dyDescent="0.25">
      <c r="C581" s="17">
        <f t="shared" ref="C581:C644" si="48">B581/1300</f>
        <v>0</v>
      </c>
      <c r="E581" s="78">
        <v>38.796765260852318</v>
      </c>
      <c r="F581" s="81">
        <v>2885</v>
      </c>
      <c r="G581" s="16"/>
      <c r="H581" s="18">
        <f t="shared" ref="H581:H644" si="49">G581/1300</f>
        <v>0</v>
      </c>
      <c r="I581" s="16"/>
      <c r="J581" s="83">
        <v>46.863663868742421</v>
      </c>
      <c r="M581" s="19">
        <f t="shared" ref="M581:M644" si="50">L581/1300</f>
        <v>0</v>
      </c>
      <c r="O581" s="94">
        <v>46.806344302160895</v>
      </c>
      <c r="R581" s="20">
        <f t="shared" ref="R581:R644" si="51">Q581/1300</f>
        <v>0</v>
      </c>
      <c r="T581" s="101">
        <v>64.518650761999794</v>
      </c>
      <c r="W581" s="21">
        <f t="shared" ref="W581:W644" si="52">V581/1300</f>
        <v>0</v>
      </c>
      <c r="Y581" s="110">
        <v>90.143993956592368</v>
      </c>
    </row>
    <row r="582" spans="3:25" x14ac:dyDescent="0.25">
      <c r="C582" s="17">
        <f t="shared" si="48"/>
        <v>0</v>
      </c>
      <c r="E582" s="78">
        <v>38.796976441787692</v>
      </c>
      <c r="F582" s="81">
        <v>2890</v>
      </c>
      <c r="G582" s="16"/>
      <c r="H582" s="18">
        <f t="shared" si="49"/>
        <v>0</v>
      </c>
      <c r="I582" s="16"/>
      <c r="J582" s="83">
        <v>46.863681954698357</v>
      </c>
      <c r="M582" s="19">
        <f t="shared" si="50"/>
        <v>0</v>
      </c>
      <c r="O582" s="94">
        <v>46.806486147811285</v>
      </c>
      <c r="R582" s="20">
        <f t="shared" si="51"/>
        <v>0</v>
      </c>
      <c r="T582" s="101">
        <v>64.577625200298627</v>
      </c>
      <c r="W582" s="21">
        <f t="shared" si="52"/>
        <v>0</v>
      </c>
      <c r="Y582" s="110">
        <v>90.144048608021095</v>
      </c>
    </row>
    <row r="583" spans="3:25" x14ac:dyDescent="0.25">
      <c r="C583" s="17">
        <f t="shared" si="48"/>
        <v>0</v>
      </c>
      <c r="E583" s="78">
        <v>39.165672497044092</v>
      </c>
      <c r="F583" s="81">
        <v>2895</v>
      </c>
      <c r="G583" s="16"/>
      <c r="H583" s="18">
        <f t="shared" si="49"/>
        <v>0</v>
      </c>
      <c r="I583" s="16"/>
      <c r="J583" s="83">
        <v>46.863689490395345</v>
      </c>
      <c r="M583" s="19">
        <f t="shared" si="50"/>
        <v>0</v>
      </c>
      <c r="O583" s="94">
        <v>46.863275022578641</v>
      </c>
      <c r="R583" s="20">
        <f t="shared" si="51"/>
        <v>0</v>
      </c>
      <c r="T583" s="101">
        <v>64.579923136311848</v>
      </c>
      <c r="W583" s="21">
        <f t="shared" si="52"/>
        <v>0</v>
      </c>
      <c r="Y583" s="110">
        <v>90.2626953125</v>
      </c>
    </row>
    <row r="584" spans="3:25" x14ac:dyDescent="0.25">
      <c r="C584" s="17">
        <f t="shared" si="48"/>
        <v>0</v>
      </c>
      <c r="E584" s="78">
        <v>39.277183560889341</v>
      </c>
      <c r="F584" s="81">
        <v>2900</v>
      </c>
      <c r="G584" s="16"/>
      <c r="H584" s="18">
        <f t="shared" si="49"/>
        <v>0</v>
      </c>
      <c r="I584" s="16"/>
      <c r="J584" s="83">
        <v>46.863697026190486</v>
      </c>
      <c r="M584" s="19">
        <f t="shared" si="50"/>
        <v>0</v>
      </c>
      <c r="O584" s="94">
        <v>46.86356138218936</v>
      </c>
      <c r="R584" s="20">
        <f t="shared" si="51"/>
        <v>0</v>
      </c>
      <c r="T584" s="101">
        <v>64.668968491702685</v>
      </c>
      <c r="W584" s="21">
        <f t="shared" si="52"/>
        <v>0</v>
      </c>
      <c r="Y584" s="110">
        <v>90.262798602770403</v>
      </c>
    </row>
    <row r="585" spans="3:25" x14ac:dyDescent="0.25">
      <c r="C585" s="17">
        <f t="shared" si="48"/>
        <v>0</v>
      </c>
      <c r="E585" s="78">
        <v>39.277183560889341</v>
      </c>
      <c r="F585" s="81">
        <v>2905</v>
      </c>
      <c r="G585" s="16"/>
      <c r="H585" s="18">
        <f t="shared" si="49"/>
        <v>0</v>
      </c>
      <c r="I585" s="16"/>
      <c r="J585" s="83">
        <v>46.863718126350818</v>
      </c>
      <c r="M585" s="19">
        <f t="shared" si="50"/>
        <v>0</v>
      </c>
      <c r="O585" s="94">
        <v>46.863600568204347</v>
      </c>
      <c r="R585" s="20">
        <f t="shared" si="51"/>
        <v>0</v>
      </c>
      <c r="T585" s="101">
        <v>65.020393714493082</v>
      </c>
      <c r="W585" s="21">
        <f t="shared" si="52"/>
        <v>0</v>
      </c>
      <c r="Y585" s="110">
        <v>90.291324412576557</v>
      </c>
    </row>
    <row r="586" spans="3:25" x14ac:dyDescent="0.25">
      <c r="C586" s="17">
        <f t="shared" si="48"/>
        <v>0</v>
      </c>
      <c r="E586" s="78">
        <v>39.277226719333349</v>
      </c>
      <c r="F586" s="81">
        <v>2910</v>
      </c>
      <c r="G586" s="16"/>
      <c r="H586" s="18">
        <f t="shared" si="49"/>
        <v>0</v>
      </c>
      <c r="I586" s="16"/>
      <c r="J586" s="83">
        <v>47.205204001674012</v>
      </c>
      <c r="M586" s="19">
        <f t="shared" si="50"/>
        <v>0</v>
      </c>
      <c r="O586" s="94">
        <v>46.863605089685194</v>
      </c>
      <c r="R586" s="20">
        <f t="shared" si="51"/>
        <v>0</v>
      </c>
      <c r="T586" s="101">
        <v>65.02041437074125</v>
      </c>
      <c r="W586" s="21">
        <f t="shared" si="52"/>
        <v>0</v>
      </c>
      <c r="Y586" s="110">
        <v>90.381340215982803</v>
      </c>
    </row>
    <row r="587" spans="3:25" x14ac:dyDescent="0.25">
      <c r="C587" s="17">
        <f t="shared" si="48"/>
        <v>0</v>
      </c>
      <c r="E587" s="78">
        <v>39.34523818073199</v>
      </c>
      <c r="F587" s="81">
        <v>2915</v>
      </c>
      <c r="G587" s="16"/>
      <c r="H587" s="18">
        <f t="shared" si="49"/>
        <v>0</v>
      </c>
      <c r="I587" s="16"/>
      <c r="J587" s="83">
        <v>47.205263851573321</v>
      </c>
      <c r="M587" s="19">
        <f t="shared" si="50"/>
        <v>0</v>
      </c>
      <c r="O587" s="94">
        <v>46.863612625454159</v>
      </c>
      <c r="R587" s="20">
        <f t="shared" si="51"/>
        <v>0</v>
      </c>
      <c r="T587" s="101">
        <v>65.020425387407244</v>
      </c>
      <c r="W587" s="21">
        <f t="shared" si="52"/>
        <v>0</v>
      </c>
      <c r="Y587" s="110">
        <v>90.381404687734658</v>
      </c>
    </row>
    <row r="588" spans="3:25" x14ac:dyDescent="0.25">
      <c r="C588" s="17">
        <f t="shared" si="48"/>
        <v>0</v>
      </c>
      <c r="E588" s="78">
        <v>39.345286649816266</v>
      </c>
      <c r="F588" s="81">
        <v>2920</v>
      </c>
      <c r="G588" s="16"/>
      <c r="H588" s="18">
        <f t="shared" si="49"/>
        <v>0</v>
      </c>
      <c r="I588" s="16"/>
      <c r="J588" s="83">
        <v>47.205269836793853</v>
      </c>
      <c r="M588" s="19">
        <f t="shared" si="50"/>
        <v>0</v>
      </c>
      <c r="O588" s="94">
        <v>46.863663868742421</v>
      </c>
      <c r="R588" s="20">
        <f t="shared" si="51"/>
        <v>0</v>
      </c>
      <c r="T588" s="101">
        <v>65.020487815179337</v>
      </c>
      <c r="W588" s="21">
        <f t="shared" si="52"/>
        <v>0</v>
      </c>
      <c r="Y588" s="110">
        <v>90.529350737873244</v>
      </c>
    </row>
    <row r="589" spans="3:25" x14ac:dyDescent="0.25">
      <c r="C589" s="17">
        <f t="shared" si="48"/>
        <v>0</v>
      </c>
      <c r="E589" s="78">
        <v>39.345293830424268</v>
      </c>
      <c r="F589" s="81">
        <v>2925</v>
      </c>
      <c r="G589" s="16"/>
      <c r="H589" s="18">
        <f t="shared" si="49"/>
        <v>0</v>
      </c>
      <c r="I589" s="16"/>
      <c r="J589" s="83">
        <v>47.205271145787549</v>
      </c>
      <c r="M589" s="19">
        <f t="shared" si="50"/>
        <v>0</v>
      </c>
      <c r="O589" s="94">
        <v>46.863730183694592</v>
      </c>
      <c r="R589" s="20">
        <f t="shared" si="51"/>
        <v>0</v>
      </c>
      <c r="T589" s="101">
        <v>65.020500667956242</v>
      </c>
      <c r="W589" s="21">
        <f t="shared" si="52"/>
        <v>0</v>
      </c>
      <c r="Y589" s="110">
        <v>90.529398719997957</v>
      </c>
    </row>
    <row r="590" spans="3:25" x14ac:dyDescent="0.25">
      <c r="C590" s="17">
        <f t="shared" si="48"/>
        <v>0</v>
      </c>
      <c r="E590" s="78">
        <v>39.412985333486056</v>
      </c>
      <c r="F590" s="81">
        <v>2930</v>
      </c>
      <c r="G590" s="16"/>
      <c r="H590" s="18">
        <f t="shared" si="49"/>
        <v>0</v>
      </c>
      <c r="I590" s="16"/>
      <c r="J590" s="83">
        <v>47.205383551381047</v>
      </c>
      <c r="M590" s="19">
        <f t="shared" si="50"/>
        <v>0</v>
      </c>
      <c r="O590" s="94">
        <v>47.205251881662662</v>
      </c>
      <c r="R590" s="20">
        <f t="shared" si="51"/>
        <v>0</v>
      </c>
      <c r="T590" s="101">
        <v>65.108664757105984</v>
      </c>
      <c r="W590" s="21">
        <f t="shared" si="52"/>
        <v>0</v>
      </c>
      <c r="Y590" s="110">
        <v>90.736934147295642</v>
      </c>
    </row>
    <row r="591" spans="3:25" x14ac:dyDescent="0.25">
      <c r="C591" s="17">
        <f t="shared" si="48"/>
        <v>0</v>
      </c>
      <c r="E591" s="78">
        <v>39.413286398532833</v>
      </c>
      <c r="F591" s="81">
        <v>2935</v>
      </c>
      <c r="G591" s="16"/>
      <c r="H591" s="18">
        <f t="shared" si="49"/>
        <v>0</v>
      </c>
      <c r="I591" s="16"/>
      <c r="J591" s="83">
        <v>47.488090154212031</v>
      </c>
      <c r="M591" s="19">
        <f t="shared" si="50"/>
        <v>0</v>
      </c>
      <c r="O591" s="94">
        <v>47.205263851573321</v>
      </c>
      <c r="R591" s="20">
        <f t="shared" si="51"/>
        <v>0</v>
      </c>
      <c r="T591" s="101">
        <v>65.37264450166866</v>
      </c>
      <c r="W591" s="21">
        <f t="shared" si="52"/>
        <v>0</v>
      </c>
      <c r="Y591" s="110">
        <v>90.765794956395709</v>
      </c>
    </row>
    <row r="592" spans="3:25" x14ac:dyDescent="0.25">
      <c r="C592" s="17">
        <f t="shared" si="48"/>
        <v>0</v>
      </c>
      <c r="E592" s="78">
        <v>39.413350912462533</v>
      </c>
      <c r="F592" s="81">
        <v>2940</v>
      </c>
      <c r="G592" s="16"/>
      <c r="H592" s="18">
        <f t="shared" si="49"/>
        <v>0</v>
      </c>
      <c r="I592" s="16"/>
      <c r="J592" s="83">
        <v>47.488090154212031</v>
      </c>
      <c r="M592" s="19">
        <f t="shared" si="50"/>
        <v>0</v>
      </c>
      <c r="O592" s="94">
        <v>47.487828383153804</v>
      </c>
      <c r="R592" s="20">
        <f t="shared" si="51"/>
        <v>0</v>
      </c>
      <c r="T592" s="101">
        <v>65.606161443708444</v>
      </c>
      <c r="W592" s="21">
        <f t="shared" si="52"/>
        <v>0</v>
      </c>
      <c r="Y592" s="110">
        <v>90.942483064168684</v>
      </c>
    </row>
    <row r="593" spans="3:25" x14ac:dyDescent="0.25">
      <c r="C593" s="17">
        <f t="shared" si="48"/>
        <v>0</v>
      </c>
      <c r="E593" s="78">
        <v>39.413411842293094</v>
      </c>
      <c r="F593" s="81">
        <v>2945</v>
      </c>
      <c r="G593" s="16"/>
      <c r="H593" s="18">
        <f t="shared" si="49"/>
        <v>0</v>
      </c>
      <c r="I593" s="16"/>
      <c r="J593" s="83">
        <v>47.488179394461426</v>
      </c>
      <c r="M593" s="19">
        <f t="shared" si="50"/>
        <v>0</v>
      </c>
      <c r="O593" s="94">
        <v>47.487959268667169</v>
      </c>
      <c r="R593" s="20">
        <f t="shared" si="51"/>
        <v>0</v>
      </c>
      <c r="T593" s="101">
        <v>65.60626721476855</v>
      </c>
      <c r="W593" s="21">
        <f t="shared" si="52"/>
        <v>0</v>
      </c>
      <c r="Y593" s="110">
        <v>90.942956821837029</v>
      </c>
    </row>
    <row r="594" spans="3:25" x14ac:dyDescent="0.25">
      <c r="C594" s="17">
        <f t="shared" si="48"/>
        <v>0</v>
      </c>
      <c r="E594" s="78">
        <v>39.548935144749841</v>
      </c>
      <c r="F594" s="81">
        <v>2950</v>
      </c>
      <c r="G594" s="16"/>
      <c r="H594" s="18">
        <f t="shared" si="49"/>
        <v>0</v>
      </c>
      <c r="I594" s="16"/>
      <c r="J594" s="83">
        <v>47.657082836825673</v>
      </c>
      <c r="M594" s="19">
        <f t="shared" si="50"/>
        <v>0</v>
      </c>
      <c r="O594" s="94">
        <v>47.488045534142117</v>
      </c>
      <c r="R594" s="20">
        <f t="shared" si="51"/>
        <v>0</v>
      </c>
      <c r="T594" s="101">
        <v>65.606944149402011</v>
      </c>
      <c r="W594" s="21">
        <f t="shared" si="52"/>
        <v>0</v>
      </c>
      <c r="Y594" s="110">
        <v>91.177893516389872</v>
      </c>
    </row>
    <row r="595" spans="3:25" x14ac:dyDescent="0.25">
      <c r="C595" s="17">
        <f t="shared" si="48"/>
        <v>0</v>
      </c>
      <c r="E595" s="78">
        <v>39.549006580992142</v>
      </c>
      <c r="F595" s="81">
        <v>2955</v>
      </c>
      <c r="G595" s="16"/>
      <c r="H595" s="18">
        <f t="shared" si="49"/>
        <v>0</v>
      </c>
      <c r="I595" s="16"/>
      <c r="J595" s="83">
        <v>47.713140584534614</v>
      </c>
      <c r="M595" s="19">
        <f t="shared" si="50"/>
        <v>0</v>
      </c>
      <c r="O595" s="94">
        <v>47.488134774318468</v>
      </c>
      <c r="R595" s="20">
        <f t="shared" si="51"/>
        <v>0</v>
      </c>
      <c r="T595" s="101">
        <v>65.722636365419874</v>
      </c>
      <c r="W595" s="21">
        <f t="shared" si="52"/>
        <v>0</v>
      </c>
      <c r="Y595" s="110">
        <v>91.1779368966519</v>
      </c>
    </row>
    <row r="596" spans="3:25" x14ac:dyDescent="0.25">
      <c r="C596" s="17">
        <f t="shared" si="48"/>
        <v>0</v>
      </c>
      <c r="E596" s="78">
        <v>39.549006580992142</v>
      </c>
      <c r="F596" s="81">
        <v>2960</v>
      </c>
      <c r="G596" s="16"/>
      <c r="H596" s="18">
        <f t="shared" si="49"/>
        <v>0</v>
      </c>
      <c r="I596" s="16"/>
      <c r="J596" s="83">
        <v>47.71315834824005</v>
      </c>
      <c r="M596" s="19">
        <f t="shared" si="50"/>
        <v>0</v>
      </c>
      <c r="O596" s="94">
        <v>47.488162290063052</v>
      </c>
      <c r="R596" s="20">
        <f t="shared" si="51"/>
        <v>0</v>
      </c>
      <c r="T596" s="101">
        <v>65.751892567120436</v>
      </c>
      <c r="W596" s="21">
        <f t="shared" si="52"/>
        <v>0</v>
      </c>
      <c r="Y596" s="110">
        <v>91.324891492203903</v>
      </c>
    </row>
    <row r="597" spans="3:25" x14ac:dyDescent="0.25">
      <c r="C597" s="17">
        <f t="shared" si="48"/>
        <v>0</v>
      </c>
      <c r="E597" s="78">
        <v>39.549112842438689</v>
      </c>
      <c r="F597" s="81">
        <v>2965</v>
      </c>
      <c r="G597" s="16"/>
      <c r="H597" s="18">
        <f t="shared" si="49"/>
        <v>0</v>
      </c>
      <c r="I597" s="16"/>
      <c r="J597" s="83">
        <v>47.713158348257124</v>
      </c>
      <c r="M597" s="19">
        <f t="shared" si="50"/>
        <v>0</v>
      </c>
      <c r="O597" s="94">
        <v>47.657041339020303</v>
      </c>
      <c r="R597" s="20">
        <f t="shared" si="51"/>
        <v>0</v>
      </c>
      <c r="T597" s="101">
        <v>65.751901645546766</v>
      </c>
      <c r="W597" s="21">
        <f t="shared" si="52"/>
        <v>0</v>
      </c>
      <c r="Y597" s="110">
        <v>91.559055674842995</v>
      </c>
    </row>
    <row r="598" spans="3:25" x14ac:dyDescent="0.25">
      <c r="C598" s="17">
        <f t="shared" si="48"/>
        <v>0</v>
      </c>
      <c r="E598" s="78">
        <v>39.818966957548533</v>
      </c>
      <c r="F598" s="81">
        <v>2970</v>
      </c>
      <c r="G598" s="16"/>
      <c r="H598" s="18">
        <f t="shared" si="49"/>
        <v>0</v>
      </c>
      <c r="I598" s="16"/>
      <c r="J598" s="83">
        <v>47.713158348257124</v>
      </c>
      <c r="M598" s="19">
        <f t="shared" si="50"/>
        <v>0</v>
      </c>
      <c r="O598" s="94">
        <v>47.657068016192028</v>
      </c>
      <c r="R598" s="20">
        <f t="shared" si="51"/>
        <v>0</v>
      </c>
      <c r="T598" s="101">
        <v>65.984238119931376</v>
      </c>
      <c r="W598" s="21">
        <f t="shared" si="52"/>
        <v>0</v>
      </c>
      <c r="Y598" s="110">
        <v>91.792776395654101</v>
      </c>
    </row>
    <row r="599" spans="3:25" x14ac:dyDescent="0.25">
      <c r="C599" s="17">
        <f t="shared" si="48"/>
        <v>0</v>
      </c>
      <c r="E599" s="78">
        <v>39.818966957548533</v>
      </c>
      <c r="F599" s="81">
        <v>2975</v>
      </c>
      <c r="G599" s="16"/>
      <c r="H599" s="18">
        <f t="shared" si="49"/>
        <v>0</v>
      </c>
      <c r="I599" s="16"/>
      <c r="J599" s="83">
        <v>47.713170190787181</v>
      </c>
      <c r="M599" s="19">
        <f t="shared" si="50"/>
        <v>0</v>
      </c>
      <c r="O599" s="94">
        <v>47.657127298816221</v>
      </c>
      <c r="R599" s="20">
        <f t="shared" si="51"/>
        <v>0</v>
      </c>
      <c r="T599" s="101">
        <v>66.186837189935744</v>
      </c>
      <c r="W599" s="21">
        <f t="shared" si="52"/>
        <v>0</v>
      </c>
      <c r="Y599" s="110">
        <v>91.79281025196363</v>
      </c>
    </row>
    <row r="600" spans="3:25" x14ac:dyDescent="0.25">
      <c r="C600" s="17">
        <f t="shared" si="48"/>
        <v>0</v>
      </c>
      <c r="E600" s="78">
        <v>39.819037909547276</v>
      </c>
      <c r="F600" s="81">
        <v>2980</v>
      </c>
      <c r="G600" s="16"/>
      <c r="H600" s="18">
        <f t="shared" si="49"/>
        <v>0</v>
      </c>
      <c r="I600" s="16"/>
      <c r="J600" s="83">
        <v>47.71317389158942</v>
      </c>
      <c r="M600" s="19">
        <f t="shared" si="50"/>
        <v>0</v>
      </c>
      <c r="O600" s="94">
        <v>47.713133182900279</v>
      </c>
      <c r="R600" s="20">
        <f t="shared" si="51"/>
        <v>0</v>
      </c>
      <c r="T600" s="101">
        <v>66.186839331893665</v>
      </c>
      <c r="W600" s="21">
        <f t="shared" si="52"/>
        <v>0</v>
      </c>
      <c r="Y600" s="110">
        <v>92.171270535560325</v>
      </c>
    </row>
    <row r="601" spans="3:25" x14ac:dyDescent="0.25">
      <c r="C601" s="17">
        <f t="shared" si="48"/>
        <v>0</v>
      </c>
      <c r="E601" s="78">
        <v>39.953224223125211</v>
      </c>
      <c r="F601" s="81">
        <v>2985</v>
      </c>
      <c r="G601" s="16"/>
      <c r="H601" s="18">
        <f t="shared" si="49"/>
        <v>0</v>
      </c>
      <c r="I601" s="16"/>
      <c r="J601" s="83">
        <v>47.71317389158942</v>
      </c>
      <c r="M601" s="19">
        <f t="shared" si="50"/>
        <v>0</v>
      </c>
      <c r="O601" s="94">
        <v>47.713156867930905</v>
      </c>
      <c r="R601" s="20">
        <f t="shared" si="51"/>
        <v>0</v>
      </c>
      <c r="T601" s="101">
        <v>66.417623018815348</v>
      </c>
      <c r="W601" s="21">
        <f t="shared" si="52"/>
        <v>0</v>
      </c>
      <c r="Y601" s="110">
        <v>92.171271685009685</v>
      </c>
    </row>
    <row r="602" spans="3:25" x14ac:dyDescent="0.25">
      <c r="C602" s="17">
        <f t="shared" si="48"/>
        <v>0</v>
      </c>
      <c r="E602" s="78">
        <v>39.953273722566131</v>
      </c>
      <c r="F602" s="81">
        <v>2990</v>
      </c>
      <c r="G602" s="16"/>
      <c r="H602" s="18">
        <f t="shared" si="49"/>
        <v>0</v>
      </c>
      <c r="I602" s="16"/>
      <c r="J602" s="83">
        <v>47.713187954693872</v>
      </c>
      <c r="M602" s="19">
        <f t="shared" si="50"/>
        <v>0</v>
      </c>
      <c r="O602" s="94">
        <v>47.713176112129183</v>
      </c>
      <c r="R602" s="20">
        <f t="shared" si="51"/>
        <v>0</v>
      </c>
      <c r="T602" s="101">
        <v>66.4176266137884</v>
      </c>
      <c r="W602" s="21">
        <f t="shared" si="52"/>
        <v>0</v>
      </c>
      <c r="Y602" s="110">
        <v>92.403454228814979</v>
      </c>
    </row>
    <row r="603" spans="3:25" x14ac:dyDescent="0.25">
      <c r="C603" s="17">
        <f t="shared" si="48"/>
        <v>0</v>
      </c>
      <c r="E603" s="78">
        <v>39.953344435960105</v>
      </c>
      <c r="F603" s="81">
        <v>2995</v>
      </c>
      <c r="G603" s="16"/>
      <c r="H603" s="18">
        <f t="shared" si="49"/>
        <v>0</v>
      </c>
      <c r="I603" s="16"/>
      <c r="J603" s="83">
        <v>47.713199797187301</v>
      </c>
      <c r="M603" s="19">
        <f t="shared" si="50"/>
        <v>0</v>
      </c>
      <c r="O603" s="94">
        <v>47.713177592396256</v>
      </c>
      <c r="R603" s="20">
        <f t="shared" si="51"/>
        <v>0</v>
      </c>
      <c r="T603" s="101">
        <v>66.503997802734375</v>
      </c>
      <c r="W603" s="21">
        <f t="shared" si="52"/>
        <v>0</v>
      </c>
      <c r="Y603" s="110">
        <v>92.605705740278609</v>
      </c>
    </row>
    <row r="604" spans="3:25" x14ac:dyDescent="0.25">
      <c r="C604" s="17">
        <f t="shared" si="48"/>
        <v>0</v>
      </c>
      <c r="E604" s="78">
        <v>39.953724520895854</v>
      </c>
      <c r="F604" s="81">
        <v>3000</v>
      </c>
      <c r="G604" s="16"/>
      <c r="H604" s="18">
        <f t="shared" si="49"/>
        <v>0</v>
      </c>
      <c r="I604" s="16"/>
      <c r="J604" s="83">
        <v>47.713216080709778</v>
      </c>
      <c r="M604" s="19">
        <f t="shared" si="50"/>
        <v>0</v>
      </c>
      <c r="O604" s="94">
        <v>47.713288616394529</v>
      </c>
      <c r="R604" s="20">
        <f t="shared" si="51"/>
        <v>0</v>
      </c>
      <c r="T604" s="101">
        <v>66.50411089729829</v>
      </c>
      <c r="W604" s="21">
        <f t="shared" si="52"/>
        <v>0</v>
      </c>
      <c r="Y604" s="110">
        <v>92.634888610077766</v>
      </c>
    </row>
    <row r="605" spans="3:25" x14ac:dyDescent="0.25">
      <c r="C605" s="17">
        <f t="shared" si="48"/>
        <v>0</v>
      </c>
      <c r="E605" s="78">
        <v>40.076538288392172</v>
      </c>
      <c r="F605" s="81">
        <v>3005</v>
      </c>
      <c r="G605" s="16"/>
      <c r="H605" s="18">
        <f t="shared" si="49"/>
        <v>0</v>
      </c>
      <c r="I605" s="16"/>
      <c r="J605" s="83">
        <v>47.713235324884174</v>
      </c>
      <c r="M605" s="19">
        <f t="shared" si="50"/>
        <v>0</v>
      </c>
      <c r="O605" s="94">
        <v>47.713377435641377</v>
      </c>
      <c r="R605" s="20">
        <f t="shared" si="51"/>
        <v>0</v>
      </c>
      <c r="T605" s="101">
        <v>66.532612106256536</v>
      </c>
      <c r="W605" s="21">
        <f t="shared" si="52"/>
        <v>0</v>
      </c>
      <c r="Y605" s="110">
        <v>92.635124211142212</v>
      </c>
    </row>
    <row r="606" spans="3:25" x14ac:dyDescent="0.25">
      <c r="C606" s="17">
        <f t="shared" si="48"/>
        <v>0</v>
      </c>
      <c r="E606" s="78">
        <v>40.419710827590066</v>
      </c>
      <c r="F606" s="81">
        <v>3010</v>
      </c>
      <c r="G606" s="16"/>
      <c r="H606" s="18">
        <f t="shared" si="49"/>
        <v>0</v>
      </c>
      <c r="I606" s="16"/>
      <c r="J606" s="83">
        <v>47.713263450950237</v>
      </c>
      <c r="M606" s="19">
        <f t="shared" si="50"/>
        <v>0</v>
      </c>
      <c r="O606" s="94">
        <v>47.713664617853873</v>
      </c>
      <c r="R606" s="20">
        <f t="shared" si="51"/>
        <v>0</v>
      </c>
      <c r="T606" s="101">
        <v>66.618994157754216</v>
      </c>
      <c r="W606" s="21">
        <f t="shared" si="52"/>
        <v>0</v>
      </c>
      <c r="Y606" s="110">
        <v>92.692797789813582</v>
      </c>
    </row>
    <row r="607" spans="3:25" x14ac:dyDescent="0.25">
      <c r="C607" s="17">
        <f t="shared" si="48"/>
        <v>0</v>
      </c>
      <c r="E607" s="78">
        <v>40.419789461850762</v>
      </c>
      <c r="F607" s="81">
        <v>3015</v>
      </c>
      <c r="G607" s="16"/>
      <c r="H607" s="18">
        <f t="shared" si="49"/>
        <v>0</v>
      </c>
      <c r="I607" s="16"/>
      <c r="J607" s="83">
        <v>47.713282695105526</v>
      </c>
      <c r="M607" s="19">
        <f t="shared" si="50"/>
        <v>0</v>
      </c>
      <c r="O607" s="94">
        <v>48.160124720413741</v>
      </c>
      <c r="R607" s="20">
        <f t="shared" si="51"/>
        <v>0</v>
      </c>
      <c r="T607" s="101">
        <v>66.761915205727334</v>
      </c>
      <c r="W607" s="21">
        <f t="shared" si="52"/>
        <v>0</v>
      </c>
      <c r="Y607" s="110">
        <v>92.952681635553546</v>
      </c>
    </row>
    <row r="608" spans="3:25" x14ac:dyDescent="0.25">
      <c r="C608" s="17">
        <f t="shared" si="48"/>
        <v>0</v>
      </c>
      <c r="E608" s="78">
        <v>40.419801693885347</v>
      </c>
      <c r="F608" s="81">
        <v>3020</v>
      </c>
      <c r="G608" s="16"/>
      <c r="H608" s="18">
        <f t="shared" si="49"/>
        <v>0</v>
      </c>
      <c r="I608" s="16"/>
      <c r="J608" s="83">
        <v>47.713288616394529</v>
      </c>
      <c r="M608" s="19">
        <f t="shared" si="50"/>
        <v>0</v>
      </c>
      <c r="O608" s="94">
        <v>48.160209782125335</v>
      </c>
      <c r="R608" s="20">
        <f t="shared" si="51"/>
        <v>0</v>
      </c>
      <c r="T608" s="101">
        <v>66.762499948518595</v>
      </c>
      <c r="W608" s="21">
        <f t="shared" si="52"/>
        <v>0</v>
      </c>
      <c r="Y608" s="110">
        <v>93.038947091682473</v>
      </c>
    </row>
    <row r="609" spans="3:25" x14ac:dyDescent="0.25">
      <c r="C609" s="17">
        <f t="shared" si="48"/>
        <v>0</v>
      </c>
      <c r="E609" s="78">
        <v>40.419815673329161</v>
      </c>
      <c r="F609" s="81">
        <v>3025</v>
      </c>
      <c r="G609" s="16"/>
      <c r="H609" s="18">
        <f t="shared" si="49"/>
        <v>0</v>
      </c>
      <c r="I609" s="16"/>
      <c r="J609" s="83">
        <v>47.713643893326797</v>
      </c>
      <c r="M609" s="19">
        <f t="shared" si="50"/>
        <v>0</v>
      </c>
      <c r="O609" s="94">
        <v>48.273964162973073</v>
      </c>
      <c r="R609" s="20">
        <f t="shared" si="51"/>
        <v>0</v>
      </c>
      <c r="T609" s="101">
        <v>66.905498976766552</v>
      </c>
      <c r="W609" s="21">
        <f t="shared" si="52"/>
        <v>0</v>
      </c>
      <c r="Y609" s="110">
        <v>93.09645281809776</v>
      </c>
    </row>
    <row r="610" spans="3:25" x14ac:dyDescent="0.25">
      <c r="C610" s="17">
        <f t="shared" si="48"/>
        <v>0</v>
      </c>
      <c r="E610" s="78">
        <v>40.419850621952833</v>
      </c>
      <c r="F610" s="81">
        <v>3030</v>
      </c>
      <c r="G610" s="16"/>
      <c r="H610" s="18">
        <f t="shared" si="49"/>
        <v>0</v>
      </c>
      <c r="I610" s="16"/>
      <c r="J610" s="83">
        <v>48.160141219489816</v>
      </c>
      <c r="M610" s="19">
        <f t="shared" si="50"/>
        <v>0</v>
      </c>
      <c r="O610" s="94">
        <v>48.326726516290407</v>
      </c>
      <c r="R610" s="20">
        <f t="shared" si="51"/>
        <v>0</v>
      </c>
      <c r="T610" s="101">
        <v>66.905587303535782</v>
      </c>
      <c r="W610" s="21">
        <f t="shared" si="52"/>
        <v>0</v>
      </c>
      <c r="Y610" s="110">
        <v>93.297594953630679</v>
      </c>
    </row>
    <row r="611" spans="3:25" x14ac:dyDescent="0.25">
      <c r="C611" s="17">
        <f t="shared" si="48"/>
        <v>0</v>
      </c>
      <c r="E611" s="78">
        <v>40.48595487165003</v>
      </c>
      <c r="F611" s="81">
        <v>3035</v>
      </c>
      <c r="G611" s="16"/>
      <c r="H611" s="18">
        <f t="shared" si="49"/>
        <v>0</v>
      </c>
      <c r="I611" s="16"/>
      <c r="J611" s="83">
        <v>48.160209782125335</v>
      </c>
      <c r="M611" s="19">
        <f t="shared" si="50"/>
        <v>0</v>
      </c>
      <c r="O611" s="94">
        <v>48.326805438759443</v>
      </c>
      <c r="R611" s="20">
        <f t="shared" si="51"/>
        <v>0</v>
      </c>
      <c r="T611" s="101">
        <v>67.219044143595369</v>
      </c>
      <c r="W611" s="21">
        <f t="shared" si="52"/>
        <v>0</v>
      </c>
      <c r="Y611" s="110">
        <v>93.297611608682772</v>
      </c>
    </row>
    <row r="612" spans="3:25" x14ac:dyDescent="0.25">
      <c r="C612" s="17">
        <f t="shared" si="48"/>
        <v>0</v>
      </c>
      <c r="E612" s="78">
        <v>40.946424474703576</v>
      </c>
      <c r="F612" s="81">
        <v>3040</v>
      </c>
      <c r="G612" s="16"/>
      <c r="H612" s="18">
        <f t="shared" si="49"/>
        <v>0</v>
      </c>
      <c r="I612" s="16"/>
      <c r="J612" s="83">
        <v>48.657369674887505</v>
      </c>
      <c r="M612" s="19">
        <f t="shared" si="50"/>
        <v>0</v>
      </c>
      <c r="O612" s="94">
        <v>48.658102719332703</v>
      </c>
      <c r="R612" s="20">
        <f t="shared" si="51"/>
        <v>0</v>
      </c>
      <c r="T612" s="101">
        <v>67.304509279592992</v>
      </c>
      <c r="W612" s="21">
        <f t="shared" si="52"/>
        <v>0</v>
      </c>
      <c r="Y612" s="110">
        <v>93.297611608781338</v>
      </c>
    </row>
    <row r="613" spans="3:25" x14ac:dyDescent="0.25">
      <c r="C613" s="17">
        <f t="shared" si="48"/>
        <v>0</v>
      </c>
      <c r="E613" s="78">
        <v>40.946469323585006</v>
      </c>
      <c r="F613" s="81">
        <v>3045</v>
      </c>
      <c r="G613" s="16"/>
      <c r="H613" s="18">
        <f t="shared" si="49"/>
        <v>0</v>
      </c>
      <c r="I613" s="16"/>
      <c r="J613" s="83">
        <v>48.65796046525147</v>
      </c>
      <c r="M613" s="19">
        <f t="shared" si="50"/>
        <v>0</v>
      </c>
      <c r="O613" s="94">
        <v>48.658224651475997</v>
      </c>
      <c r="R613" s="20">
        <f t="shared" si="51"/>
        <v>0</v>
      </c>
      <c r="T613" s="101">
        <v>67.304739873366756</v>
      </c>
      <c r="W613" s="21">
        <f t="shared" si="52"/>
        <v>0</v>
      </c>
      <c r="Y613" s="110">
        <v>93.297819039841343</v>
      </c>
    </row>
    <row r="614" spans="3:25" x14ac:dyDescent="0.25">
      <c r="C614" s="17">
        <f t="shared" si="48"/>
        <v>0</v>
      </c>
      <c r="E614" s="78">
        <v>40.946510722477377</v>
      </c>
      <c r="F614" s="81">
        <v>3050</v>
      </c>
      <c r="G614" s="16"/>
      <c r="H614" s="18">
        <f t="shared" si="49"/>
        <v>0</v>
      </c>
      <c r="I614" s="16"/>
      <c r="J614" s="83">
        <v>48.657980424292859</v>
      </c>
      <c r="M614" s="19">
        <f t="shared" si="50"/>
        <v>0</v>
      </c>
      <c r="O614" s="94">
        <v>48.822828769354615</v>
      </c>
      <c r="R614" s="20">
        <f t="shared" si="51"/>
        <v>0</v>
      </c>
      <c r="T614" s="101">
        <v>67.361354239316441</v>
      </c>
      <c r="W614" s="21">
        <f t="shared" si="52"/>
        <v>0</v>
      </c>
      <c r="Y614" s="110">
        <v>93.641449039907371</v>
      </c>
    </row>
    <row r="615" spans="3:25" x14ac:dyDescent="0.25">
      <c r="C615" s="17">
        <f t="shared" si="48"/>
        <v>0</v>
      </c>
      <c r="E615" s="78">
        <v>41.01182809058119</v>
      </c>
      <c r="F615" s="81">
        <v>3055</v>
      </c>
      <c r="G615" s="16"/>
      <c r="H615" s="18">
        <f t="shared" si="49"/>
        <v>0</v>
      </c>
      <c r="I615" s="16"/>
      <c r="J615" s="83">
        <v>48.658078768371183</v>
      </c>
      <c r="M615" s="19">
        <f t="shared" si="50"/>
        <v>0</v>
      </c>
      <c r="O615" s="94">
        <v>48.822834556076607</v>
      </c>
      <c r="R615" s="20">
        <f t="shared" si="51"/>
        <v>0</v>
      </c>
      <c r="T615" s="101">
        <v>67.361448392712916</v>
      </c>
      <c r="W615" s="21">
        <f t="shared" si="52"/>
        <v>0</v>
      </c>
      <c r="Y615" s="110">
        <v>93.641464879529423</v>
      </c>
    </row>
    <row r="616" spans="3:25" x14ac:dyDescent="0.25">
      <c r="C616" s="17">
        <f t="shared" si="48"/>
        <v>0</v>
      </c>
      <c r="E616" s="78">
        <v>41.011921089823915</v>
      </c>
      <c r="F616" s="81">
        <v>3060</v>
      </c>
      <c r="G616" s="16"/>
      <c r="H616" s="18">
        <f t="shared" si="49"/>
        <v>0</v>
      </c>
      <c r="I616" s="16"/>
      <c r="J616" s="83">
        <v>48.658160782270663</v>
      </c>
      <c r="M616" s="19">
        <f t="shared" si="50"/>
        <v>0</v>
      </c>
      <c r="O616" s="94">
        <v>48.822860596193081</v>
      </c>
      <c r="R616" s="20">
        <f t="shared" si="51"/>
        <v>0</v>
      </c>
      <c r="T616" s="101">
        <v>67.401401854160227</v>
      </c>
      <c r="W616" s="21">
        <f t="shared" si="52"/>
        <v>0</v>
      </c>
      <c r="Y616" s="110">
        <v>93.641468650869271</v>
      </c>
    </row>
    <row r="617" spans="3:25" x14ac:dyDescent="0.25">
      <c r="C617" s="17">
        <f t="shared" si="48"/>
        <v>0</v>
      </c>
      <c r="E617" s="78">
        <v>41.012243142362507</v>
      </c>
      <c r="F617" s="81">
        <v>3065</v>
      </c>
      <c r="G617" s="16"/>
      <c r="H617" s="18">
        <f t="shared" si="49"/>
        <v>0</v>
      </c>
      <c r="I617" s="16"/>
      <c r="J617" s="83">
        <v>48.658187636357475</v>
      </c>
      <c r="M617" s="19">
        <f t="shared" si="50"/>
        <v>0</v>
      </c>
      <c r="O617" s="94">
        <v>48.822882296220719</v>
      </c>
      <c r="R617" s="20">
        <f t="shared" si="51"/>
        <v>0</v>
      </c>
      <c r="T617" s="101">
        <v>67.531251106478436</v>
      </c>
      <c r="W617" s="21">
        <f t="shared" si="52"/>
        <v>0</v>
      </c>
      <c r="Y617" s="110">
        <v>93.727295333635439</v>
      </c>
    </row>
    <row r="618" spans="3:25" x14ac:dyDescent="0.25">
      <c r="C618" s="17">
        <f t="shared" si="48"/>
        <v>0</v>
      </c>
      <c r="E618" s="78">
        <v>41.207265263826919</v>
      </c>
      <c r="F618" s="81">
        <v>3070</v>
      </c>
      <c r="G618" s="16"/>
      <c r="H618" s="18">
        <f t="shared" si="49"/>
        <v>0</v>
      </c>
      <c r="I618" s="16"/>
      <c r="J618" s="83">
        <v>48.658187636357475</v>
      </c>
      <c r="M618" s="19">
        <f t="shared" si="50"/>
        <v>0</v>
      </c>
      <c r="O618" s="94">
        <v>48.822934376407929</v>
      </c>
      <c r="R618" s="20">
        <f t="shared" si="51"/>
        <v>0</v>
      </c>
      <c r="T618" s="101">
        <v>67.531489322354616</v>
      </c>
      <c r="W618" s="21">
        <f t="shared" si="52"/>
        <v>0</v>
      </c>
      <c r="Y618" s="110">
        <v>93.984043592140608</v>
      </c>
    </row>
    <row r="619" spans="3:25" x14ac:dyDescent="0.25">
      <c r="C619" s="17">
        <f t="shared" si="48"/>
        <v>0</v>
      </c>
      <c r="E619" s="78">
        <v>41.4017048225083</v>
      </c>
      <c r="F619" s="81">
        <v>3075</v>
      </c>
      <c r="G619" s="16"/>
      <c r="H619" s="18">
        <f t="shared" si="49"/>
        <v>0</v>
      </c>
      <c r="I619" s="16"/>
      <c r="J619" s="83">
        <v>48.658224651475997</v>
      </c>
      <c r="M619" s="19">
        <f t="shared" si="50"/>
        <v>0</v>
      </c>
      <c r="O619" s="94">
        <v>48.822950289800104</v>
      </c>
      <c r="R619" s="20">
        <f t="shared" si="51"/>
        <v>0</v>
      </c>
      <c r="T619" s="101">
        <v>67.531617048494056</v>
      </c>
      <c r="W619" s="21">
        <f t="shared" si="52"/>
        <v>0</v>
      </c>
      <c r="Y619" s="110">
        <v>94.2401583207767</v>
      </c>
    </row>
    <row r="620" spans="3:25" x14ac:dyDescent="0.25">
      <c r="C620" s="17">
        <f t="shared" si="48"/>
        <v>0</v>
      </c>
      <c r="E620" s="78">
        <v>41.401783297650972</v>
      </c>
      <c r="F620" s="81">
        <v>3080</v>
      </c>
      <c r="G620" s="16"/>
      <c r="H620" s="18">
        <f t="shared" si="49"/>
        <v>0</v>
      </c>
      <c r="I620" s="16"/>
      <c r="J620" s="83">
        <v>48.658241344587125</v>
      </c>
      <c r="M620" s="19">
        <f t="shared" si="50"/>
        <v>0</v>
      </c>
      <c r="O620" s="94">
        <v>48.822950289800104</v>
      </c>
      <c r="R620" s="20">
        <f t="shared" si="51"/>
        <v>0</v>
      </c>
      <c r="T620" s="101">
        <v>67.898805068595522</v>
      </c>
      <c r="W620" s="21">
        <f t="shared" si="52"/>
        <v>0</v>
      </c>
      <c r="Y620" s="110">
        <v>94.410653387922778</v>
      </c>
    </row>
    <row r="621" spans="3:25" x14ac:dyDescent="0.25">
      <c r="C621" s="17">
        <f t="shared" si="48"/>
        <v>0</v>
      </c>
      <c r="E621" s="78">
        <v>41.401786709619365</v>
      </c>
      <c r="F621" s="81">
        <v>3085</v>
      </c>
      <c r="G621" s="16"/>
      <c r="H621" s="18">
        <f t="shared" si="49"/>
        <v>0</v>
      </c>
      <c r="I621" s="16"/>
      <c r="J621" s="83">
        <v>48.822794049351636</v>
      </c>
      <c r="M621" s="19">
        <f t="shared" si="50"/>
        <v>0</v>
      </c>
      <c r="O621" s="94">
        <v>48.822969819869293</v>
      </c>
      <c r="R621" s="20">
        <f t="shared" si="51"/>
        <v>0</v>
      </c>
      <c r="T621" s="101">
        <v>67.898869685163902</v>
      </c>
      <c r="W621" s="21">
        <f t="shared" si="52"/>
        <v>0</v>
      </c>
      <c r="Y621" s="110">
        <v>94.438939712011575</v>
      </c>
    </row>
    <row r="622" spans="3:25" x14ac:dyDescent="0.25">
      <c r="C622" s="17">
        <f t="shared" si="48"/>
        <v>0</v>
      </c>
      <c r="E622" s="78">
        <v>41.723848613584948</v>
      </c>
      <c r="F622" s="81">
        <v>3090</v>
      </c>
      <c r="G622" s="16"/>
      <c r="H622" s="18">
        <f t="shared" si="49"/>
        <v>0</v>
      </c>
      <c r="I622" s="16"/>
      <c r="J622" s="83">
        <v>48.82280417596926</v>
      </c>
      <c r="M622" s="19">
        <f t="shared" si="50"/>
        <v>0</v>
      </c>
      <c r="O622" s="94">
        <v>48.823073256914547</v>
      </c>
      <c r="R622" s="20">
        <f t="shared" si="51"/>
        <v>0</v>
      </c>
      <c r="T622" s="101">
        <v>68.039540755353627</v>
      </c>
      <c r="W622" s="21">
        <f t="shared" si="52"/>
        <v>0</v>
      </c>
      <c r="Y622" s="110">
        <v>94.43894644312121</v>
      </c>
    </row>
    <row r="623" spans="3:25" x14ac:dyDescent="0.25">
      <c r="C623" s="17">
        <f t="shared" si="48"/>
        <v>0</v>
      </c>
      <c r="E623" s="78">
        <v>41.723855384871399</v>
      </c>
      <c r="F623" s="81">
        <v>3095</v>
      </c>
      <c r="G623" s="16"/>
      <c r="H623" s="18">
        <f t="shared" si="49"/>
        <v>0</v>
      </c>
      <c r="I623" s="16"/>
      <c r="J623" s="83">
        <v>48.822828769354615</v>
      </c>
      <c r="M623" s="19">
        <f t="shared" si="50"/>
        <v>0</v>
      </c>
      <c r="O623" s="94">
        <v>48.823673625985101</v>
      </c>
      <c r="R623" s="20">
        <f t="shared" si="51"/>
        <v>0</v>
      </c>
      <c r="T623" s="101">
        <v>68.123897024973644</v>
      </c>
      <c r="W623" s="21">
        <f t="shared" si="52"/>
        <v>0</v>
      </c>
      <c r="Y623" s="110">
        <v>94.439009266617091</v>
      </c>
    </row>
    <row r="624" spans="3:25" x14ac:dyDescent="0.25">
      <c r="C624" s="17">
        <f t="shared" si="48"/>
        <v>0</v>
      </c>
      <c r="E624" s="78">
        <v>41.723885855412441</v>
      </c>
      <c r="F624" s="81">
        <v>3100</v>
      </c>
      <c r="G624" s="16"/>
      <c r="H624" s="18">
        <f t="shared" si="49"/>
        <v>0</v>
      </c>
      <c r="I624" s="16"/>
      <c r="J624" s="83">
        <v>49.041881264677151</v>
      </c>
      <c r="M624" s="19">
        <f t="shared" si="50"/>
        <v>0</v>
      </c>
      <c r="O624" s="94">
        <v>49.041610504508235</v>
      </c>
      <c r="R624" s="20">
        <f t="shared" si="51"/>
        <v>0</v>
      </c>
      <c r="T624" s="101">
        <v>68.43206356967363</v>
      </c>
      <c r="W624" s="21">
        <f t="shared" si="52"/>
        <v>0</v>
      </c>
      <c r="Y624" s="110">
        <v>94.976232365170759</v>
      </c>
    </row>
    <row r="625" spans="3:25" x14ac:dyDescent="0.25">
      <c r="C625" s="17">
        <f t="shared" si="48"/>
        <v>0</v>
      </c>
      <c r="E625" s="78">
        <v>41.723906169149913</v>
      </c>
      <c r="F625" s="81">
        <v>3105</v>
      </c>
      <c r="G625" s="16"/>
      <c r="H625" s="18">
        <f t="shared" si="49"/>
        <v>0</v>
      </c>
      <c r="I625" s="16"/>
      <c r="J625" s="83">
        <v>49.041981359511972</v>
      </c>
      <c r="M625" s="19">
        <f t="shared" si="50"/>
        <v>0</v>
      </c>
      <c r="O625" s="94">
        <v>49.04186110166706</v>
      </c>
      <c r="R625" s="20">
        <f t="shared" si="51"/>
        <v>0</v>
      </c>
      <c r="T625" s="101">
        <v>68.432101514154681</v>
      </c>
      <c r="W625" s="21">
        <f t="shared" si="52"/>
        <v>0</v>
      </c>
      <c r="Y625" s="110">
        <v>95.145280013461019</v>
      </c>
    </row>
    <row r="626" spans="3:25" x14ac:dyDescent="0.25">
      <c r="C626" s="17">
        <f t="shared" si="48"/>
        <v>0</v>
      </c>
      <c r="E626" s="78">
        <v>41.72390955476628</v>
      </c>
      <c r="F626" s="81">
        <v>3110</v>
      </c>
      <c r="G626" s="16"/>
      <c r="H626" s="18">
        <f t="shared" si="49"/>
        <v>0</v>
      </c>
      <c r="I626" s="16"/>
      <c r="J626" s="83">
        <v>49.042025286011338</v>
      </c>
      <c r="M626" s="19">
        <f t="shared" si="50"/>
        <v>0</v>
      </c>
      <c r="O626" s="94">
        <v>49.041866142413241</v>
      </c>
      <c r="R626" s="20">
        <f t="shared" si="51"/>
        <v>0</v>
      </c>
      <c r="T626" s="101">
        <v>68.460034179697288</v>
      </c>
      <c r="W626" s="21">
        <f t="shared" si="52"/>
        <v>0</v>
      </c>
      <c r="Y626" s="110">
        <v>95.145334204760957</v>
      </c>
    </row>
    <row r="627" spans="3:25" x14ac:dyDescent="0.25">
      <c r="C627" s="17">
        <f t="shared" si="48"/>
        <v>0</v>
      </c>
      <c r="E627" s="78">
        <v>41.723970495947889</v>
      </c>
      <c r="F627" s="81">
        <v>3115</v>
      </c>
      <c r="G627" s="16"/>
      <c r="H627" s="18">
        <f t="shared" si="49"/>
        <v>0</v>
      </c>
      <c r="I627" s="16"/>
      <c r="J627" s="83">
        <v>49.096287396322936</v>
      </c>
      <c r="M627" s="19">
        <f t="shared" si="50"/>
        <v>0</v>
      </c>
      <c r="O627" s="94">
        <v>49.096412555607117</v>
      </c>
      <c r="R627" s="20">
        <f t="shared" si="51"/>
        <v>0</v>
      </c>
      <c r="T627" s="101">
        <v>68.710706077505023</v>
      </c>
      <c r="W627" s="21">
        <f t="shared" si="52"/>
        <v>0</v>
      </c>
      <c r="Y627" s="110">
        <v>95.314075267724292</v>
      </c>
    </row>
    <row r="628" spans="3:25" x14ac:dyDescent="0.25">
      <c r="C628" s="17">
        <f t="shared" si="48"/>
        <v>0</v>
      </c>
      <c r="E628" s="78">
        <v>41.723997157734985</v>
      </c>
      <c r="F628" s="81">
        <v>3120</v>
      </c>
      <c r="G628" s="16"/>
      <c r="H628" s="18">
        <f t="shared" si="49"/>
        <v>0</v>
      </c>
      <c r="I628" s="16"/>
      <c r="J628" s="83">
        <v>49.096360765632511</v>
      </c>
      <c r="M628" s="19">
        <f t="shared" si="50"/>
        <v>0</v>
      </c>
      <c r="O628" s="94">
        <v>49.205471829505015</v>
      </c>
      <c r="R628" s="20">
        <f t="shared" si="51"/>
        <v>0</v>
      </c>
      <c r="T628" s="101">
        <v>68.905593606413191</v>
      </c>
      <c r="W628" s="21">
        <f t="shared" si="52"/>
        <v>0</v>
      </c>
      <c r="Y628" s="110">
        <v>95.341885394109298</v>
      </c>
    </row>
    <row r="629" spans="3:25" x14ac:dyDescent="0.25">
      <c r="C629" s="17">
        <f t="shared" si="48"/>
        <v>0</v>
      </c>
      <c r="E629" s="78">
        <v>41.724007737789357</v>
      </c>
      <c r="F629" s="81">
        <v>3125</v>
      </c>
      <c r="G629" s="16"/>
      <c r="H629" s="18">
        <f t="shared" si="49"/>
        <v>0</v>
      </c>
      <c r="I629" s="16"/>
      <c r="J629" s="83">
        <v>49.0964713588872</v>
      </c>
      <c r="M629" s="19">
        <f t="shared" si="50"/>
        <v>0</v>
      </c>
      <c r="O629" s="94">
        <v>49.205557955074475</v>
      </c>
      <c r="R629" s="20">
        <f t="shared" si="51"/>
        <v>0</v>
      </c>
      <c r="T629" s="101">
        <v>68.905593606413191</v>
      </c>
      <c r="W629" s="21">
        <f t="shared" si="52"/>
        <v>0</v>
      </c>
      <c r="Y629" s="110">
        <v>95.342064671080252</v>
      </c>
    </row>
    <row r="630" spans="3:25" x14ac:dyDescent="0.25">
      <c r="C630" s="17">
        <f t="shared" si="48"/>
        <v>0</v>
      </c>
      <c r="E630" s="78">
        <v>41.724011123397489</v>
      </c>
      <c r="F630" s="81">
        <v>3130</v>
      </c>
      <c r="G630" s="16"/>
      <c r="H630" s="18">
        <f t="shared" si="49"/>
        <v>0</v>
      </c>
      <c r="I630" s="16"/>
      <c r="J630" s="83">
        <v>49.096490240675259</v>
      </c>
      <c r="M630" s="19">
        <f t="shared" si="50"/>
        <v>0</v>
      </c>
      <c r="O630" s="94">
        <v>49.47743911461604</v>
      </c>
      <c r="R630" s="20">
        <f t="shared" si="51"/>
        <v>0</v>
      </c>
      <c r="T630" s="101">
        <v>69.127235938745471</v>
      </c>
      <c r="W630" s="21">
        <f t="shared" si="52"/>
        <v>0</v>
      </c>
      <c r="Y630" s="110">
        <v>95.426407736142977</v>
      </c>
    </row>
    <row r="631" spans="3:25" x14ac:dyDescent="0.25">
      <c r="C631" s="17">
        <f t="shared" si="48"/>
        <v>0</v>
      </c>
      <c r="E631" s="78">
        <v>41.724024666050461</v>
      </c>
      <c r="F631" s="81">
        <v>3135</v>
      </c>
      <c r="G631" s="16"/>
      <c r="H631" s="18">
        <f t="shared" si="49"/>
        <v>0</v>
      </c>
      <c r="I631" s="16"/>
      <c r="J631" s="83">
        <v>49.096766454353471</v>
      </c>
      <c r="M631" s="19">
        <f t="shared" si="50"/>
        <v>0</v>
      </c>
      <c r="O631" s="94">
        <v>49.692927084692762</v>
      </c>
      <c r="R631" s="20">
        <f t="shared" si="51"/>
        <v>0</v>
      </c>
      <c r="T631" s="101">
        <v>69.155023778797599</v>
      </c>
      <c r="W631" s="21">
        <f t="shared" si="52"/>
        <v>0</v>
      </c>
      <c r="Y631" s="110">
        <v>95.594615714205091</v>
      </c>
    </row>
    <row r="632" spans="3:25" x14ac:dyDescent="0.25">
      <c r="C632" s="17">
        <f t="shared" si="48"/>
        <v>0</v>
      </c>
      <c r="E632" s="78">
        <v>41.725676849144413</v>
      </c>
      <c r="F632" s="81">
        <v>3140</v>
      </c>
      <c r="G632" s="16"/>
      <c r="H632" s="18">
        <f t="shared" si="49"/>
        <v>0</v>
      </c>
      <c r="I632" s="16"/>
      <c r="J632" s="83">
        <v>49.096766454353471</v>
      </c>
      <c r="M632" s="19">
        <f t="shared" si="50"/>
        <v>0</v>
      </c>
      <c r="O632" s="94">
        <v>49.692978253001492</v>
      </c>
      <c r="R632" s="20">
        <f t="shared" si="51"/>
        <v>0</v>
      </c>
      <c r="T632" s="101">
        <v>69.210555208491471</v>
      </c>
      <c r="W632" s="21">
        <f t="shared" si="52"/>
        <v>0</v>
      </c>
      <c r="Y632" s="110">
        <v>95.818525457135479</v>
      </c>
    </row>
    <row r="633" spans="3:25" x14ac:dyDescent="0.25">
      <c r="C633" s="17">
        <f t="shared" si="48"/>
        <v>0</v>
      </c>
      <c r="E633" s="78">
        <v>41.89816305963366</v>
      </c>
      <c r="F633" s="81">
        <v>3145</v>
      </c>
      <c r="G633" s="16"/>
      <c r="H633" s="18">
        <f t="shared" si="49"/>
        <v>0</v>
      </c>
      <c r="I633" s="16"/>
      <c r="J633" s="83">
        <v>49.20538067994444</v>
      </c>
      <c r="M633" s="19">
        <f t="shared" si="50"/>
        <v>0</v>
      </c>
      <c r="O633" s="94">
        <v>49.692981095754568</v>
      </c>
      <c r="R633" s="20">
        <f t="shared" si="51"/>
        <v>0</v>
      </c>
      <c r="T633" s="101">
        <v>69.375868804756294</v>
      </c>
      <c r="W633" s="21">
        <f t="shared" si="52"/>
        <v>0</v>
      </c>
      <c r="Y633" s="110">
        <v>95.902312873259532</v>
      </c>
    </row>
    <row r="634" spans="3:25" x14ac:dyDescent="0.25">
      <c r="C634" s="17">
        <f t="shared" si="48"/>
        <v>0</v>
      </c>
      <c r="E634" s="78">
        <v>41.915942465304738</v>
      </c>
      <c r="F634" s="81">
        <v>3150</v>
      </c>
      <c r="G634" s="16"/>
      <c r="H634" s="18">
        <f t="shared" si="49"/>
        <v>0</v>
      </c>
      <c r="I634" s="16"/>
      <c r="J634" s="83">
        <v>49.476494432032375</v>
      </c>
      <c r="M634" s="19">
        <f t="shared" si="50"/>
        <v>0</v>
      </c>
      <c r="O634" s="94">
        <v>49.854160362440368</v>
      </c>
      <c r="R634" s="20">
        <f t="shared" si="51"/>
        <v>0</v>
      </c>
      <c r="T634" s="101">
        <v>69.37589719856426</v>
      </c>
      <c r="W634" s="21">
        <f t="shared" si="52"/>
        <v>0</v>
      </c>
      <c r="Y634" s="110">
        <v>95.90262367065823</v>
      </c>
    </row>
    <row r="635" spans="3:25" x14ac:dyDescent="0.25">
      <c r="C635" s="17">
        <f t="shared" si="48"/>
        <v>0</v>
      </c>
      <c r="E635" s="78">
        <v>42.234434978283396</v>
      </c>
      <c r="F635" s="81">
        <v>3155</v>
      </c>
      <c r="G635" s="16"/>
      <c r="H635" s="18">
        <f t="shared" si="49"/>
        <v>0</v>
      </c>
      <c r="I635" s="16"/>
      <c r="J635" s="83">
        <v>49.476542968797347</v>
      </c>
      <c r="M635" s="19">
        <f t="shared" si="50"/>
        <v>0</v>
      </c>
      <c r="O635" s="94">
        <v>49.854367206917047</v>
      </c>
      <c r="R635" s="20">
        <f t="shared" si="51"/>
        <v>0</v>
      </c>
      <c r="T635" s="101">
        <v>69.375972915418203</v>
      </c>
      <c r="W635" s="21">
        <f t="shared" si="52"/>
        <v>0</v>
      </c>
      <c r="Y635" s="110">
        <v>96.013994646954771</v>
      </c>
    </row>
    <row r="636" spans="3:25" x14ac:dyDescent="0.25">
      <c r="C636" s="17">
        <f t="shared" si="48"/>
        <v>0</v>
      </c>
      <c r="E636" s="78">
        <v>42.234445012444183</v>
      </c>
      <c r="F636" s="81">
        <v>3160</v>
      </c>
      <c r="G636" s="16"/>
      <c r="H636" s="18">
        <f t="shared" si="49"/>
        <v>0</v>
      </c>
      <c r="I636" s="16"/>
      <c r="J636" s="83">
        <v>49.476859885351971</v>
      </c>
      <c r="M636" s="19">
        <f t="shared" si="50"/>
        <v>0</v>
      </c>
      <c r="O636" s="94">
        <v>50.068768657977991</v>
      </c>
      <c r="R636" s="20">
        <f t="shared" si="51"/>
        <v>0</v>
      </c>
      <c r="T636" s="101">
        <v>69.376065840593682</v>
      </c>
      <c r="W636" s="21">
        <f t="shared" si="52"/>
        <v>0</v>
      </c>
      <c r="Y636" s="110">
        <v>96.26468824616029</v>
      </c>
    </row>
    <row r="637" spans="3:25" x14ac:dyDescent="0.25">
      <c r="C637" s="17">
        <f t="shared" si="48"/>
        <v>0</v>
      </c>
      <c r="E637" s="78">
        <v>42.487246060798398</v>
      </c>
      <c r="F637" s="81">
        <v>3165</v>
      </c>
      <c r="G637" s="16"/>
      <c r="H637" s="18">
        <f t="shared" si="49"/>
        <v>0</v>
      </c>
      <c r="I637" s="16"/>
      <c r="J637" s="83">
        <v>49.476865595570288</v>
      </c>
      <c r="M637" s="19">
        <f t="shared" si="50"/>
        <v>0</v>
      </c>
      <c r="O637" s="94">
        <v>50.547694050037585</v>
      </c>
      <c r="R637" s="20">
        <f t="shared" si="51"/>
        <v>0</v>
      </c>
      <c r="T637" s="101">
        <v>69.458601931131113</v>
      </c>
      <c r="W637" s="21">
        <f t="shared" si="52"/>
        <v>0</v>
      </c>
      <c r="Y637" s="110">
        <v>96.320349168379863</v>
      </c>
    </row>
    <row r="638" spans="3:25" x14ac:dyDescent="0.25">
      <c r="C638" s="17">
        <f t="shared" si="48"/>
        <v>0</v>
      </c>
      <c r="E638" s="78">
        <v>42.487302582345052</v>
      </c>
      <c r="F638" s="81">
        <v>3170</v>
      </c>
      <c r="G638" s="16"/>
      <c r="H638" s="18">
        <f t="shared" si="49"/>
        <v>0</v>
      </c>
      <c r="I638" s="16"/>
      <c r="J638" s="83">
        <v>49.692873784103327</v>
      </c>
      <c r="M638" s="19">
        <f t="shared" si="50"/>
        <v>0</v>
      </c>
      <c r="O638" s="94">
        <v>50.75937437578748</v>
      </c>
      <c r="R638" s="20">
        <f t="shared" si="51"/>
        <v>0</v>
      </c>
      <c r="T638" s="101">
        <v>69.458634588165708</v>
      </c>
      <c r="W638" s="21">
        <f t="shared" si="52"/>
        <v>0</v>
      </c>
      <c r="Y638" s="110">
        <v>96.320454762224799</v>
      </c>
    </row>
    <row r="639" spans="3:25" x14ac:dyDescent="0.25">
      <c r="C639" s="17">
        <f t="shared" si="48"/>
        <v>0</v>
      </c>
      <c r="E639" s="78">
        <v>42.487302582345052</v>
      </c>
      <c r="F639" s="81">
        <v>3175</v>
      </c>
      <c r="G639" s="16"/>
      <c r="H639" s="18">
        <f t="shared" si="49"/>
        <v>0</v>
      </c>
      <c r="I639" s="16"/>
      <c r="J639" s="83">
        <v>49.854574051399524</v>
      </c>
      <c r="M639" s="19">
        <f t="shared" si="50"/>
        <v>0</v>
      </c>
      <c r="O639" s="94">
        <v>50.759379941709931</v>
      </c>
      <c r="R639" s="20">
        <f t="shared" si="51"/>
        <v>0</v>
      </c>
      <c r="T639" s="101">
        <v>69.897893691113993</v>
      </c>
      <c r="W639" s="21">
        <f t="shared" si="52"/>
        <v>0</v>
      </c>
      <c r="Y639" s="110">
        <v>96.348104159747336</v>
      </c>
    </row>
    <row r="640" spans="3:25" x14ac:dyDescent="0.25">
      <c r="C640" s="17">
        <f t="shared" si="48"/>
        <v>0</v>
      </c>
      <c r="E640" s="78">
        <v>42.550185084598795</v>
      </c>
      <c r="F640" s="81">
        <v>3180</v>
      </c>
      <c r="G640" s="16"/>
      <c r="H640" s="18">
        <f t="shared" si="49"/>
        <v>0</v>
      </c>
      <c r="I640" s="16"/>
      <c r="J640" s="83">
        <v>49.961762107796922</v>
      </c>
      <c r="M640" s="19">
        <f t="shared" si="50"/>
        <v>0</v>
      </c>
      <c r="O640" s="94">
        <v>50.759399422465783</v>
      </c>
      <c r="R640" s="20">
        <f t="shared" si="51"/>
        <v>0</v>
      </c>
      <c r="T640" s="101">
        <v>69.897922726896809</v>
      </c>
      <c r="W640" s="21">
        <f t="shared" si="52"/>
        <v>0</v>
      </c>
      <c r="Y640" s="110">
        <v>96.348159873752152</v>
      </c>
    </row>
    <row r="641" spans="3:25" x14ac:dyDescent="0.25">
      <c r="C641" s="17">
        <f t="shared" si="48"/>
        <v>0</v>
      </c>
      <c r="E641" s="78">
        <v>42.550374317464609</v>
      </c>
      <c r="F641" s="81">
        <v>3185</v>
      </c>
      <c r="G641" s="16"/>
      <c r="H641" s="18">
        <f t="shared" si="49"/>
        <v>0</v>
      </c>
      <c r="I641" s="16"/>
      <c r="J641" s="83">
        <v>50.068768657977991</v>
      </c>
      <c r="M641" s="19">
        <f t="shared" si="50"/>
        <v>0</v>
      </c>
      <c r="O641" s="94">
        <v>50.759402205421125</v>
      </c>
      <c r="R641" s="20">
        <f t="shared" si="51"/>
        <v>0</v>
      </c>
      <c r="T641" s="101">
        <v>70.034761236228846</v>
      </c>
      <c r="W641" s="21">
        <f t="shared" si="52"/>
        <v>0</v>
      </c>
      <c r="Y641" s="110">
        <v>96.681113127880437</v>
      </c>
    </row>
    <row r="642" spans="3:25" x14ac:dyDescent="0.25">
      <c r="C642" s="17">
        <f t="shared" si="48"/>
        <v>0</v>
      </c>
      <c r="E642" s="78">
        <v>42.550374317464609</v>
      </c>
      <c r="F642" s="81">
        <v>3190</v>
      </c>
      <c r="G642" s="16"/>
      <c r="H642" s="18">
        <f t="shared" si="49"/>
        <v>0</v>
      </c>
      <c r="I642" s="16"/>
      <c r="J642" s="83">
        <v>50.06887022654017</v>
      </c>
      <c r="M642" s="19">
        <f t="shared" si="50"/>
        <v>0</v>
      </c>
      <c r="O642" s="94">
        <v>50.759402205421125</v>
      </c>
      <c r="R642" s="20">
        <f t="shared" si="51"/>
        <v>0</v>
      </c>
      <c r="T642" s="101">
        <v>70.116460666661524</v>
      </c>
      <c r="W642" s="21">
        <f t="shared" si="52"/>
        <v>0</v>
      </c>
      <c r="Y642" s="110">
        <v>96.681158422242945</v>
      </c>
    </row>
    <row r="643" spans="3:25" x14ac:dyDescent="0.25">
      <c r="C643" s="17">
        <f t="shared" si="48"/>
        <v>0</v>
      </c>
      <c r="E643" s="78">
        <v>42.675930306678438</v>
      </c>
      <c r="F643" s="81">
        <v>3195</v>
      </c>
      <c r="G643" s="16"/>
      <c r="H643" s="18">
        <f t="shared" si="49"/>
        <v>0</v>
      </c>
      <c r="I643" s="16"/>
      <c r="J643" s="83">
        <v>50.547723393417691</v>
      </c>
      <c r="M643" s="19">
        <f t="shared" si="50"/>
        <v>0</v>
      </c>
      <c r="O643" s="94">
        <v>50.75945508172704</v>
      </c>
      <c r="R643" s="20">
        <f t="shared" si="51"/>
        <v>0</v>
      </c>
      <c r="T643" s="101">
        <v>70.116521962442079</v>
      </c>
      <c r="W643" s="21">
        <f t="shared" si="52"/>
        <v>0</v>
      </c>
      <c r="Y643" s="110">
        <v>96.681176686083617</v>
      </c>
    </row>
    <row r="644" spans="3:25" x14ac:dyDescent="0.25">
      <c r="C644" s="17">
        <f t="shared" si="48"/>
        <v>0</v>
      </c>
      <c r="E644" s="78">
        <v>42.675950167264901</v>
      </c>
      <c r="F644" s="81">
        <v>3200</v>
      </c>
      <c r="G644" s="16"/>
      <c r="H644" s="18">
        <f t="shared" si="49"/>
        <v>0</v>
      </c>
      <c r="I644" s="16"/>
      <c r="J644" s="83">
        <v>50.547886877981171</v>
      </c>
      <c r="M644" s="19">
        <f t="shared" si="50"/>
        <v>0</v>
      </c>
      <c r="O644" s="94">
        <v>50.759485694377283</v>
      </c>
      <c r="R644" s="20">
        <f t="shared" si="51"/>
        <v>0</v>
      </c>
      <c r="T644" s="101">
        <v>70.116607095579511</v>
      </c>
      <c r="W644" s="21">
        <f t="shared" si="52"/>
        <v>0</v>
      </c>
      <c r="Y644" s="110">
        <v>96.70887632443889</v>
      </c>
    </row>
    <row r="645" spans="3:25" x14ac:dyDescent="0.25">
      <c r="C645" s="17">
        <f t="shared" ref="C645:C708" si="53">B645/1300</f>
        <v>0</v>
      </c>
      <c r="E645" s="78">
        <v>42.675953477352657</v>
      </c>
      <c r="F645" s="81">
        <v>3205</v>
      </c>
      <c r="G645" s="16"/>
      <c r="H645" s="18">
        <f t="shared" ref="H645:H708" si="54">G645/1300</f>
        <v>0</v>
      </c>
      <c r="I645" s="16"/>
      <c r="J645" s="83">
        <v>50.547916221359891</v>
      </c>
      <c r="M645" s="19">
        <f t="shared" ref="M645:M708" si="55">L645/1300</f>
        <v>0</v>
      </c>
      <c r="O645" s="94">
        <v>50.8120068924134</v>
      </c>
      <c r="R645" s="20">
        <f t="shared" ref="R645:R708" si="56">Q645/1300</f>
        <v>0</v>
      </c>
      <c r="T645" s="101">
        <v>70.225466957447168</v>
      </c>
      <c r="W645" s="21">
        <f t="shared" ref="W645:W708" si="57">V645/1300</f>
        <v>0</v>
      </c>
      <c r="Y645" s="110">
        <v>96.902489406300617</v>
      </c>
    </row>
    <row r="646" spans="3:25" x14ac:dyDescent="0.25">
      <c r="C646" s="17">
        <f t="shared" si="53"/>
        <v>0</v>
      </c>
      <c r="E646" s="78">
        <v>42.675970855355693</v>
      </c>
      <c r="F646" s="81">
        <v>3210</v>
      </c>
      <c r="G646" s="16"/>
      <c r="H646" s="18">
        <f t="shared" si="54"/>
        <v>0</v>
      </c>
      <c r="I646" s="16"/>
      <c r="J646" s="83">
        <v>50.547966524306524</v>
      </c>
      <c r="M646" s="19">
        <f t="shared" si="55"/>
        <v>0</v>
      </c>
      <c r="O646" s="94">
        <v>50.812134775808737</v>
      </c>
      <c r="R646" s="20">
        <f t="shared" si="56"/>
        <v>0</v>
      </c>
      <c r="T646" s="101">
        <v>70.31313388224153</v>
      </c>
      <c r="W646" s="21">
        <f t="shared" si="57"/>
        <v>0</v>
      </c>
      <c r="Y646" s="110">
        <v>96.902501068464431</v>
      </c>
    </row>
    <row r="647" spans="3:25" x14ac:dyDescent="0.25">
      <c r="C647" s="17">
        <f t="shared" si="53"/>
        <v>0</v>
      </c>
      <c r="E647" s="78">
        <v>42.675976648036119</v>
      </c>
      <c r="F647" s="81">
        <v>3215</v>
      </c>
      <c r="G647" s="16"/>
      <c r="H647" s="18">
        <f t="shared" si="54"/>
        <v>0</v>
      </c>
      <c r="I647" s="16"/>
      <c r="J647" s="83">
        <v>50.759412641532101</v>
      </c>
      <c r="M647" s="19">
        <f t="shared" si="55"/>
        <v>0</v>
      </c>
      <c r="O647" s="94">
        <v>50.892700450493059</v>
      </c>
      <c r="R647" s="20">
        <f t="shared" si="56"/>
        <v>0</v>
      </c>
      <c r="T647" s="101">
        <v>70.4161376953125</v>
      </c>
      <c r="W647" s="21">
        <f t="shared" si="57"/>
        <v>0</v>
      </c>
      <c r="Y647" s="110">
        <v>96.930119242229893</v>
      </c>
    </row>
    <row r="648" spans="3:25" x14ac:dyDescent="0.25">
      <c r="C648" s="17">
        <f t="shared" si="53"/>
        <v>0</v>
      </c>
      <c r="E648" s="78">
        <v>42.676006438896373</v>
      </c>
      <c r="F648" s="81">
        <v>3220</v>
      </c>
      <c r="G648" s="16"/>
      <c r="H648" s="18">
        <f t="shared" si="54"/>
        <v>0</v>
      </c>
      <c r="I648" s="16"/>
      <c r="J648" s="83">
        <v>50.759427252094866</v>
      </c>
      <c r="M648" s="19">
        <f t="shared" si="55"/>
        <v>0</v>
      </c>
      <c r="O648" s="94">
        <v>50.91741943359375</v>
      </c>
      <c r="R648" s="20">
        <f t="shared" si="56"/>
        <v>0</v>
      </c>
      <c r="T648" s="101">
        <v>70.524574145460207</v>
      </c>
      <c r="W648" s="21">
        <f t="shared" si="57"/>
        <v>0</v>
      </c>
      <c r="Y648" s="110">
        <v>97.34359304636358</v>
      </c>
    </row>
    <row r="649" spans="3:25" x14ac:dyDescent="0.25">
      <c r="C649" s="17">
        <f t="shared" si="53"/>
        <v>0</v>
      </c>
      <c r="E649" s="78">
        <v>43.050858975132968</v>
      </c>
      <c r="F649" s="81">
        <v>3225</v>
      </c>
      <c r="G649" s="16"/>
      <c r="H649" s="18">
        <f t="shared" si="54"/>
        <v>0</v>
      </c>
      <c r="I649" s="16"/>
      <c r="J649" s="83">
        <v>50.759491260351737</v>
      </c>
      <c r="M649" s="19">
        <f t="shared" si="55"/>
        <v>0</v>
      </c>
      <c r="O649" s="94">
        <v>50.969991294113854</v>
      </c>
      <c r="R649" s="20">
        <f t="shared" si="56"/>
        <v>0</v>
      </c>
      <c r="T649" s="101">
        <v>70.524588428550771</v>
      </c>
      <c r="W649" s="21">
        <f t="shared" si="57"/>
        <v>0</v>
      </c>
      <c r="Y649" s="110">
        <v>97.343671409169218</v>
      </c>
    </row>
    <row r="650" spans="3:25" x14ac:dyDescent="0.25">
      <c r="C650" s="17">
        <f t="shared" si="53"/>
        <v>0</v>
      </c>
      <c r="E650" s="78">
        <v>43.237115569916071</v>
      </c>
      <c r="F650" s="81">
        <v>3230</v>
      </c>
      <c r="G650" s="16"/>
      <c r="H650" s="18">
        <f t="shared" si="54"/>
        <v>0</v>
      </c>
      <c r="I650" s="16"/>
      <c r="J650" s="83">
        <v>50.759530221752186</v>
      </c>
      <c r="M650" s="19">
        <f t="shared" si="55"/>
        <v>0</v>
      </c>
      <c r="O650" s="94">
        <v>50.970114624236047</v>
      </c>
      <c r="R650" s="20">
        <f t="shared" si="56"/>
        <v>0</v>
      </c>
      <c r="T650" s="101">
        <v>70.660117588591021</v>
      </c>
      <c r="W650" s="21">
        <f t="shared" si="57"/>
        <v>0</v>
      </c>
      <c r="Y650" s="110">
        <v>97.343704785900769</v>
      </c>
    </row>
    <row r="651" spans="3:25" x14ac:dyDescent="0.25">
      <c r="C651" s="17">
        <f t="shared" si="53"/>
        <v>0</v>
      </c>
      <c r="E651" s="78">
        <v>43.484080529183956</v>
      </c>
      <c r="F651" s="81">
        <v>3235</v>
      </c>
      <c r="G651" s="16"/>
      <c r="H651" s="18">
        <f t="shared" si="54"/>
        <v>0</v>
      </c>
      <c r="I651" s="16"/>
      <c r="J651" s="83">
        <v>50.812081954359265</v>
      </c>
      <c r="M651" s="19">
        <f t="shared" si="55"/>
        <v>0</v>
      </c>
      <c r="O651" s="94">
        <v>51.006469972108327</v>
      </c>
      <c r="R651" s="20">
        <f t="shared" si="56"/>
        <v>0</v>
      </c>
      <c r="T651" s="101">
        <v>70.661312533189502</v>
      </c>
      <c r="W651" s="21">
        <f t="shared" si="57"/>
        <v>0</v>
      </c>
      <c r="Y651" s="110">
        <v>97.343732630088041</v>
      </c>
    </row>
    <row r="652" spans="3:25" x14ac:dyDescent="0.25">
      <c r="C652" s="17">
        <f t="shared" si="53"/>
        <v>0</v>
      </c>
      <c r="E652" s="78">
        <v>43.484325796487823</v>
      </c>
      <c r="F652" s="81">
        <v>3240</v>
      </c>
      <c r="G652" s="16"/>
      <c r="H652" s="18">
        <f t="shared" si="54"/>
        <v>0</v>
      </c>
      <c r="I652" s="16"/>
      <c r="J652" s="83">
        <v>50.91748046875</v>
      </c>
      <c r="M652" s="19">
        <f t="shared" si="55"/>
        <v>0</v>
      </c>
      <c r="O652" s="94">
        <v>51.126957042288964</v>
      </c>
      <c r="R652" s="20">
        <f t="shared" si="56"/>
        <v>0</v>
      </c>
      <c r="T652" s="101">
        <v>70.849501071021649</v>
      </c>
      <c r="W652" s="21">
        <f t="shared" si="57"/>
        <v>0</v>
      </c>
      <c r="Y652" s="110">
        <v>97.563523328766493</v>
      </c>
    </row>
    <row r="653" spans="3:25" x14ac:dyDescent="0.25">
      <c r="C653" s="17">
        <f t="shared" si="53"/>
        <v>0</v>
      </c>
      <c r="E653" s="78">
        <v>43.668490177767403</v>
      </c>
      <c r="F653" s="81">
        <v>3245</v>
      </c>
      <c r="G653" s="16"/>
      <c r="H653" s="18">
        <f t="shared" si="54"/>
        <v>0</v>
      </c>
      <c r="I653" s="16"/>
      <c r="J653" s="83">
        <v>50.969933093371388</v>
      </c>
      <c r="M653" s="19">
        <f t="shared" si="55"/>
        <v>0</v>
      </c>
      <c r="O653" s="94">
        <v>51.12732727512671</v>
      </c>
      <c r="R653" s="20">
        <f t="shared" si="56"/>
        <v>0</v>
      </c>
      <c r="T653" s="101">
        <v>70.903275625596905</v>
      </c>
      <c r="W653" s="21">
        <f t="shared" si="57"/>
        <v>0</v>
      </c>
      <c r="Y653" s="110">
        <v>97.645936746398846</v>
      </c>
    </row>
    <row r="654" spans="3:25" x14ac:dyDescent="0.25">
      <c r="C654" s="17">
        <f t="shared" si="53"/>
        <v>0</v>
      </c>
      <c r="E654" s="78">
        <v>43.719818333037374</v>
      </c>
      <c r="F654" s="81">
        <v>3250</v>
      </c>
      <c r="G654" s="16"/>
      <c r="H654" s="18">
        <f t="shared" si="54"/>
        <v>0</v>
      </c>
      <c r="I654" s="16"/>
      <c r="J654" s="83">
        <v>50.969933093371388</v>
      </c>
      <c r="M654" s="19">
        <f t="shared" si="55"/>
        <v>0</v>
      </c>
      <c r="O654" s="94">
        <v>51.127442972911489</v>
      </c>
      <c r="R654" s="20">
        <f t="shared" si="56"/>
        <v>0</v>
      </c>
      <c r="T654" s="101">
        <v>70.903278230176625</v>
      </c>
      <c r="W654" s="21">
        <f t="shared" si="57"/>
        <v>0</v>
      </c>
      <c r="Y654" s="110">
        <v>97.646056820188718</v>
      </c>
    </row>
    <row r="655" spans="3:25" x14ac:dyDescent="0.25">
      <c r="C655" s="17">
        <f t="shared" si="53"/>
        <v>0</v>
      </c>
      <c r="E655" s="78">
        <v>43.913062144860142</v>
      </c>
      <c r="F655" s="81">
        <v>3255</v>
      </c>
      <c r="G655" s="16"/>
      <c r="H655" s="18">
        <f t="shared" si="54"/>
        <v>0</v>
      </c>
      <c r="I655" s="16"/>
      <c r="J655" s="83">
        <v>50.969980208247605</v>
      </c>
      <c r="M655" s="19">
        <f t="shared" si="55"/>
        <v>0</v>
      </c>
      <c r="O655" s="94">
        <v>51.127454370003861</v>
      </c>
      <c r="R655" s="20">
        <f t="shared" si="56"/>
        <v>0</v>
      </c>
      <c r="T655" s="101">
        <v>70.903405696715879</v>
      </c>
      <c r="W655" s="21">
        <f t="shared" si="57"/>
        <v>0</v>
      </c>
      <c r="Y655" s="110">
        <v>97.673295533047209</v>
      </c>
    </row>
    <row r="656" spans="3:25" x14ac:dyDescent="0.25">
      <c r="C656" s="17">
        <f t="shared" si="53"/>
        <v>0</v>
      </c>
      <c r="E656" s="78">
        <v>43.913158649894484</v>
      </c>
      <c r="F656" s="81">
        <v>3260</v>
      </c>
      <c r="G656" s="16"/>
      <c r="H656" s="18">
        <f t="shared" si="54"/>
        <v>0</v>
      </c>
      <c r="I656" s="16"/>
      <c r="J656" s="83">
        <v>50.970053652034579</v>
      </c>
      <c r="M656" s="19">
        <f t="shared" si="55"/>
        <v>0</v>
      </c>
      <c r="O656" s="94">
        <v>51.127877098541347</v>
      </c>
      <c r="R656" s="20">
        <f t="shared" si="56"/>
        <v>0</v>
      </c>
      <c r="T656" s="101">
        <v>71.118817961013292</v>
      </c>
      <c r="W656" s="21">
        <f t="shared" si="57"/>
        <v>0</v>
      </c>
      <c r="Y656" s="110">
        <v>97.673568877268352</v>
      </c>
    </row>
    <row r="657" spans="3:25" x14ac:dyDescent="0.25">
      <c r="C657" s="17">
        <f t="shared" si="53"/>
        <v>0</v>
      </c>
      <c r="E657" s="78">
        <v>43.913216552915088</v>
      </c>
      <c r="F657" s="81">
        <v>3265</v>
      </c>
      <c r="G657" s="16"/>
      <c r="H657" s="18">
        <f t="shared" si="54"/>
        <v>0</v>
      </c>
      <c r="I657" s="16"/>
      <c r="J657" s="83">
        <v>50.970055037770557</v>
      </c>
      <c r="M657" s="19">
        <f t="shared" si="55"/>
        <v>0</v>
      </c>
      <c r="O657" s="94">
        <v>51.388636922795875</v>
      </c>
      <c r="R657" s="20">
        <f t="shared" si="56"/>
        <v>0</v>
      </c>
      <c r="T657" s="101">
        <v>71.199285578145663</v>
      </c>
      <c r="W657" s="21">
        <f t="shared" si="57"/>
        <v>0</v>
      </c>
      <c r="Y657" s="110">
        <v>98.192943796733587</v>
      </c>
    </row>
    <row r="658" spans="3:25" x14ac:dyDescent="0.25">
      <c r="C658" s="17">
        <f t="shared" si="53"/>
        <v>0</v>
      </c>
      <c r="E658" s="78">
        <v>43.913269630693783</v>
      </c>
      <c r="F658" s="81">
        <v>3270</v>
      </c>
      <c r="G658" s="16"/>
      <c r="H658" s="18">
        <f t="shared" si="54"/>
        <v>0</v>
      </c>
      <c r="I658" s="16"/>
      <c r="J658" s="83">
        <v>50.970199153887904</v>
      </c>
      <c r="M658" s="19">
        <f t="shared" si="55"/>
        <v>0</v>
      </c>
      <c r="O658" s="94">
        <v>51.388638297251219</v>
      </c>
      <c r="R658" s="20">
        <f t="shared" si="56"/>
        <v>0</v>
      </c>
      <c r="T658" s="101">
        <v>71.19947421414011</v>
      </c>
      <c r="W658" s="21">
        <f t="shared" si="57"/>
        <v>0</v>
      </c>
      <c r="Y658" s="110">
        <v>98.411115910148951</v>
      </c>
    </row>
    <row r="659" spans="3:25" x14ac:dyDescent="0.25">
      <c r="C659" s="17">
        <f t="shared" si="53"/>
        <v>0</v>
      </c>
      <c r="E659" s="78">
        <v>43.913274455944176</v>
      </c>
      <c r="F659" s="81">
        <v>3275</v>
      </c>
      <c r="G659" s="16"/>
      <c r="H659" s="18">
        <f t="shared" si="54"/>
        <v>0</v>
      </c>
      <c r="I659" s="16"/>
      <c r="J659" s="83">
        <v>51.006531019388191</v>
      </c>
      <c r="M659" s="19">
        <f t="shared" si="55"/>
        <v>0</v>
      </c>
      <c r="O659" s="94">
        <v>51.388674032737484</v>
      </c>
      <c r="R659" s="20">
        <f t="shared" si="56"/>
        <v>0</v>
      </c>
      <c r="T659" s="101">
        <v>71.387189797283696</v>
      </c>
      <c r="W659" s="21">
        <f t="shared" si="57"/>
        <v>0</v>
      </c>
      <c r="Y659" s="110">
        <v>98.465328938056871</v>
      </c>
    </row>
    <row r="660" spans="3:25" x14ac:dyDescent="0.25">
      <c r="C660" s="17">
        <f t="shared" si="53"/>
        <v>0</v>
      </c>
      <c r="E660" s="78">
        <v>43.913327533864965</v>
      </c>
      <c r="F660" s="81">
        <v>3280</v>
      </c>
      <c r="G660" s="16"/>
      <c r="H660" s="18">
        <f t="shared" si="54"/>
        <v>0</v>
      </c>
      <c r="I660" s="16"/>
      <c r="J660" s="83">
        <v>51.127448844124032</v>
      </c>
      <c r="M660" s="19">
        <f t="shared" si="55"/>
        <v>0</v>
      </c>
      <c r="O660" s="94">
        <v>51.388704957696667</v>
      </c>
      <c r="R660" s="20">
        <f t="shared" si="56"/>
        <v>0</v>
      </c>
      <c r="T660" s="101">
        <v>71.387199831410044</v>
      </c>
      <c r="W660" s="21">
        <f t="shared" si="57"/>
        <v>0</v>
      </c>
      <c r="Y660" s="110">
        <v>98.953648393109816</v>
      </c>
    </row>
    <row r="661" spans="3:25" x14ac:dyDescent="0.25">
      <c r="C661" s="17">
        <f t="shared" si="53"/>
        <v>0</v>
      </c>
      <c r="E661" s="78">
        <v>44.034986309020361</v>
      </c>
      <c r="F661" s="81">
        <v>3285</v>
      </c>
      <c r="G661" s="16"/>
      <c r="H661" s="18">
        <f t="shared" si="54"/>
        <v>0</v>
      </c>
      <c r="I661" s="16"/>
      <c r="J661" s="83">
        <v>51.127454370003861</v>
      </c>
      <c r="M661" s="19">
        <f t="shared" si="55"/>
        <v>0</v>
      </c>
      <c r="O661" s="94">
        <v>51.388709768271383</v>
      </c>
      <c r="R661" s="20">
        <f t="shared" si="56"/>
        <v>0</v>
      </c>
      <c r="T661" s="101">
        <v>71.387320240816109</v>
      </c>
      <c r="W661" s="21">
        <f t="shared" si="57"/>
        <v>0</v>
      </c>
      <c r="Y661" s="110">
        <v>98.953809706486766</v>
      </c>
    </row>
    <row r="662" spans="3:25" x14ac:dyDescent="0.25">
      <c r="C662" s="17">
        <f t="shared" si="53"/>
        <v>0</v>
      </c>
      <c r="E662" s="78">
        <v>44.217068086954868</v>
      </c>
      <c r="F662" s="81">
        <v>3290</v>
      </c>
      <c r="G662" s="16"/>
      <c r="H662" s="18">
        <f t="shared" si="54"/>
        <v>0</v>
      </c>
      <c r="I662" s="16"/>
      <c r="J662" s="83">
        <v>51.127879861467299</v>
      </c>
      <c r="M662" s="19">
        <f t="shared" si="55"/>
        <v>0</v>
      </c>
      <c r="O662" s="94">
        <v>51.388734508223017</v>
      </c>
      <c r="R662" s="20">
        <f t="shared" si="56"/>
        <v>0</v>
      </c>
      <c r="T662" s="101">
        <v>71.627995910312521</v>
      </c>
      <c r="W662" s="21">
        <f t="shared" si="57"/>
        <v>0</v>
      </c>
      <c r="Y662" s="110">
        <v>99.385863407846884</v>
      </c>
    </row>
    <row r="663" spans="3:25" x14ac:dyDescent="0.25">
      <c r="C663" s="17">
        <f t="shared" si="53"/>
        <v>0</v>
      </c>
      <c r="E663" s="78">
        <v>44.217072879044927</v>
      </c>
      <c r="F663" s="81">
        <v>3295</v>
      </c>
      <c r="G663" s="16"/>
      <c r="H663" s="18">
        <f t="shared" si="54"/>
        <v>0</v>
      </c>
      <c r="I663" s="16"/>
      <c r="J663" s="83">
        <v>51.232073111077966</v>
      </c>
      <c r="M663" s="19">
        <f t="shared" si="55"/>
        <v>0</v>
      </c>
      <c r="O663" s="94">
        <v>51.388759248180868</v>
      </c>
      <c r="R663" s="20">
        <f t="shared" si="56"/>
        <v>0</v>
      </c>
      <c r="T663" s="101">
        <v>71.734693696460326</v>
      </c>
      <c r="W663" s="21">
        <f t="shared" si="57"/>
        <v>0</v>
      </c>
      <c r="Y663" s="110">
        <v>99.412532348248618</v>
      </c>
    </row>
    <row r="664" spans="3:25" x14ac:dyDescent="0.25">
      <c r="C664" s="17">
        <f t="shared" si="53"/>
        <v>0</v>
      </c>
      <c r="E664" s="78">
        <v>44.217074476407291</v>
      </c>
      <c r="F664" s="81">
        <v>3300</v>
      </c>
      <c r="G664" s="16"/>
      <c r="H664" s="18">
        <f t="shared" si="54"/>
        <v>0</v>
      </c>
      <c r="I664" s="16"/>
      <c r="J664" s="83">
        <v>51.232092412067267</v>
      </c>
      <c r="M664" s="19">
        <f t="shared" si="55"/>
        <v>0</v>
      </c>
      <c r="O664" s="94">
        <v>51.388759248180868</v>
      </c>
      <c r="R664" s="20">
        <f t="shared" si="56"/>
        <v>0</v>
      </c>
      <c r="T664" s="101">
        <v>71.734772332317661</v>
      </c>
      <c r="W664" s="21">
        <f t="shared" si="57"/>
        <v>0</v>
      </c>
      <c r="Y664" s="110">
        <v>99.412822224106819</v>
      </c>
    </row>
    <row r="665" spans="3:25" x14ac:dyDescent="0.25">
      <c r="C665" s="17">
        <f t="shared" si="53"/>
        <v>0</v>
      </c>
      <c r="E665" s="78">
        <v>44.217133578842486</v>
      </c>
      <c r="F665" s="81">
        <v>3305</v>
      </c>
      <c r="G665" s="16"/>
      <c r="H665" s="18">
        <f t="shared" si="54"/>
        <v>0</v>
      </c>
      <c r="I665" s="16"/>
      <c r="J665" s="83">
        <v>51.232237169682399</v>
      </c>
      <c r="M665" s="19">
        <f t="shared" si="55"/>
        <v>0</v>
      </c>
      <c r="O665" s="94">
        <v>51.388973661453399</v>
      </c>
      <c r="R665" s="20">
        <f t="shared" si="56"/>
        <v>0</v>
      </c>
      <c r="T665" s="101">
        <v>71.73493085226292</v>
      </c>
      <c r="W665" s="21">
        <f t="shared" si="57"/>
        <v>0</v>
      </c>
      <c r="Y665" s="110">
        <v>99.412945847643087</v>
      </c>
    </row>
    <row r="666" spans="3:25" x14ac:dyDescent="0.25">
      <c r="C666" s="17">
        <f t="shared" si="53"/>
        <v>0</v>
      </c>
      <c r="E666" s="78">
        <v>44.217302899388848</v>
      </c>
      <c r="F666" s="81">
        <v>3310</v>
      </c>
      <c r="G666" s="16"/>
      <c r="H666" s="18">
        <f t="shared" si="54"/>
        <v>0</v>
      </c>
      <c r="I666" s="16"/>
      <c r="J666" s="83">
        <v>51.388629019761879</v>
      </c>
      <c r="M666" s="19">
        <f t="shared" si="55"/>
        <v>0</v>
      </c>
      <c r="O666" s="94">
        <v>51.75218834903459</v>
      </c>
      <c r="R666" s="20">
        <f t="shared" si="56"/>
        <v>0</v>
      </c>
      <c r="T666" s="101">
        <v>71.734952903601751</v>
      </c>
      <c r="W666" s="21">
        <f t="shared" si="57"/>
        <v>0</v>
      </c>
      <c r="Y666" s="110">
        <v>99.547293227989528</v>
      </c>
    </row>
    <row r="667" spans="3:25" x14ac:dyDescent="0.25">
      <c r="C667" s="17">
        <f t="shared" si="53"/>
        <v>0</v>
      </c>
      <c r="E667" s="78">
        <v>44.217571256355598</v>
      </c>
      <c r="F667" s="81">
        <v>3315</v>
      </c>
      <c r="G667" s="16"/>
      <c r="H667" s="18">
        <f t="shared" si="54"/>
        <v>0</v>
      </c>
      <c r="I667" s="16"/>
      <c r="J667" s="83">
        <v>51.388723512681366</v>
      </c>
      <c r="M667" s="19">
        <f t="shared" si="55"/>
        <v>0</v>
      </c>
      <c r="O667" s="94">
        <v>51.752212915217648</v>
      </c>
      <c r="R667" s="20">
        <f t="shared" si="56"/>
        <v>0</v>
      </c>
      <c r="T667" s="101">
        <v>71.734968298155877</v>
      </c>
      <c r="W667" s="21">
        <f t="shared" si="57"/>
        <v>0</v>
      </c>
      <c r="Y667" s="110">
        <v>99.547408170109392</v>
      </c>
    </row>
    <row r="668" spans="3:25" x14ac:dyDescent="0.25">
      <c r="C668" s="17">
        <f t="shared" si="53"/>
        <v>0</v>
      </c>
      <c r="E668" s="78">
        <v>44.458682736558472</v>
      </c>
      <c r="F668" s="81">
        <v>3320</v>
      </c>
      <c r="G668" s="16"/>
      <c r="H668" s="18">
        <f t="shared" si="54"/>
        <v>0</v>
      </c>
      <c r="I668" s="16"/>
      <c r="J668" s="83">
        <v>51.75215149978537</v>
      </c>
      <c r="M668" s="19">
        <f t="shared" si="55"/>
        <v>0</v>
      </c>
      <c r="O668" s="94">
        <v>51.75224294054766</v>
      </c>
      <c r="R668" s="20">
        <f t="shared" si="56"/>
        <v>0</v>
      </c>
      <c r="T668" s="101">
        <v>71.81478339992367</v>
      </c>
      <c r="W668" s="21">
        <f t="shared" si="57"/>
        <v>0</v>
      </c>
      <c r="Y668" s="110">
        <v>99.547496860066673</v>
      </c>
    </row>
    <row r="669" spans="3:25" x14ac:dyDescent="0.25">
      <c r="C669" s="17">
        <f t="shared" si="53"/>
        <v>0</v>
      </c>
      <c r="E669" s="78">
        <v>44.458706566686359</v>
      </c>
      <c r="F669" s="81">
        <v>3325</v>
      </c>
      <c r="G669" s="16"/>
      <c r="H669" s="18">
        <f t="shared" si="54"/>
        <v>0</v>
      </c>
      <c r="I669" s="16"/>
      <c r="J669" s="83">
        <v>51.752171971611723</v>
      </c>
      <c r="M669" s="19">
        <f t="shared" si="55"/>
        <v>0</v>
      </c>
      <c r="O669" s="94">
        <v>51.752308450370116</v>
      </c>
      <c r="R669" s="20">
        <f t="shared" si="56"/>
        <v>0</v>
      </c>
      <c r="T669" s="101">
        <v>71.921136022874308</v>
      </c>
      <c r="W669" s="21">
        <f t="shared" si="57"/>
        <v>0</v>
      </c>
      <c r="Y669" s="110">
        <v>99.628066372042184</v>
      </c>
    </row>
    <row r="670" spans="3:25" x14ac:dyDescent="0.25">
      <c r="C670" s="17">
        <f t="shared" si="53"/>
        <v>0</v>
      </c>
      <c r="E670" s="78">
        <v>44.518877542291406</v>
      </c>
      <c r="F670" s="81">
        <v>3330</v>
      </c>
      <c r="G670" s="16"/>
      <c r="H670" s="18">
        <f t="shared" si="54"/>
        <v>0</v>
      </c>
      <c r="I670" s="16"/>
      <c r="J670" s="83">
        <v>51.752253858845165</v>
      </c>
      <c r="M670" s="19">
        <f t="shared" si="55"/>
        <v>0</v>
      </c>
      <c r="O670" s="94">
        <v>51.752324827848767</v>
      </c>
      <c r="R670" s="20">
        <f t="shared" si="56"/>
        <v>0</v>
      </c>
      <c r="T670" s="101">
        <v>71.921187480936851</v>
      </c>
      <c r="W670" s="21">
        <f t="shared" si="57"/>
        <v>0</v>
      </c>
      <c r="Y670" s="110">
        <v>99.628075588322602</v>
      </c>
    </row>
    <row r="671" spans="3:25" x14ac:dyDescent="0.25">
      <c r="C671" s="17">
        <f t="shared" si="53"/>
        <v>0</v>
      </c>
      <c r="E671" s="78">
        <v>44.518902926777805</v>
      </c>
      <c r="F671" s="81">
        <v>3335</v>
      </c>
      <c r="G671" s="16"/>
      <c r="H671" s="18">
        <f t="shared" si="54"/>
        <v>0</v>
      </c>
      <c r="I671" s="16"/>
      <c r="J671" s="83">
        <v>52.010286699306533</v>
      </c>
      <c r="M671" s="19">
        <f t="shared" si="55"/>
        <v>0</v>
      </c>
      <c r="O671" s="94">
        <v>52.010036824679055</v>
      </c>
      <c r="R671" s="20">
        <f t="shared" si="56"/>
        <v>0</v>
      </c>
      <c r="T671" s="101">
        <v>71.921297866771653</v>
      </c>
      <c r="W671" s="21">
        <f t="shared" si="57"/>
        <v>0</v>
      </c>
      <c r="Y671" s="110">
        <v>99.70875141476246</v>
      </c>
    </row>
    <row r="672" spans="3:25" x14ac:dyDescent="0.25">
      <c r="C672" s="17">
        <f t="shared" si="53"/>
        <v>0</v>
      </c>
      <c r="E672" s="78">
        <v>44.519039368646304</v>
      </c>
      <c r="F672" s="81">
        <v>3340</v>
      </c>
      <c r="G672" s="16"/>
      <c r="H672" s="18">
        <f t="shared" si="54"/>
        <v>0</v>
      </c>
      <c r="I672" s="16"/>
      <c r="J672" s="83">
        <v>52.010353921027622</v>
      </c>
      <c r="M672" s="19">
        <f t="shared" si="55"/>
        <v>0</v>
      </c>
      <c r="O672" s="94">
        <v>52.010036824679055</v>
      </c>
      <c r="R672" s="20">
        <f t="shared" si="56"/>
        <v>0</v>
      </c>
      <c r="T672" s="101">
        <v>72.133614147715036</v>
      </c>
      <c r="W672" s="21">
        <f t="shared" si="57"/>
        <v>0</v>
      </c>
      <c r="Y672" s="110">
        <v>99.76254389352664</v>
      </c>
    </row>
    <row r="673" spans="3:25" x14ac:dyDescent="0.25">
      <c r="C673" s="17">
        <f t="shared" si="53"/>
        <v>0</v>
      </c>
      <c r="E673" s="78">
        <v>44.519064753291474</v>
      </c>
      <c r="F673" s="81">
        <v>3345</v>
      </c>
      <c r="G673" s="16"/>
      <c r="H673" s="18">
        <f t="shared" si="54"/>
        <v>0</v>
      </c>
      <c r="I673" s="16"/>
      <c r="J673" s="83">
        <v>52.010425216771004</v>
      </c>
      <c r="M673" s="19">
        <f t="shared" si="55"/>
        <v>0</v>
      </c>
      <c r="O673" s="94">
        <v>52.010251391028724</v>
      </c>
      <c r="R673" s="20">
        <f t="shared" si="56"/>
        <v>0</v>
      </c>
      <c r="T673" s="101">
        <v>72.133839234285801</v>
      </c>
      <c r="W673" s="21">
        <f t="shared" si="57"/>
        <v>0</v>
      </c>
      <c r="Y673" s="110">
        <v>100.13747171933777</v>
      </c>
    </row>
    <row r="674" spans="3:25" x14ac:dyDescent="0.25">
      <c r="C674" s="17">
        <f t="shared" si="53"/>
        <v>0</v>
      </c>
      <c r="E674" s="78">
        <v>44.699049853317746</v>
      </c>
      <c r="F674" s="81">
        <v>3350</v>
      </c>
      <c r="G674" s="16"/>
      <c r="H674" s="18">
        <f t="shared" si="54"/>
        <v>0</v>
      </c>
      <c r="I674" s="16"/>
      <c r="J674" s="83">
        <v>52.010516203790452</v>
      </c>
      <c r="M674" s="19">
        <f t="shared" si="55"/>
        <v>0</v>
      </c>
      <c r="O674" s="94">
        <v>52.010322007703628</v>
      </c>
      <c r="R674" s="20">
        <f t="shared" si="56"/>
        <v>0</v>
      </c>
      <c r="T674" s="101">
        <v>72.398380025470445</v>
      </c>
      <c r="W674" s="21">
        <f t="shared" si="57"/>
        <v>0</v>
      </c>
      <c r="Y674" s="110">
        <v>100.13753731575136</v>
      </c>
    </row>
    <row r="675" spans="3:25" x14ac:dyDescent="0.25">
      <c r="C675" s="17">
        <f t="shared" si="53"/>
        <v>0</v>
      </c>
      <c r="E675" s="78">
        <v>44.699055383806026</v>
      </c>
      <c r="F675" s="81">
        <v>3355</v>
      </c>
      <c r="G675" s="16"/>
      <c r="H675" s="18">
        <f t="shared" si="54"/>
        <v>0</v>
      </c>
      <c r="I675" s="16"/>
      <c r="J675" s="83">
        <v>52.215691826860059</v>
      </c>
      <c r="M675" s="19">
        <f t="shared" si="55"/>
        <v>0</v>
      </c>
      <c r="O675" s="94">
        <v>52.471632824905399</v>
      </c>
      <c r="R675" s="20">
        <f t="shared" si="56"/>
        <v>0</v>
      </c>
      <c r="T675" s="101">
        <v>72.411011104161986</v>
      </c>
      <c r="W675" s="21">
        <f t="shared" si="57"/>
        <v>0</v>
      </c>
      <c r="Y675" s="110">
        <v>100.16426632137495</v>
      </c>
    </row>
    <row r="676" spans="3:25" x14ac:dyDescent="0.25">
      <c r="C676" s="17">
        <f t="shared" si="53"/>
        <v>0</v>
      </c>
      <c r="E676" s="78">
        <v>44.699060914298833</v>
      </c>
      <c r="F676" s="81">
        <v>3360</v>
      </c>
      <c r="G676" s="16"/>
      <c r="H676" s="18">
        <f t="shared" si="54"/>
        <v>0</v>
      </c>
      <c r="I676" s="16"/>
      <c r="J676" s="83">
        <v>52.215760812527698</v>
      </c>
      <c r="M676" s="19">
        <f t="shared" si="55"/>
        <v>0</v>
      </c>
      <c r="O676" s="94">
        <v>52.776944899320682</v>
      </c>
      <c r="R676" s="20">
        <f t="shared" si="56"/>
        <v>0</v>
      </c>
      <c r="T676" s="101">
        <v>72.476804648627365</v>
      </c>
      <c r="W676" s="21">
        <f t="shared" si="57"/>
        <v>0</v>
      </c>
      <c r="Y676" s="110">
        <v>100.48456806104775</v>
      </c>
    </row>
    <row r="677" spans="3:25" x14ac:dyDescent="0.25">
      <c r="C677" s="17">
        <f t="shared" si="53"/>
        <v>0</v>
      </c>
      <c r="E677" s="78">
        <v>44.938060574001248</v>
      </c>
      <c r="F677" s="81">
        <v>3365</v>
      </c>
      <c r="G677" s="16"/>
      <c r="H677" s="18">
        <f t="shared" si="54"/>
        <v>0</v>
      </c>
      <c r="I677" s="16"/>
      <c r="J677" s="83">
        <v>52.369491764408423</v>
      </c>
      <c r="M677" s="19">
        <f t="shared" si="55"/>
        <v>0</v>
      </c>
      <c r="O677" s="94">
        <v>52.777084080824075</v>
      </c>
      <c r="R677" s="20">
        <f t="shared" si="56"/>
        <v>0</v>
      </c>
      <c r="T677" s="101">
        <v>72.477725430167283</v>
      </c>
      <c r="W677" s="21">
        <f t="shared" si="57"/>
        <v>0</v>
      </c>
      <c r="Y677" s="110">
        <v>100.48463624248087</v>
      </c>
    </row>
    <row r="678" spans="3:25" x14ac:dyDescent="0.25">
      <c r="C678" s="17">
        <f t="shared" si="53"/>
        <v>0</v>
      </c>
      <c r="E678" s="78">
        <v>44.938110869510709</v>
      </c>
      <c r="F678" s="81">
        <v>3370</v>
      </c>
      <c r="G678" s="16"/>
      <c r="H678" s="18">
        <f t="shared" si="54"/>
        <v>0</v>
      </c>
      <c r="I678" s="16"/>
      <c r="J678" s="83">
        <v>52.471937037332403</v>
      </c>
      <c r="M678" s="19">
        <f t="shared" si="55"/>
        <v>0</v>
      </c>
      <c r="O678" s="94">
        <v>52.777096125381036</v>
      </c>
      <c r="R678" s="20">
        <f t="shared" si="56"/>
        <v>0</v>
      </c>
      <c r="T678" s="101">
        <v>72.68875068641664</v>
      </c>
      <c r="W678" s="21">
        <f t="shared" si="57"/>
        <v>0</v>
      </c>
      <c r="Y678" s="110">
        <v>100.48469177170806</v>
      </c>
    </row>
    <row r="679" spans="3:25" x14ac:dyDescent="0.25">
      <c r="C679" s="17">
        <f t="shared" si="53"/>
        <v>0</v>
      </c>
      <c r="E679" s="78">
        <v>44.938167452000364</v>
      </c>
      <c r="F679" s="81">
        <v>3375</v>
      </c>
      <c r="G679" s="16"/>
      <c r="H679" s="18">
        <f t="shared" si="54"/>
        <v>0</v>
      </c>
      <c r="I679" s="16"/>
      <c r="J679" s="83">
        <v>52.777041255724114</v>
      </c>
      <c r="M679" s="19">
        <f t="shared" si="55"/>
        <v>0</v>
      </c>
      <c r="O679" s="94">
        <v>52.777118876217564</v>
      </c>
      <c r="R679" s="20">
        <f t="shared" si="56"/>
        <v>0</v>
      </c>
      <c r="T679" s="101">
        <v>72.688942849102233</v>
      </c>
      <c r="W679" s="21">
        <f t="shared" si="57"/>
        <v>0</v>
      </c>
      <c r="Y679" s="110">
        <v>100.90992443647431</v>
      </c>
    </row>
    <row r="680" spans="3:25" x14ac:dyDescent="0.25">
      <c r="C680" s="17">
        <f t="shared" si="53"/>
        <v>0</v>
      </c>
      <c r="E680" s="78">
        <v>44.938416572022867</v>
      </c>
      <c r="F680" s="81">
        <v>3380</v>
      </c>
      <c r="G680" s="16"/>
      <c r="H680" s="18">
        <f t="shared" si="54"/>
        <v>0</v>
      </c>
      <c r="I680" s="16"/>
      <c r="J680" s="83">
        <v>52.777041255724114</v>
      </c>
      <c r="M680" s="19">
        <f t="shared" si="55"/>
        <v>0</v>
      </c>
      <c r="O680" s="94">
        <v>52.777132928246488</v>
      </c>
      <c r="R680" s="20">
        <f t="shared" si="56"/>
        <v>0</v>
      </c>
      <c r="T680" s="101">
        <v>72.793590277701867</v>
      </c>
      <c r="W680" s="21">
        <f t="shared" si="57"/>
        <v>0</v>
      </c>
      <c r="Y680" s="110">
        <v>101.04298324634998</v>
      </c>
    </row>
    <row r="681" spans="3:25" x14ac:dyDescent="0.25">
      <c r="C681" s="17">
        <f t="shared" si="53"/>
        <v>0</v>
      </c>
      <c r="E681" s="78">
        <v>45.471315314012713</v>
      </c>
      <c r="F681" s="81">
        <v>3385</v>
      </c>
      <c r="G681" s="16"/>
      <c r="H681" s="18">
        <f t="shared" si="54"/>
        <v>0</v>
      </c>
      <c r="I681" s="16"/>
      <c r="J681" s="83">
        <v>52.777089433965742</v>
      </c>
      <c r="M681" s="19">
        <f t="shared" si="55"/>
        <v>0</v>
      </c>
      <c r="O681" s="94">
        <v>52.7771750841586</v>
      </c>
      <c r="R681" s="20">
        <f t="shared" si="56"/>
        <v>0</v>
      </c>
      <c r="T681" s="101">
        <v>72.793639478985085</v>
      </c>
      <c r="W681" s="21">
        <f t="shared" si="57"/>
        <v>0</v>
      </c>
      <c r="Y681" s="110">
        <v>101.09585759423472</v>
      </c>
    </row>
    <row r="682" spans="3:25" x14ac:dyDescent="0.25">
      <c r="C682" s="17">
        <f t="shared" si="53"/>
        <v>0</v>
      </c>
      <c r="E682" s="78">
        <v>45.589018025798453</v>
      </c>
      <c r="F682" s="81">
        <v>3390</v>
      </c>
      <c r="G682" s="16"/>
      <c r="H682" s="18">
        <f t="shared" si="54"/>
        <v>0</v>
      </c>
      <c r="I682" s="16"/>
      <c r="J682" s="83">
        <v>52.777089433965742</v>
      </c>
      <c r="M682" s="19">
        <f t="shared" si="55"/>
        <v>0</v>
      </c>
      <c r="O682" s="94">
        <v>52.777191143607219</v>
      </c>
      <c r="R682" s="20">
        <f t="shared" si="56"/>
        <v>0</v>
      </c>
      <c r="T682" s="101">
        <v>72.793666539693632</v>
      </c>
      <c r="W682" s="21">
        <f t="shared" si="57"/>
        <v>0</v>
      </c>
      <c r="Y682" s="110">
        <v>101.43959390906491</v>
      </c>
    </row>
    <row r="683" spans="3:25" x14ac:dyDescent="0.25">
      <c r="C683" s="17">
        <f t="shared" si="53"/>
        <v>0</v>
      </c>
      <c r="E683" s="78">
        <v>45.589030420140915</v>
      </c>
      <c r="F683" s="81">
        <v>3395</v>
      </c>
      <c r="G683" s="16"/>
      <c r="H683" s="18">
        <f t="shared" si="54"/>
        <v>0</v>
      </c>
      <c r="I683" s="16"/>
      <c r="J683" s="83">
        <v>52.777205028281728</v>
      </c>
      <c r="M683" s="19">
        <f t="shared" si="55"/>
        <v>0</v>
      </c>
      <c r="O683" s="94">
        <v>52.777442741068278</v>
      </c>
      <c r="R683" s="20">
        <f t="shared" si="56"/>
        <v>0</v>
      </c>
      <c r="T683" s="101">
        <v>73.029782410710126</v>
      </c>
      <c r="W683" s="21">
        <f t="shared" si="57"/>
        <v>0</v>
      </c>
      <c r="Y683" s="110">
        <v>101.43961131615704</v>
      </c>
    </row>
    <row r="684" spans="3:25" x14ac:dyDescent="0.25">
      <c r="C684" s="17">
        <f t="shared" si="53"/>
        <v>0</v>
      </c>
      <c r="E684" s="78">
        <v>45.647553647737588</v>
      </c>
      <c r="F684" s="81">
        <v>3400</v>
      </c>
      <c r="G684" s="16"/>
      <c r="H684" s="18">
        <f t="shared" si="54"/>
        <v>0</v>
      </c>
      <c r="I684" s="16"/>
      <c r="J684" s="83">
        <v>52.777474859868335</v>
      </c>
      <c r="M684" s="19">
        <f t="shared" si="55"/>
        <v>0</v>
      </c>
      <c r="O684" s="94">
        <v>52.827826710974513</v>
      </c>
      <c r="R684" s="20">
        <f t="shared" si="56"/>
        <v>0</v>
      </c>
      <c r="T684" s="101">
        <v>73.239092333582207</v>
      </c>
      <c r="W684" s="21">
        <f t="shared" si="57"/>
        <v>0</v>
      </c>
      <c r="Y684" s="110">
        <v>101.43962733068736</v>
      </c>
    </row>
    <row r="685" spans="3:25" x14ac:dyDescent="0.25">
      <c r="C685" s="17">
        <f t="shared" si="53"/>
        <v>0</v>
      </c>
      <c r="E685" s="78">
        <v>45.64762946558006</v>
      </c>
      <c r="F685" s="81">
        <v>3405</v>
      </c>
      <c r="G685" s="16"/>
      <c r="H685" s="18">
        <f t="shared" si="54"/>
        <v>0</v>
      </c>
      <c r="I685" s="16"/>
      <c r="J685" s="83">
        <v>52.827556637090311</v>
      </c>
      <c r="M685" s="19">
        <f t="shared" si="55"/>
        <v>0</v>
      </c>
      <c r="O685" s="94">
        <v>52.827856124940404</v>
      </c>
      <c r="R685" s="20">
        <f t="shared" si="56"/>
        <v>0</v>
      </c>
      <c r="T685" s="101">
        <v>73.317392149852779</v>
      </c>
      <c r="W685" s="21">
        <f t="shared" si="57"/>
        <v>0</v>
      </c>
      <c r="Y685" s="110">
        <v>101.43963638238303</v>
      </c>
    </row>
    <row r="686" spans="3:25" x14ac:dyDescent="0.25">
      <c r="C686" s="17">
        <f t="shared" si="53"/>
        <v>0</v>
      </c>
      <c r="E686" s="78">
        <v>45.647649967281978</v>
      </c>
      <c r="F686" s="81">
        <v>3410</v>
      </c>
      <c r="G686" s="16"/>
      <c r="H686" s="18">
        <f t="shared" si="54"/>
        <v>0</v>
      </c>
      <c r="I686" s="16"/>
      <c r="J686" s="83">
        <v>52.827799970976081</v>
      </c>
      <c r="M686" s="19">
        <f t="shared" si="55"/>
        <v>0</v>
      </c>
      <c r="O686" s="94">
        <v>53.282102542360278</v>
      </c>
      <c r="R686" s="20">
        <f t="shared" si="56"/>
        <v>0</v>
      </c>
      <c r="T686" s="101">
        <v>73.317556203901631</v>
      </c>
      <c r="W686" s="21">
        <f t="shared" si="57"/>
        <v>0</v>
      </c>
      <c r="Y686" s="110">
        <v>101.4396781594248</v>
      </c>
    </row>
    <row r="687" spans="3:25" x14ac:dyDescent="0.25">
      <c r="C687" s="17">
        <f t="shared" si="53"/>
        <v>0</v>
      </c>
      <c r="E687" s="78">
        <v>45.647847635199653</v>
      </c>
      <c r="F687" s="81">
        <v>3415</v>
      </c>
      <c r="G687" s="16"/>
      <c r="H687" s="18">
        <f t="shared" si="54"/>
        <v>0</v>
      </c>
      <c r="I687" s="16"/>
      <c r="J687" s="83">
        <v>52.827829384956864</v>
      </c>
      <c r="M687" s="19">
        <f t="shared" si="55"/>
        <v>0</v>
      </c>
      <c r="O687" s="94">
        <v>53.282128391533142</v>
      </c>
      <c r="R687" s="20">
        <f t="shared" si="56"/>
        <v>0</v>
      </c>
      <c r="T687" s="101">
        <v>73.525809850876982</v>
      </c>
      <c r="W687" s="21">
        <f t="shared" si="57"/>
        <v>0</v>
      </c>
      <c r="Y687" s="110">
        <v>101.46602516346573</v>
      </c>
    </row>
    <row r="688" spans="3:25" x14ac:dyDescent="0.25">
      <c r="C688" s="17">
        <f t="shared" si="53"/>
        <v>0</v>
      </c>
      <c r="E688" s="78">
        <v>45.940192281602911</v>
      </c>
      <c r="F688" s="81">
        <v>3420</v>
      </c>
      <c r="G688" s="16"/>
      <c r="H688" s="18">
        <f t="shared" si="54"/>
        <v>0</v>
      </c>
      <c r="I688" s="16"/>
      <c r="J688" s="83">
        <v>52.828125260772524</v>
      </c>
      <c r="M688" s="19">
        <f t="shared" si="55"/>
        <v>0</v>
      </c>
      <c r="O688" s="94">
        <v>53.282162194303936</v>
      </c>
      <c r="R688" s="20">
        <f t="shared" si="56"/>
        <v>0</v>
      </c>
      <c r="T688" s="101">
        <v>73.525858562377323</v>
      </c>
      <c r="W688" s="21">
        <f t="shared" si="57"/>
        <v>0</v>
      </c>
      <c r="Y688" s="110">
        <v>101.51877171101748</v>
      </c>
    </row>
    <row r="689" spans="3:25" x14ac:dyDescent="0.25">
      <c r="C689" s="17">
        <f t="shared" si="53"/>
        <v>0</v>
      </c>
      <c r="E689" s="78">
        <v>46.114707645723243</v>
      </c>
      <c r="F689" s="81">
        <v>3425</v>
      </c>
      <c r="G689" s="16"/>
      <c r="H689" s="18">
        <f t="shared" si="54"/>
        <v>0</v>
      </c>
      <c r="I689" s="16"/>
      <c r="J689" s="83">
        <v>52.878516640948213</v>
      </c>
      <c r="M689" s="19">
        <f t="shared" si="55"/>
        <v>0</v>
      </c>
      <c r="O689" s="94">
        <v>53.282196825577138</v>
      </c>
      <c r="R689" s="20">
        <f t="shared" si="56"/>
        <v>0</v>
      </c>
      <c r="T689" s="101">
        <v>74.482208000768878</v>
      </c>
      <c r="W689" s="21">
        <f t="shared" si="57"/>
        <v>0</v>
      </c>
      <c r="Y689" s="110">
        <v>101.51878145138764</v>
      </c>
    </row>
    <row r="690" spans="3:25" x14ac:dyDescent="0.25">
      <c r="C690" s="17">
        <f t="shared" si="53"/>
        <v>0</v>
      </c>
      <c r="E690" s="78">
        <v>46.114707645723243</v>
      </c>
      <c r="F690" s="81">
        <v>3430</v>
      </c>
      <c r="G690" s="16"/>
      <c r="H690" s="18">
        <f t="shared" si="54"/>
        <v>0</v>
      </c>
      <c r="I690" s="16"/>
      <c r="J690" s="83">
        <v>52.878552705397702</v>
      </c>
      <c r="M690" s="19">
        <f t="shared" si="55"/>
        <v>0</v>
      </c>
      <c r="O690" s="94">
        <v>53.28222449745536</v>
      </c>
      <c r="R690" s="20">
        <f t="shared" si="56"/>
        <v>0</v>
      </c>
      <c r="T690" s="101">
        <v>74.482397539208094</v>
      </c>
      <c r="W690" s="21">
        <f t="shared" si="57"/>
        <v>0</v>
      </c>
      <c r="Y690" s="110">
        <v>101.51879884493157</v>
      </c>
    </row>
    <row r="691" spans="3:25" x14ac:dyDescent="0.25">
      <c r="C691" s="17">
        <f t="shared" si="53"/>
        <v>0</v>
      </c>
      <c r="E691" s="78">
        <v>46.114765847788988</v>
      </c>
      <c r="F691" s="81">
        <v>3435</v>
      </c>
      <c r="G691" s="16"/>
      <c r="H691" s="18">
        <f t="shared" si="54"/>
        <v>0</v>
      </c>
      <c r="I691" s="16"/>
      <c r="J691" s="83">
        <v>53.23193359375</v>
      </c>
      <c r="M691" s="19">
        <f t="shared" si="55"/>
        <v>0</v>
      </c>
      <c r="O691" s="94">
        <v>53.432503890905956</v>
      </c>
      <c r="R691" s="20">
        <f t="shared" si="56"/>
        <v>0</v>
      </c>
      <c r="T691" s="101">
        <v>74.738621370438679</v>
      </c>
      <c r="W691" s="21">
        <f t="shared" si="57"/>
        <v>0</v>
      </c>
      <c r="Y691" s="110">
        <v>101.6242382757395</v>
      </c>
    </row>
    <row r="692" spans="3:25" x14ac:dyDescent="0.25">
      <c r="C692" s="17">
        <f t="shared" si="53"/>
        <v>0</v>
      </c>
      <c r="E692" s="78">
        <v>46.346400037894526</v>
      </c>
      <c r="F692" s="81">
        <v>3440</v>
      </c>
      <c r="G692" s="16"/>
      <c r="H692" s="18">
        <f t="shared" si="54"/>
        <v>0</v>
      </c>
      <c r="I692" s="16"/>
      <c r="J692" s="83">
        <v>53.2320556640625</v>
      </c>
      <c r="M692" s="19">
        <f t="shared" si="55"/>
        <v>0</v>
      </c>
      <c r="O692" s="94">
        <v>53.432729929489852</v>
      </c>
      <c r="R692" s="20">
        <f t="shared" si="56"/>
        <v>0</v>
      </c>
      <c r="T692" s="101">
        <v>74.738658509115766</v>
      </c>
      <c r="W692" s="21">
        <f t="shared" si="57"/>
        <v>0</v>
      </c>
      <c r="Y692" s="110">
        <v>101.62424731096806</v>
      </c>
    </row>
    <row r="693" spans="3:25" x14ac:dyDescent="0.25">
      <c r="C693" s="17">
        <f t="shared" si="53"/>
        <v>0</v>
      </c>
      <c r="E693" s="78">
        <v>46.346520812917106</v>
      </c>
      <c r="F693" s="81">
        <v>3445</v>
      </c>
      <c r="G693" s="16"/>
      <c r="H693" s="18">
        <f t="shared" si="54"/>
        <v>0</v>
      </c>
      <c r="I693" s="16"/>
      <c r="J693" s="83">
        <v>53.282178101547551</v>
      </c>
      <c r="M693" s="19">
        <f t="shared" si="55"/>
        <v>0</v>
      </c>
      <c r="O693" s="94">
        <v>53.432747113706853</v>
      </c>
      <c r="R693" s="20">
        <f t="shared" si="56"/>
        <v>0</v>
      </c>
      <c r="T693" s="101">
        <v>74.738671288020583</v>
      </c>
      <c r="W693" s="21">
        <f t="shared" si="57"/>
        <v>0</v>
      </c>
      <c r="Y693" s="110">
        <v>101.62424731096806</v>
      </c>
    </row>
    <row r="694" spans="3:25" x14ac:dyDescent="0.25">
      <c r="C694" s="17">
        <f t="shared" si="53"/>
        <v>0</v>
      </c>
      <c r="E694" s="78">
        <v>46.346521955901835</v>
      </c>
      <c r="F694" s="81">
        <v>3450</v>
      </c>
      <c r="G694" s="16"/>
      <c r="H694" s="18">
        <f t="shared" si="54"/>
        <v>0</v>
      </c>
      <c r="I694" s="16"/>
      <c r="J694" s="83">
        <v>53.432760332402616</v>
      </c>
      <c r="M694" s="19">
        <f t="shared" si="55"/>
        <v>0</v>
      </c>
      <c r="O694" s="94">
        <v>53.432797344510256</v>
      </c>
      <c r="R694" s="20">
        <f t="shared" si="56"/>
        <v>0</v>
      </c>
      <c r="T694" s="101">
        <v>74.866530224736138</v>
      </c>
      <c r="W694" s="21">
        <f t="shared" si="57"/>
        <v>0</v>
      </c>
      <c r="Y694" s="110">
        <v>101.75580704896596</v>
      </c>
    </row>
    <row r="695" spans="3:25" x14ac:dyDescent="0.25">
      <c r="C695" s="17">
        <f t="shared" si="53"/>
        <v>0</v>
      </c>
      <c r="E695" s="78">
        <v>46.452331786924923</v>
      </c>
      <c r="F695" s="81">
        <v>3455</v>
      </c>
      <c r="G695" s="16"/>
      <c r="H695" s="18">
        <f t="shared" si="54"/>
        <v>0</v>
      </c>
      <c r="I695" s="16"/>
      <c r="J695" s="83">
        <v>53.432778838424781</v>
      </c>
      <c r="M695" s="19">
        <f t="shared" si="55"/>
        <v>0</v>
      </c>
      <c r="O695" s="94">
        <v>53.682847781814694</v>
      </c>
      <c r="R695" s="20">
        <f t="shared" si="56"/>
        <v>0</v>
      </c>
      <c r="T695" s="101">
        <v>74.866540589858317</v>
      </c>
      <c r="W695" s="21">
        <f t="shared" si="57"/>
        <v>0</v>
      </c>
      <c r="Y695" s="110">
        <v>101.86111278345501</v>
      </c>
    </row>
    <row r="696" spans="3:25" x14ac:dyDescent="0.25">
      <c r="C696" s="17">
        <f t="shared" si="53"/>
        <v>0</v>
      </c>
      <c r="E696" s="78">
        <v>46.519440143102635</v>
      </c>
      <c r="F696" s="81">
        <v>3460</v>
      </c>
      <c r="G696" s="16"/>
      <c r="H696" s="18">
        <f t="shared" si="54"/>
        <v>0</v>
      </c>
      <c r="I696" s="16"/>
      <c r="J696" s="83">
        <v>53.433053785931925</v>
      </c>
      <c r="M696" s="19">
        <f t="shared" si="55"/>
        <v>0</v>
      </c>
      <c r="O696" s="94">
        <v>53.68291619856641</v>
      </c>
      <c r="R696" s="20">
        <f t="shared" si="56"/>
        <v>0</v>
      </c>
      <c r="T696" s="101">
        <v>74.86655095499151</v>
      </c>
      <c r="W696" s="21">
        <f t="shared" si="57"/>
        <v>0</v>
      </c>
      <c r="Y696" s="110">
        <v>101.86119183131181</v>
      </c>
    </row>
    <row r="697" spans="3:25" x14ac:dyDescent="0.25">
      <c r="C697" s="17">
        <f t="shared" si="53"/>
        <v>0</v>
      </c>
      <c r="E697" s="78">
        <v>46.576815566123074</v>
      </c>
      <c r="F697" s="81">
        <v>3465</v>
      </c>
      <c r="G697" s="16"/>
      <c r="H697" s="18">
        <f t="shared" si="54"/>
        <v>0</v>
      </c>
      <c r="I697" s="16"/>
      <c r="J697" s="83">
        <v>53.68246885847082</v>
      </c>
      <c r="M697" s="19">
        <f t="shared" si="55"/>
        <v>0</v>
      </c>
      <c r="O697" s="94">
        <v>53.682945144427933</v>
      </c>
      <c r="R697" s="20">
        <f t="shared" si="56"/>
        <v>0</v>
      </c>
      <c r="T697" s="101">
        <v>74.892065456142603</v>
      </c>
      <c r="W697" s="21">
        <f t="shared" si="57"/>
        <v>0</v>
      </c>
      <c r="Y697" s="110">
        <v>101.86127087918041</v>
      </c>
    </row>
    <row r="698" spans="3:25" x14ac:dyDescent="0.25">
      <c r="C698" s="17">
        <f t="shared" si="53"/>
        <v>0</v>
      </c>
      <c r="E698" s="78">
        <v>46.576924749097792</v>
      </c>
      <c r="F698" s="81">
        <v>3470</v>
      </c>
      <c r="G698" s="16"/>
      <c r="H698" s="18">
        <f t="shared" si="54"/>
        <v>0</v>
      </c>
      <c r="I698" s="16"/>
      <c r="J698" s="83">
        <v>53.832370919056366</v>
      </c>
      <c r="M698" s="19">
        <f t="shared" si="55"/>
        <v>0</v>
      </c>
      <c r="O698" s="94">
        <v>53.832150494104546</v>
      </c>
      <c r="R698" s="20">
        <f t="shared" si="56"/>
        <v>0</v>
      </c>
      <c r="T698" s="101">
        <v>74.968666738600646</v>
      </c>
      <c r="W698" s="21">
        <f t="shared" si="57"/>
        <v>0</v>
      </c>
      <c r="Y698" s="110">
        <v>101.93815896518818</v>
      </c>
    </row>
    <row r="699" spans="3:25" x14ac:dyDescent="0.25">
      <c r="C699" s="17">
        <f t="shared" si="53"/>
        <v>0</v>
      </c>
      <c r="E699" s="78">
        <v>46.576952044881466</v>
      </c>
      <c r="F699" s="81">
        <v>3475</v>
      </c>
      <c r="G699" s="16"/>
      <c r="H699" s="18">
        <f t="shared" si="54"/>
        <v>0</v>
      </c>
      <c r="I699" s="16"/>
      <c r="J699" s="83">
        <v>53.981299330802457</v>
      </c>
      <c r="M699" s="19">
        <f t="shared" si="55"/>
        <v>0</v>
      </c>
      <c r="O699" s="94">
        <v>53.832315812799223</v>
      </c>
      <c r="R699" s="20">
        <f t="shared" si="56"/>
        <v>0</v>
      </c>
      <c r="T699" s="101">
        <v>75.274217813982574</v>
      </c>
      <c r="W699" s="21">
        <f t="shared" si="57"/>
        <v>0</v>
      </c>
      <c r="Y699" s="110">
        <v>101.94008513236379</v>
      </c>
    </row>
    <row r="700" spans="3:25" x14ac:dyDescent="0.25">
      <c r="C700" s="17">
        <f t="shared" si="53"/>
        <v>0</v>
      </c>
      <c r="E700" s="78">
        <v>46.577006636360828</v>
      </c>
      <c r="F700" s="81">
        <v>3480</v>
      </c>
      <c r="G700" s="16"/>
      <c r="H700" s="18">
        <f t="shared" si="54"/>
        <v>0</v>
      </c>
      <c r="I700" s="16"/>
      <c r="J700" s="83">
        <v>53.98131503198082</v>
      </c>
      <c r="M700" s="19">
        <f t="shared" si="55"/>
        <v>0</v>
      </c>
      <c r="O700" s="94">
        <v>53.832368294963345</v>
      </c>
      <c r="R700" s="20">
        <f t="shared" si="56"/>
        <v>0</v>
      </c>
      <c r="T700" s="101">
        <v>75.57863549355136</v>
      </c>
      <c r="W700" s="21">
        <f t="shared" si="57"/>
        <v>0</v>
      </c>
      <c r="Y700" s="110">
        <v>102.25487834776142</v>
      </c>
    </row>
    <row r="701" spans="3:25" x14ac:dyDescent="0.25">
      <c r="C701" s="17">
        <f t="shared" si="53"/>
        <v>0</v>
      </c>
      <c r="E701" s="78">
        <v>46.577061227856184</v>
      </c>
      <c r="F701" s="81">
        <v>3485</v>
      </c>
      <c r="G701" s="16"/>
      <c r="H701" s="18">
        <f t="shared" si="54"/>
        <v>0</v>
      </c>
      <c r="I701" s="16"/>
      <c r="J701" s="83">
        <v>54.030673129447905</v>
      </c>
      <c r="M701" s="19">
        <f t="shared" si="55"/>
        <v>0</v>
      </c>
      <c r="O701" s="94">
        <v>54.030803852358758</v>
      </c>
      <c r="R701" s="20">
        <f t="shared" si="56"/>
        <v>0</v>
      </c>
      <c r="T701" s="101">
        <v>75.957239392340668</v>
      </c>
      <c r="W701" s="21">
        <f t="shared" si="57"/>
        <v>0</v>
      </c>
      <c r="Y701" s="110">
        <v>102.46428132921734</v>
      </c>
    </row>
    <row r="702" spans="3:25" x14ac:dyDescent="0.25">
      <c r="C702" s="17">
        <f t="shared" si="53"/>
        <v>0</v>
      </c>
      <c r="E702" s="78">
        <v>46.577085111672929</v>
      </c>
      <c r="F702" s="81">
        <v>3490</v>
      </c>
      <c r="G702" s="16"/>
      <c r="H702" s="18">
        <f t="shared" si="54"/>
        <v>0</v>
      </c>
      <c r="I702" s="16"/>
      <c r="J702" s="83">
        <v>54.030829996944348</v>
      </c>
      <c r="M702" s="19">
        <f t="shared" si="55"/>
        <v>0</v>
      </c>
      <c r="O702" s="94">
        <v>54.179145095876962</v>
      </c>
      <c r="R702" s="20">
        <f t="shared" si="56"/>
        <v>0</v>
      </c>
      <c r="T702" s="101">
        <v>76.083201168035771</v>
      </c>
      <c r="W702" s="21">
        <f t="shared" si="57"/>
        <v>0</v>
      </c>
      <c r="Y702" s="110">
        <v>102.72520032145712</v>
      </c>
    </row>
    <row r="703" spans="3:25" x14ac:dyDescent="0.25">
      <c r="C703" s="17">
        <f t="shared" si="53"/>
        <v>0</v>
      </c>
      <c r="E703" s="78">
        <v>46.805813135114526</v>
      </c>
      <c r="F703" s="81">
        <v>3495</v>
      </c>
      <c r="G703" s="16"/>
      <c r="H703" s="18">
        <f t="shared" si="54"/>
        <v>0</v>
      </c>
      <c r="I703" s="16"/>
      <c r="J703" s="83">
        <v>54.030890129501792</v>
      </c>
      <c r="M703" s="19">
        <f t="shared" si="55"/>
        <v>0</v>
      </c>
      <c r="O703" s="94">
        <v>54.179244172916604</v>
      </c>
      <c r="R703" s="20">
        <f t="shared" si="56"/>
        <v>0</v>
      </c>
      <c r="T703" s="101">
        <v>76.083201168035771</v>
      </c>
      <c r="W703" s="21">
        <f t="shared" si="57"/>
        <v>0</v>
      </c>
      <c r="Y703" s="110">
        <v>102.72520032145712</v>
      </c>
    </row>
    <row r="704" spans="3:25" x14ac:dyDescent="0.25">
      <c r="C704" s="17">
        <f t="shared" si="53"/>
        <v>0</v>
      </c>
      <c r="E704" s="78">
        <v>46.806326194129284</v>
      </c>
      <c r="F704" s="81">
        <v>3500</v>
      </c>
      <c r="G704" s="16"/>
      <c r="H704" s="18">
        <f t="shared" si="54"/>
        <v>0</v>
      </c>
      <c r="I704" s="16"/>
      <c r="J704" s="83">
        <v>54.030890129501792</v>
      </c>
      <c r="M704" s="19">
        <f t="shared" si="55"/>
        <v>0</v>
      </c>
      <c r="O704" s="94">
        <v>54.179457970939538</v>
      </c>
      <c r="R704" s="20">
        <f t="shared" si="56"/>
        <v>0</v>
      </c>
      <c r="T704" s="101">
        <v>76.108093684893163</v>
      </c>
      <c r="W704" s="21">
        <f t="shared" si="57"/>
        <v>0</v>
      </c>
      <c r="Y704" s="110">
        <v>102.7252061658007</v>
      </c>
    </row>
    <row r="705" spans="3:25" x14ac:dyDescent="0.25">
      <c r="C705" s="17">
        <f t="shared" si="53"/>
        <v>0</v>
      </c>
      <c r="E705" s="78">
        <v>46.806374482095201</v>
      </c>
      <c r="F705" s="81">
        <v>3505</v>
      </c>
      <c r="G705" s="16"/>
      <c r="H705" s="18">
        <f t="shared" si="54"/>
        <v>0</v>
      </c>
      <c r="I705" s="16"/>
      <c r="J705" s="83">
        <v>54.030965948804798</v>
      </c>
      <c r="M705" s="19">
        <f t="shared" si="55"/>
        <v>0</v>
      </c>
      <c r="O705" s="94">
        <v>54.228729498812598</v>
      </c>
      <c r="R705" s="20">
        <f t="shared" si="56"/>
        <v>0</v>
      </c>
      <c r="T705" s="101">
        <v>76.108203488134066</v>
      </c>
      <c r="W705" s="21">
        <f t="shared" si="57"/>
        <v>0</v>
      </c>
      <c r="Y705" s="110">
        <v>102.77717763459555</v>
      </c>
    </row>
    <row r="706" spans="3:25" x14ac:dyDescent="0.25">
      <c r="C706" s="17">
        <f t="shared" si="53"/>
        <v>0</v>
      </c>
      <c r="E706" s="78">
        <v>46.806425787927921</v>
      </c>
      <c r="F706" s="81">
        <v>3510</v>
      </c>
      <c r="G706" s="16"/>
      <c r="H706" s="18">
        <f t="shared" si="54"/>
        <v>0</v>
      </c>
      <c r="I706" s="16"/>
      <c r="J706" s="83">
        <v>54.031091442862831</v>
      </c>
      <c r="M706" s="19">
        <f t="shared" si="55"/>
        <v>0</v>
      </c>
      <c r="O706" s="94">
        <v>54.228807646227729</v>
      </c>
      <c r="R706" s="20">
        <f t="shared" si="56"/>
        <v>0</v>
      </c>
      <c r="T706" s="101">
        <v>76.30907078760589</v>
      </c>
      <c r="W706" s="21">
        <f t="shared" si="57"/>
        <v>0</v>
      </c>
      <c r="Y706" s="110">
        <v>102.7772209295351</v>
      </c>
    </row>
    <row r="707" spans="3:25" x14ac:dyDescent="0.25">
      <c r="C707" s="17">
        <f t="shared" si="53"/>
        <v>0</v>
      </c>
      <c r="E707" s="78">
        <v>46.86356138218936</v>
      </c>
      <c r="F707" s="81">
        <v>3515</v>
      </c>
      <c r="G707" s="16"/>
      <c r="H707" s="18">
        <f t="shared" si="54"/>
        <v>0</v>
      </c>
      <c r="I707" s="16"/>
      <c r="J707" s="83">
        <v>54.031653551550811</v>
      </c>
      <c r="M707" s="19">
        <f t="shared" si="55"/>
        <v>0</v>
      </c>
      <c r="O707" s="94">
        <v>54.228825229478929</v>
      </c>
      <c r="R707" s="20">
        <f t="shared" si="56"/>
        <v>0</v>
      </c>
      <c r="T707" s="101">
        <v>76.384179546838865</v>
      </c>
      <c r="W707" s="21">
        <f t="shared" si="57"/>
        <v>0</v>
      </c>
      <c r="Y707" s="110">
        <v>102.77729858554972</v>
      </c>
    </row>
    <row r="708" spans="3:25" x14ac:dyDescent="0.25">
      <c r="C708" s="17">
        <f t="shared" si="53"/>
        <v>0</v>
      </c>
      <c r="E708" s="78">
        <v>46.863596046733008</v>
      </c>
      <c r="F708" s="81">
        <v>3520</v>
      </c>
      <c r="G708" s="16"/>
      <c r="H708" s="18">
        <f t="shared" si="54"/>
        <v>0</v>
      </c>
      <c r="I708" s="16"/>
      <c r="J708" s="83">
        <v>54.179343250118862</v>
      </c>
      <c r="M708" s="19">
        <f t="shared" si="55"/>
        <v>0</v>
      </c>
      <c r="O708" s="94">
        <v>54.228827183106844</v>
      </c>
      <c r="R708" s="20">
        <f t="shared" si="56"/>
        <v>0</v>
      </c>
      <c r="T708" s="101">
        <v>76.508802179467736</v>
      </c>
      <c r="W708" s="21">
        <f t="shared" si="57"/>
        <v>0</v>
      </c>
      <c r="Y708" s="110">
        <v>102.80335499297219</v>
      </c>
    </row>
    <row r="709" spans="3:25" x14ac:dyDescent="0.25">
      <c r="C709" s="17">
        <f t="shared" ref="C709:C772" si="58">B709/1300</f>
        <v>0</v>
      </c>
      <c r="E709" s="78">
        <v>46.863633348838036</v>
      </c>
      <c r="F709" s="81">
        <v>3525</v>
      </c>
      <c r="G709" s="16"/>
      <c r="H709" s="18">
        <f t="shared" ref="H709:H772" si="59">G709/1300</f>
        <v>0</v>
      </c>
      <c r="I709" s="16"/>
      <c r="J709" s="83">
        <v>54.179358241975415</v>
      </c>
      <c r="M709" s="19">
        <f t="shared" ref="M709:M772" si="60">L709/1300</f>
        <v>0</v>
      </c>
      <c r="O709" s="94">
        <v>54.22888579380502</v>
      </c>
      <c r="R709" s="20">
        <f t="shared" ref="R709:R772" si="61">Q709/1300</f>
        <v>0</v>
      </c>
      <c r="T709" s="101">
        <v>76.508806860644953</v>
      </c>
      <c r="W709" s="21">
        <f t="shared" ref="W709:W772" si="62">V709/1300</f>
        <v>0</v>
      </c>
      <c r="Y709" s="110">
        <v>103.11502787680172</v>
      </c>
    </row>
    <row r="710" spans="3:25" x14ac:dyDescent="0.25">
      <c r="C710" s="17">
        <f t="shared" si="58"/>
        <v>0</v>
      </c>
      <c r="E710" s="78">
        <v>46.863663868742421</v>
      </c>
      <c r="F710" s="81">
        <v>3530</v>
      </c>
      <c r="G710" s="16"/>
      <c r="H710" s="18">
        <f t="shared" si="59"/>
        <v>0</v>
      </c>
      <c r="I710" s="16"/>
      <c r="J710" s="83">
        <v>54.179358893809557</v>
      </c>
      <c r="M710" s="19">
        <f t="shared" si="60"/>
        <v>0</v>
      </c>
      <c r="O710" s="94">
        <v>54.622517198163322</v>
      </c>
      <c r="R710" s="20">
        <f t="shared" si="61"/>
        <v>0</v>
      </c>
      <c r="T710" s="101">
        <v>76.50933934518612</v>
      </c>
      <c r="W710" s="21">
        <f t="shared" si="62"/>
        <v>0</v>
      </c>
      <c r="Y710" s="110">
        <v>103.115536122441</v>
      </c>
    </row>
    <row r="711" spans="3:25" x14ac:dyDescent="0.25">
      <c r="C711" s="17">
        <f t="shared" si="58"/>
        <v>0</v>
      </c>
      <c r="E711" s="78">
        <v>47.205165099248582</v>
      </c>
      <c r="F711" s="81">
        <v>3535</v>
      </c>
      <c r="G711" s="16"/>
      <c r="H711" s="18">
        <f t="shared" si="59"/>
        <v>0</v>
      </c>
      <c r="I711" s="16"/>
      <c r="J711" s="83">
        <v>54.179431897991407</v>
      </c>
      <c r="M711" s="19">
        <f t="shared" si="60"/>
        <v>0</v>
      </c>
      <c r="O711" s="94">
        <v>55.01335270522064</v>
      </c>
      <c r="R711" s="20">
        <f t="shared" si="61"/>
        <v>0</v>
      </c>
      <c r="T711" s="101">
        <v>76.50937445406602</v>
      </c>
      <c r="W711" s="21">
        <f t="shared" si="62"/>
        <v>0</v>
      </c>
      <c r="Y711" s="110">
        <v>103.11562105836646</v>
      </c>
    </row>
    <row r="712" spans="3:25" x14ac:dyDescent="0.25">
      <c r="C712" s="17">
        <f t="shared" si="58"/>
        <v>0</v>
      </c>
      <c r="E712" s="78">
        <v>47.205180061898226</v>
      </c>
      <c r="F712" s="81">
        <v>3540</v>
      </c>
      <c r="G712" s="16"/>
      <c r="H712" s="18">
        <f t="shared" si="59"/>
        <v>0</v>
      </c>
      <c r="I712" s="16"/>
      <c r="J712" s="83">
        <v>54.179437112573446</v>
      </c>
      <c r="M712" s="19">
        <f t="shared" si="60"/>
        <v>0</v>
      </c>
      <c r="O712" s="94">
        <v>55.013605309490934</v>
      </c>
      <c r="R712" s="20">
        <f t="shared" si="61"/>
        <v>0</v>
      </c>
      <c r="T712" s="101">
        <v>76.509402541158337</v>
      </c>
      <c r="W712" s="21">
        <f t="shared" si="62"/>
        <v>0</v>
      </c>
      <c r="Y712" s="110">
        <v>103.32317843507045</v>
      </c>
    </row>
    <row r="713" spans="3:25" x14ac:dyDescent="0.25">
      <c r="C713" s="17">
        <f t="shared" si="58"/>
        <v>0</v>
      </c>
      <c r="E713" s="78">
        <v>47.205263851573321</v>
      </c>
      <c r="F713" s="81">
        <v>3545</v>
      </c>
      <c r="G713" s="16"/>
      <c r="H713" s="18">
        <f t="shared" si="59"/>
        <v>0</v>
      </c>
      <c r="I713" s="16"/>
      <c r="J713" s="83">
        <v>54.22881546105922</v>
      </c>
      <c r="M713" s="19">
        <f t="shared" si="60"/>
        <v>0</v>
      </c>
      <c r="O713" s="94">
        <v>55.594586546771708</v>
      </c>
      <c r="R713" s="20">
        <f t="shared" si="61"/>
        <v>0</v>
      </c>
      <c r="T713" s="101">
        <v>76.68415176340531</v>
      </c>
      <c r="W713" s="21">
        <f t="shared" si="62"/>
        <v>0</v>
      </c>
      <c r="Y713" s="110">
        <v>103.34908286336506</v>
      </c>
    </row>
    <row r="714" spans="3:25" x14ac:dyDescent="0.25">
      <c r="C714" s="17">
        <f t="shared" si="58"/>
        <v>0</v>
      </c>
      <c r="E714" s="78">
        <v>47.205298265257326</v>
      </c>
      <c r="F714" s="81">
        <v>3550</v>
      </c>
      <c r="G714" s="16"/>
      <c r="H714" s="18">
        <f t="shared" si="59"/>
        <v>0</v>
      </c>
      <c r="I714" s="16"/>
      <c r="J714" s="83">
        <v>54.475134368967545</v>
      </c>
      <c r="M714" s="19">
        <f t="shared" si="60"/>
        <v>0</v>
      </c>
      <c r="O714" s="94">
        <v>55.642665921649829</v>
      </c>
      <c r="R714" s="20">
        <f t="shared" si="61"/>
        <v>0</v>
      </c>
      <c r="T714" s="101">
        <v>76.709124739049244</v>
      </c>
      <c r="W714" s="21">
        <f t="shared" si="62"/>
        <v>0</v>
      </c>
      <c r="Y714" s="110">
        <v>103.5046278189885</v>
      </c>
    </row>
    <row r="715" spans="3:25" x14ac:dyDescent="0.25">
      <c r="C715" s="17">
        <f t="shared" si="58"/>
        <v>0</v>
      </c>
      <c r="E715" s="78">
        <v>47.488090154212031</v>
      </c>
      <c r="F715" s="81">
        <v>3555</v>
      </c>
      <c r="G715" s="16"/>
      <c r="H715" s="18">
        <f t="shared" si="59"/>
        <v>0</v>
      </c>
      <c r="I715" s="16"/>
      <c r="J715" s="83">
        <v>54.475266618885037</v>
      </c>
      <c r="M715" s="19">
        <f t="shared" si="60"/>
        <v>0</v>
      </c>
      <c r="O715" s="94">
        <v>55.738560865218041</v>
      </c>
      <c r="R715" s="20">
        <f t="shared" si="61"/>
        <v>0</v>
      </c>
      <c r="T715" s="101">
        <v>76.98292061028269</v>
      </c>
      <c r="W715" s="21">
        <f t="shared" si="62"/>
        <v>0</v>
      </c>
      <c r="Y715" s="110">
        <v>103.63376267670394</v>
      </c>
    </row>
    <row r="716" spans="3:25" x14ac:dyDescent="0.25">
      <c r="C716" s="17">
        <f t="shared" si="58"/>
        <v>0</v>
      </c>
      <c r="E716" s="78">
        <v>47.656852005293921</v>
      </c>
      <c r="F716" s="81">
        <v>3560</v>
      </c>
      <c r="G716" s="16"/>
      <c r="H716" s="18">
        <f t="shared" si="59"/>
        <v>0</v>
      </c>
      <c r="I716" s="16"/>
      <c r="J716" s="83">
        <v>54.475372937430578</v>
      </c>
      <c r="M716" s="19">
        <f t="shared" si="60"/>
        <v>0</v>
      </c>
      <c r="O716" s="94">
        <v>55.738826971607701</v>
      </c>
      <c r="R716" s="20">
        <f t="shared" si="61"/>
        <v>0</v>
      </c>
      <c r="T716" s="101">
        <v>77.057458161258339</v>
      </c>
      <c r="W716" s="21">
        <f t="shared" si="62"/>
        <v>0</v>
      </c>
      <c r="Y716" s="110">
        <v>103.633973614083</v>
      </c>
    </row>
    <row r="717" spans="3:25" x14ac:dyDescent="0.25">
      <c r="C717" s="17">
        <f t="shared" si="58"/>
        <v>0</v>
      </c>
      <c r="E717" s="78">
        <v>47.713128741841054</v>
      </c>
      <c r="F717" s="81">
        <v>3565</v>
      </c>
      <c r="G717" s="16"/>
      <c r="H717" s="18">
        <f t="shared" si="59"/>
        <v>0</v>
      </c>
      <c r="I717" s="16"/>
      <c r="J717" s="83">
        <v>54.475432579554052</v>
      </c>
      <c r="M717" s="19">
        <f t="shared" si="60"/>
        <v>0</v>
      </c>
      <c r="O717" s="94">
        <v>55.739044925434463</v>
      </c>
      <c r="R717" s="20">
        <f t="shared" si="61"/>
        <v>0</v>
      </c>
      <c r="T717" s="101">
        <v>77.057597597839958</v>
      </c>
      <c r="W717" s="21">
        <f t="shared" si="62"/>
        <v>0</v>
      </c>
      <c r="Y717" s="110">
        <v>104.02055167037146</v>
      </c>
    </row>
    <row r="718" spans="3:25" x14ac:dyDescent="0.25">
      <c r="C718" s="17">
        <f t="shared" si="58"/>
        <v>0</v>
      </c>
      <c r="E718" s="78">
        <v>47.713146505668014</v>
      </c>
      <c r="F718" s="81">
        <v>3570</v>
      </c>
      <c r="G718" s="16"/>
      <c r="H718" s="18">
        <f t="shared" si="59"/>
        <v>0</v>
      </c>
      <c r="I718" s="16"/>
      <c r="J718" s="83">
        <v>54.622408580123057</v>
      </c>
      <c r="M718" s="19">
        <f t="shared" si="60"/>
        <v>0</v>
      </c>
      <c r="O718" s="94">
        <v>55.930630356506043</v>
      </c>
      <c r="R718" s="20">
        <f t="shared" si="61"/>
        <v>0</v>
      </c>
      <c r="T718" s="101">
        <v>77.156841763014384</v>
      </c>
      <c r="W718" s="21">
        <f t="shared" si="62"/>
        <v>0</v>
      </c>
      <c r="Y718" s="110">
        <v>104.02071599011401</v>
      </c>
    </row>
    <row r="719" spans="3:25" x14ac:dyDescent="0.25">
      <c r="C719" s="17">
        <f t="shared" si="58"/>
        <v>0</v>
      </c>
      <c r="E719" s="78">
        <v>47.713176112151146</v>
      </c>
      <c r="F719" s="81">
        <v>3575</v>
      </c>
      <c r="G719" s="16"/>
      <c r="H719" s="18">
        <f t="shared" si="59"/>
        <v>0</v>
      </c>
      <c r="I719" s="16"/>
      <c r="J719" s="83">
        <v>54.622444786092281</v>
      </c>
      <c r="M719" s="19">
        <f t="shared" si="60"/>
        <v>0</v>
      </c>
      <c r="O719" s="94">
        <v>55.930630356506043</v>
      </c>
      <c r="R719" s="20">
        <f t="shared" si="61"/>
        <v>0</v>
      </c>
      <c r="T719" s="101">
        <v>77.181550134776202</v>
      </c>
      <c r="W719" s="21">
        <f t="shared" si="62"/>
        <v>0</v>
      </c>
      <c r="Y719" s="110">
        <v>104.14912109375643</v>
      </c>
    </row>
    <row r="720" spans="3:25" x14ac:dyDescent="0.25">
      <c r="C720" s="17">
        <f t="shared" si="58"/>
        <v>0</v>
      </c>
      <c r="E720" s="78">
        <v>48.160074856663272</v>
      </c>
      <c r="F720" s="81">
        <v>3580</v>
      </c>
      <c r="G720" s="16"/>
      <c r="H720" s="18">
        <f t="shared" si="59"/>
        <v>0</v>
      </c>
      <c r="I720" s="16"/>
      <c r="J720" s="83">
        <v>54.867005581340656</v>
      </c>
      <c r="M720" s="19">
        <f t="shared" si="60"/>
        <v>0</v>
      </c>
      <c r="O720" s="94">
        <v>55.93074148522188</v>
      </c>
      <c r="R720" s="20">
        <f t="shared" si="61"/>
        <v>0</v>
      </c>
      <c r="T720" s="101">
        <v>77.650909189752866</v>
      </c>
      <c r="W720" s="21">
        <f t="shared" si="62"/>
        <v>0</v>
      </c>
      <c r="Y720" s="110">
        <v>104.14935913087082</v>
      </c>
    </row>
    <row r="721" spans="3:25" x14ac:dyDescent="0.25">
      <c r="C721" s="17">
        <f t="shared" si="58"/>
        <v>0</v>
      </c>
      <c r="E721" s="78">
        <v>48.160174584189932</v>
      </c>
      <c r="F721" s="81">
        <v>3585</v>
      </c>
      <c r="G721" s="16"/>
      <c r="H721" s="18">
        <f t="shared" si="59"/>
        <v>0</v>
      </c>
      <c r="I721" s="16"/>
      <c r="J721" s="83">
        <v>54.867073808575611</v>
      </c>
      <c r="M721" s="19">
        <f t="shared" si="60"/>
        <v>0</v>
      </c>
      <c r="O721" s="94">
        <v>55.930875344838398</v>
      </c>
      <c r="R721" s="20">
        <f t="shared" si="61"/>
        <v>0</v>
      </c>
      <c r="T721" s="101">
        <v>77.872380489666824</v>
      </c>
      <c r="W721" s="21">
        <f t="shared" si="62"/>
        <v>0</v>
      </c>
      <c r="Y721" s="110">
        <v>104.14937362670898</v>
      </c>
    </row>
    <row r="722" spans="3:25" x14ac:dyDescent="0.25">
      <c r="C722" s="17">
        <f t="shared" si="58"/>
        <v>0</v>
      </c>
      <c r="E722" s="78">
        <v>48.160209782125335</v>
      </c>
      <c r="F722" s="81">
        <v>3590</v>
      </c>
      <c r="G722" s="16"/>
      <c r="H722" s="18">
        <f t="shared" si="59"/>
        <v>0</v>
      </c>
      <c r="I722" s="16"/>
      <c r="J722" s="83">
        <v>55.013293646548874</v>
      </c>
      <c r="M722" s="19">
        <f t="shared" si="60"/>
        <v>0</v>
      </c>
      <c r="O722" s="94">
        <v>55.957798019202045</v>
      </c>
      <c r="R722" s="20">
        <f t="shared" si="61"/>
        <v>0</v>
      </c>
      <c r="T722" s="101">
        <v>77.896938815064729</v>
      </c>
      <c r="W722" s="21">
        <f t="shared" si="62"/>
        <v>0</v>
      </c>
      <c r="Y722" s="110">
        <v>104.56037064633028</v>
      </c>
    </row>
    <row r="723" spans="3:25" x14ac:dyDescent="0.25">
      <c r="C723" s="17">
        <f t="shared" si="58"/>
        <v>0</v>
      </c>
      <c r="E723" s="78">
        <v>48.326668055221916</v>
      </c>
      <c r="F723" s="81">
        <v>3595</v>
      </c>
      <c r="G723" s="16"/>
      <c r="H723" s="18">
        <f t="shared" si="59"/>
        <v>0</v>
      </c>
      <c r="I723" s="16"/>
      <c r="J723" s="83">
        <v>55.013364260188688</v>
      </c>
      <c r="M723" s="19">
        <f t="shared" si="60"/>
        <v>0</v>
      </c>
      <c r="O723" s="94">
        <v>55.978554852474808</v>
      </c>
      <c r="R723" s="20">
        <f t="shared" si="61"/>
        <v>0</v>
      </c>
      <c r="T723" s="101">
        <v>77.945996929874426</v>
      </c>
      <c r="W723" s="21">
        <f t="shared" si="62"/>
        <v>0</v>
      </c>
      <c r="Y723" s="110">
        <v>104.58557289144773</v>
      </c>
    </row>
    <row r="724" spans="3:25" x14ac:dyDescent="0.25">
      <c r="C724" s="17">
        <f t="shared" si="58"/>
        <v>0</v>
      </c>
      <c r="E724" s="78">
        <v>48.326697285755365</v>
      </c>
      <c r="F724" s="81">
        <v>3600</v>
      </c>
      <c r="G724" s="16"/>
      <c r="H724" s="18">
        <f t="shared" si="59"/>
        <v>0</v>
      </c>
      <c r="I724" s="16"/>
      <c r="J724" s="83">
        <v>55.013419467196528</v>
      </c>
      <c r="M724" s="19">
        <f t="shared" si="60"/>
        <v>0</v>
      </c>
      <c r="O724" s="94">
        <v>55.978585134360472</v>
      </c>
      <c r="R724" s="20">
        <f t="shared" si="61"/>
        <v>0</v>
      </c>
      <c r="T724" s="101">
        <v>78.092965344223714</v>
      </c>
      <c r="W724" s="21">
        <f t="shared" si="62"/>
        <v>0</v>
      </c>
      <c r="Y724" s="110">
        <v>104.66241733000666</v>
      </c>
    </row>
    <row r="725" spans="3:25" x14ac:dyDescent="0.25">
      <c r="C725" s="17">
        <f t="shared" si="58"/>
        <v>0</v>
      </c>
      <c r="E725" s="78">
        <v>48.326697285755365</v>
      </c>
      <c r="F725" s="81">
        <v>3605</v>
      </c>
      <c r="G725" s="16"/>
      <c r="H725" s="18">
        <f t="shared" si="59"/>
        <v>0</v>
      </c>
      <c r="I725" s="16"/>
      <c r="J725" s="83">
        <v>55.01359664322586</v>
      </c>
      <c r="M725" s="19">
        <f t="shared" si="60"/>
        <v>0</v>
      </c>
      <c r="O725" s="94">
        <v>55.978607845806081</v>
      </c>
      <c r="R725" s="20">
        <f t="shared" si="61"/>
        <v>0</v>
      </c>
      <c r="T725" s="101">
        <v>78.093101402793394</v>
      </c>
      <c r="W725" s="21">
        <f t="shared" si="62"/>
        <v>0</v>
      </c>
      <c r="Y725" s="110">
        <v>104.79015609966106</v>
      </c>
    </row>
    <row r="726" spans="3:25" x14ac:dyDescent="0.25">
      <c r="C726" s="17">
        <f t="shared" si="58"/>
        <v>0</v>
      </c>
      <c r="E726" s="78">
        <v>48.32671774712886</v>
      </c>
      <c r="F726" s="81">
        <v>3610</v>
      </c>
      <c r="G726" s="16"/>
      <c r="H726" s="18">
        <f t="shared" si="59"/>
        <v>0</v>
      </c>
      <c r="I726" s="16"/>
      <c r="J726" s="83">
        <v>55.20767404326061</v>
      </c>
      <c r="M726" s="19">
        <f t="shared" si="60"/>
        <v>0</v>
      </c>
      <c r="O726" s="94">
        <v>55.9786684096659</v>
      </c>
      <c r="R726" s="20">
        <f t="shared" si="61"/>
        <v>0</v>
      </c>
      <c r="T726" s="101">
        <v>78.093203828947424</v>
      </c>
      <c r="W726" s="21">
        <f t="shared" si="62"/>
        <v>0</v>
      </c>
      <c r="Y726" s="110">
        <v>104.79021676150988</v>
      </c>
    </row>
    <row r="727" spans="3:25" x14ac:dyDescent="0.25">
      <c r="C727" s="17">
        <f t="shared" si="58"/>
        <v>0</v>
      </c>
      <c r="E727" s="78">
        <v>48.326931130080254</v>
      </c>
      <c r="F727" s="81">
        <v>3615</v>
      </c>
      <c r="G727" s="16"/>
      <c r="H727" s="18">
        <f t="shared" si="59"/>
        <v>0</v>
      </c>
      <c r="I727" s="16"/>
      <c r="J727" s="83">
        <v>55.207743128738443</v>
      </c>
      <c r="M727" s="19">
        <f t="shared" si="60"/>
        <v>0</v>
      </c>
      <c r="O727" s="94">
        <v>55.97872140308931</v>
      </c>
      <c r="R727" s="20">
        <f t="shared" si="61"/>
        <v>0</v>
      </c>
      <c r="T727" s="101">
        <v>78.240014648452743</v>
      </c>
      <c r="W727" s="21">
        <f t="shared" si="62"/>
        <v>0</v>
      </c>
      <c r="Y727" s="110">
        <v>104.86684321480504</v>
      </c>
    </row>
    <row r="728" spans="3:25" x14ac:dyDescent="0.25">
      <c r="C728" s="17">
        <f t="shared" si="58"/>
        <v>0</v>
      </c>
      <c r="E728" s="78">
        <v>48.657992399919522</v>
      </c>
      <c r="F728" s="81">
        <v>3620</v>
      </c>
      <c r="G728" s="16"/>
      <c r="H728" s="18">
        <f t="shared" si="59"/>
        <v>0</v>
      </c>
      <c r="I728" s="16"/>
      <c r="J728" s="83">
        <v>55.207747606567629</v>
      </c>
      <c r="M728" s="19">
        <f t="shared" si="60"/>
        <v>0</v>
      </c>
      <c r="O728" s="94">
        <v>56.026401164543387</v>
      </c>
      <c r="R728" s="20">
        <f t="shared" si="61"/>
        <v>0</v>
      </c>
      <c r="T728" s="101">
        <v>78.289179636832699</v>
      </c>
      <c r="W728" s="21">
        <f t="shared" si="62"/>
        <v>0</v>
      </c>
      <c r="Y728" s="110">
        <v>104.86691662932822</v>
      </c>
    </row>
    <row r="729" spans="3:25" x14ac:dyDescent="0.25">
      <c r="C729" s="17">
        <f t="shared" si="58"/>
        <v>0</v>
      </c>
      <c r="E729" s="78">
        <v>48.658070784737049</v>
      </c>
      <c r="F729" s="81">
        <v>3625</v>
      </c>
      <c r="G729" s="16"/>
      <c r="H729" s="18">
        <f t="shared" si="59"/>
        <v>0</v>
      </c>
      <c r="I729" s="16"/>
      <c r="J729" s="83">
        <v>55.207761039875358</v>
      </c>
      <c r="M729" s="19">
        <f t="shared" si="60"/>
        <v>0</v>
      </c>
      <c r="O729" s="94">
        <v>56.31252311105127</v>
      </c>
      <c r="R729" s="20">
        <f t="shared" si="61"/>
        <v>0</v>
      </c>
      <c r="T729" s="101">
        <v>78.557222550900619</v>
      </c>
      <c r="W729" s="21">
        <f t="shared" si="62"/>
        <v>0</v>
      </c>
      <c r="Y729" s="110">
        <v>104.96883823031062</v>
      </c>
    </row>
    <row r="730" spans="3:25" x14ac:dyDescent="0.25">
      <c r="C730" s="17">
        <f t="shared" si="58"/>
        <v>0</v>
      </c>
      <c r="E730" s="78">
        <v>48.658191265308332</v>
      </c>
      <c r="F730" s="81">
        <v>3630</v>
      </c>
      <c r="G730" s="16"/>
      <c r="H730" s="18">
        <f t="shared" si="59"/>
        <v>0</v>
      </c>
      <c r="I730" s="16"/>
      <c r="J730" s="83">
        <v>55.560608193908159</v>
      </c>
      <c r="M730" s="19">
        <f t="shared" si="60"/>
        <v>0</v>
      </c>
      <c r="O730" s="94">
        <v>56.360027630867705</v>
      </c>
      <c r="R730" s="20">
        <f t="shared" si="61"/>
        <v>0</v>
      </c>
      <c r="T730" s="101">
        <v>78.630244982158104</v>
      </c>
      <c r="W730" s="21">
        <f t="shared" si="62"/>
        <v>0</v>
      </c>
      <c r="Y730" s="110">
        <v>104.9690898847067</v>
      </c>
    </row>
    <row r="731" spans="3:25" x14ac:dyDescent="0.25">
      <c r="C731" s="17">
        <f t="shared" si="58"/>
        <v>0</v>
      </c>
      <c r="E731" s="78">
        <v>48.658207232617087</v>
      </c>
      <c r="F731" s="81">
        <v>3635</v>
      </c>
      <c r="G731" s="16"/>
      <c r="H731" s="18">
        <f t="shared" si="59"/>
        <v>0</v>
      </c>
      <c r="I731" s="16"/>
      <c r="J731" s="83">
        <v>55.594459500383572</v>
      </c>
      <c r="M731" s="19">
        <f t="shared" si="60"/>
        <v>0</v>
      </c>
      <c r="O731" s="94">
        <v>56.502391556876937</v>
      </c>
      <c r="R731" s="20">
        <f t="shared" si="61"/>
        <v>0</v>
      </c>
      <c r="T731" s="101">
        <v>78.727608004119318</v>
      </c>
      <c r="W731" s="21">
        <f t="shared" si="62"/>
        <v>0</v>
      </c>
      <c r="Y731" s="110">
        <v>105.07098833559262</v>
      </c>
    </row>
    <row r="732" spans="3:25" x14ac:dyDescent="0.25">
      <c r="C732" s="17">
        <f t="shared" si="58"/>
        <v>0</v>
      </c>
      <c r="E732" s="78">
        <v>48.822886636314742</v>
      </c>
      <c r="F732" s="81">
        <v>3640</v>
      </c>
      <c r="G732" s="16"/>
      <c r="H732" s="18">
        <f t="shared" si="59"/>
        <v>0</v>
      </c>
      <c r="I732" s="16"/>
      <c r="J732" s="83">
        <v>55.642607530926675</v>
      </c>
      <c r="M732" s="19">
        <f t="shared" si="60"/>
        <v>0</v>
      </c>
      <c r="O732" s="94">
        <v>56.502461559657618</v>
      </c>
      <c r="R732" s="20">
        <f t="shared" si="61"/>
        <v>0</v>
      </c>
      <c r="T732" s="101">
        <v>78.84884444006012</v>
      </c>
      <c r="W732" s="21">
        <f t="shared" si="62"/>
        <v>0</v>
      </c>
      <c r="Y732" s="110">
        <v>105.07098833559262</v>
      </c>
    </row>
    <row r="733" spans="3:25" x14ac:dyDescent="0.25">
      <c r="C733" s="17">
        <f t="shared" si="58"/>
        <v>0</v>
      </c>
      <c r="E733" s="78">
        <v>48.822919909688473</v>
      </c>
      <c r="F733" s="81">
        <v>3645</v>
      </c>
      <c r="G733" s="16"/>
      <c r="H733" s="18">
        <f t="shared" si="59"/>
        <v>0</v>
      </c>
      <c r="I733" s="16"/>
      <c r="J733" s="83">
        <v>55.738494972155038</v>
      </c>
      <c r="M733" s="19">
        <f t="shared" si="60"/>
        <v>0</v>
      </c>
      <c r="O733" s="94">
        <v>57.16216254925093</v>
      </c>
      <c r="R733" s="20">
        <f t="shared" si="61"/>
        <v>0</v>
      </c>
      <c r="T733" s="101">
        <v>78.84886336628044</v>
      </c>
      <c r="W733" s="21">
        <f t="shared" si="62"/>
        <v>0</v>
      </c>
      <c r="Y733" s="110">
        <v>105.07104883534086</v>
      </c>
    </row>
    <row r="734" spans="3:25" x14ac:dyDescent="0.25">
      <c r="C734" s="17">
        <f t="shared" si="58"/>
        <v>0</v>
      </c>
      <c r="E734" s="78">
        <v>48.822938716573631</v>
      </c>
      <c r="F734" s="81">
        <v>3650</v>
      </c>
      <c r="G734" s="16"/>
      <c r="H734" s="18">
        <f t="shared" si="59"/>
        <v>0</v>
      </c>
      <c r="I734" s="16"/>
      <c r="J734" s="83">
        <v>55.738497506518549</v>
      </c>
      <c r="M734" s="19">
        <f t="shared" si="60"/>
        <v>0</v>
      </c>
      <c r="O734" s="94">
        <v>57.162231743923655</v>
      </c>
      <c r="R734" s="20">
        <f t="shared" si="61"/>
        <v>0</v>
      </c>
      <c r="T734" s="101">
        <v>78.848874343484439</v>
      </c>
      <c r="W734" s="21">
        <f t="shared" si="62"/>
        <v>0</v>
      </c>
      <c r="Y734" s="110">
        <v>105.27466915231101</v>
      </c>
    </row>
    <row r="735" spans="3:25" x14ac:dyDescent="0.25">
      <c r="C735" s="17">
        <f t="shared" si="58"/>
        <v>0</v>
      </c>
      <c r="E735" s="78">
        <v>48.823002369991087</v>
      </c>
      <c r="F735" s="81">
        <v>3655</v>
      </c>
      <c r="G735" s="16"/>
      <c r="H735" s="18">
        <f t="shared" si="59"/>
        <v>0</v>
      </c>
      <c r="I735" s="16"/>
      <c r="J735" s="83">
        <v>55.738839643334011</v>
      </c>
      <c r="M735" s="19">
        <f t="shared" si="60"/>
        <v>0</v>
      </c>
      <c r="O735" s="94">
        <v>57.162253985073946</v>
      </c>
      <c r="R735" s="20">
        <f t="shared" si="61"/>
        <v>0</v>
      </c>
      <c r="T735" s="101">
        <v>79.115391108735992</v>
      </c>
      <c r="W735" s="21">
        <f t="shared" si="62"/>
        <v>0</v>
      </c>
      <c r="Y735" s="110">
        <v>105.5542069718903</v>
      </c>
    </row>
    <row r="736" spans="3:25" x14ac:dyDescent="0.25">
      <c r="C736" s="17">
        <f t="shared" si="58"/>
        <v>0</v>
      </c>
      <c r="E736" s="78">
        <v>49.041823656157987</v>
      </c>
      <c r="F736" s="81">
        <v>3660</v>
      </c>
      <c r="G736" s="16"/>
      <c r="H736" s="18">
        <f t="shared" si="59"/>
        <v>0</v>
      </c>
      <c r="I736" s="16"/>
      <c r="J736" s="83">
        <v>55.73889539897452</v>
      </c>
      <c r="M736" s="19">
        <f t="shared" si="60"/>
        <v>0</v>
      </c>
      <c r="O736" s="94">
        <v>57.16233553603638</v>
      </c>
      <c r="R736" s="20">
        <f t="shared" si="61"/>
        <v>0</v>
      </c>
      <c r="T736" s="101">
        <v>79.211927224322594</v>
      </c>
      <c r="W736" s="21">
        <f t="shared" si="62"/>
        <v>0</v>
      </c>
      <c r="Y736" s="110">
        <v>105.55428057753373</v>
      </c>
    </row>
    <row r="737" spans="3:25" x14ac:dyDescent="0.25">
      <c r="C737" s="17">
        <f t="shared" si="58"/>
        <v>0</v>
      </c>
      <c r="E737" s="78">
        <v>49.09646866149356</v>
      </c>
      <c r="F737" s="81">
        <v>3665</v>
      </c>
      <c r="G737" s="16"/>
      <c r="H737" s="18">
        <f t="shared" si="59"/>
        <v>0</v>
      </c>
      <c r="I737" s="16"/>
      <c r="J737" s="83">
        <v>55.930630356506043</v>
      </c>
      <c r="M737" s="19">
        <f t="shared" si="60"/>
        <v>0</v>
      </c>
      <c r="O737" s="94">
        <v>57.256023316308877</v>
      </c>
      <c r="R737" s="20">
        <f t="shared" si="61"/>
        <v>0</v>
      </c>
      <c r="T737" s="101">
        <v>79.212043275347156</v>
      </c>
      <c r="W737" s="21">
        <f t="shared" si="62"/>
        <v>0</v>
      </c>
      <c r="Y737" s="110">
        <v>105.57974530253014</v>
      </c>
    </row>
    <row r="738" spans="3:25" x14ac:dyDescent="0.25">
      <c r="C738" s="17">
        <f t="shared" si="58"/>
        <v>0</v>
      </c>
      <c r="E738" s="78">
        <v>49.096474056288095</v>
      </c>
      <c r="F738" s="81">
        <v>3670</v>
      </c>
      <c r="G738" s="16"/>
      <c r="H738" s="18">
        <f t="shared" si="59"/>
        <v>0</v>
      </c>
      <c r="I738" s="16"/>
      <c r="J738" s="83">
        <v>55.930637302049448</v>
      </c>
      <c r="M738" s="19">
        <f t="shared" si="60"/>
        <v>0</v>
      </c>
      <c r="O738" s="94">
        <v>57.302628574368256</v>
      </c>
      <c r="R738" s="20">
        <f t="shared" si="61"/>
        <v>0</v>
      </c>
      <c r="T738" s="101">
        <v>79.42899346458934</v>
      </c>
      <c r="W738" s="21">
        <f t="shared" si="62"/>
        <v>0</v>
      </c>
      <c r="Y738" s="110">
        <v>105.75694512454474</v>
      </c>
    </row>
    <row r="739" spans="3:25" x14ac:dyDescent="0.25">
      <c r="C739" s="17">
        <f t="shared" si="58"/>
        <v>0</v>
      </c>
      <c r="E739" s="78">
        <v>49.205557955074475</v>
      </c>
      <c r="F739" s="81">
        <v>3675</v>
      </c>
      <c r="G739" s="16"/>
      <c r="H739" s="18">
        <f t="shared" si="59"/>
        <v>0</v>
      </c>
      <c r="I739" s="16"/>
      <c r="J739" s="83">
        <v>55.93074148522188</v>
      </c>
      <c r="M739" s="19">
        <f t="shared" si="60"/>
        <v>0</v>
      </c>
      <c r="O739" s="94">
        <v>57.382293975915658</v>
      </c>
      <c r="R739" s="20">
        <f t="shared" si="61"/>
        <v>0</v>
      </c>
      <c r="T739" s="101">
        <v>79.621529696706162</v>
      </c>
      <c r="W739" s="21">
        <f t="shared" si="62"/>
        <v>0</v>
      </c>
      <c r="Y739" s="110">
        <v>106.18650670468899</v>
      </c>
    </row>
    <row r="740" spans="3:25" x14ac:dyDescent="0.25">
      <c r="C740" s="17">
        <f t="shared" si="58"/>
        <v>0</v>
      </c>
      <c r="E740" s="78">
        <v>49.476561527059815</v>
      </c>
      <c r="F740" s="81">
        <v>3680</v>
      </c>
      <c r="G740" s="16"/>
      <c r="H740" s="18">
        <f t="shared" si="59"/>
        <v>0</v>
      </c>
      <c r="I740" s="16"/>
      <c r="J740" s="83">
        <v>55.978566208164352</v>
      </c>
      <c r="M740" s="19">
        <f t="shared" si="60"/>
        <v>0</v>
      </c>
      <c r="O740" s="94">
        <v>57.837684915908362</v>
      </c>
      <c r="R740" s="20">
        <f t="shared" si="61"/>
        <v>0</v>
      </c>
      <c r="T740" s="101">
        <v>79.645546058927081</v>
      </c>
      <c r="W740" s="21">
        <f t="shared" si="62"/>
        <v>0</v>
      </c>
      <c r="Y740" s="110">
        <v>106.18671477406653</v>
      </c>
    </row>
    <row r="741" spans="3:25" x14ac:dyDescent="0.25">
      <c r="C741" s="17">
        <f t="shared" si="58"/>
        <v>0</v>
      </c>
      <c r="E741" s="78">
        <v>49.477000499233405</v>
      </c>
      <c r="F741" s="81">
        <v>3685</v>
      </c>
      <c r="G741" s="16"/>
      <c r="H741" s="18">
        <f t="shared" si="59"/>
        <v>0</v>
      </c>
      <c r="I741" s="16"/>
      <c r="J741" s="83">
        <v>55.978607845806081</v>
      </c>
      <c r="M741" s="19">
        <f t="shared" si="60"/>
        <v>0</v>
      </c>
      <c r="O741" s="94">
        <v>57.86077880859375</v>
      </c>
      <c r="R741" s="20">
        <f t="shared" si="61"/>
        <v>0</v>
      </c>
      <c r="T741" s="101">
        <v>79.789449783674101</v>
      </c>
      <c r="W741" s="21">
        <f t="shared" si="62"/>
        <v>0</v>
      </c>
      <c r="Y741" s="110">
        <v>106.21196935081609</v>
      </c>
    </row>
    <row r="742" spans="3:25" x14ac:dyDescent="0.25">
      <c r="C742" s="17">
        <f t="shared" si="58"/>
        <v>0</v>
      </c>
      <c r="E742" s="78">
        <v>49.530898026929101</v>
      </c>
      <c r="F742" s="81">
        <v>3690</v>
      </c>
      <c r="G742" s="16"/>
      <c r="H742" s="18">
        <f t="shared" si="59"/>
        <v>0</v>
      </c>
      <c r="I742" s="16"/>
      <c r="J742" s="83">
        <v>55.978660839153733</v>
      </c>
      <c r="M742" s="19">
        <f t="shared" si="60"/>
        <v>0</v>
      </c>
      <c r="O742" s="94">
        <v>57.907016876556497</v>
      </c>
      <c r="R742" s="20">
        <f t="shared" si="61"/>
        <v>0</v>
      </c>
      <c r="T742" s="101">
        <v>79.813362890820997</v>
      </c>
      <c r="W742" s="21">
        <f t="shared" si="62"/>
        <v>0</v>
      </c>
      <c r="Y742" s="110">
        <v>106.48890680029467</v>
      </c>
    </row>
    <row r="743" spans="3:25" x14ac:dyDescent="0.25">
      <c r="C743" s="17">
        <f t="shared" si="58"/>
        <v>0</v>
      </c>
      <c r="E743" s="78">
        <v>49.530946510720916</v>
      </c>
      <c r="F743" s="81">
        <v>3695</v>
      </c>
      <c r="G743" s="16"/>
      <c r="H743" s="18">
        <f t="shared" si="59"/>
        <v>0</v>
      </c>
      <c r="I743" s="16"/>
      <c r="J743" s="83">
        <v>55.978721402989493</v>
      </c>
      <c r="M743" s="19">
        <f t="shared" si="60"/>
        <v>0</v>
      </c>
      <c r="O743" s="94">
        <v>57.907049809197098</v>
      </c>
      <c r="R743" s="20">
        <f t="shared" si="61"/>
        <v>0</v>
      </c>
      <c r="T743" s="101">
        <v>80.08866105330786</v>
      </c>
      <c r="W743" s="21">
        <f t="shared" si="62"/>
        <v>0</v>
      </c>
      <c r="Y743" s="110">
        <v>106.48892205551986</v>
      </c>
    </row>
    <row r="744" spans="3:25" x14ac:dyDescent="0.25">
      <c r="C744" s="17">
        <f t="shared" si="58"/>
        <v>0</v>
      </c>
      <c r="E744" s="78">
        <v>49.692897236297803</v>
      </c>
      <c r="F744" s="81">
        <v>3700</v>
      </c>
      <c r="G744" s="16"/>
      <c r="H744" s="18">
        <f t="shared" si="59"/>
        <v>0</v>
      </c>
      <c r="I744" s="16"/>
      <c r="J744" s="83">
        <v>56.312452872221655</v>
      </c>
      <c r="M744" s="19">
        <f t="shared" si="60"/>
        <v>0</v>
      </c>
      <c r="O744" s="94">
        <v>58.045539289851803</v>
      </c>
      <c r="R744" s="20">
        <f t="shared" si="61"/>
        <v>0</v>
      </c>
      <c r="T744" s="101">
        <v>80.219896354033537</v>
      </c>
      <c r="W744" s="21">
        <f t="shared" si="62"/>
        <v>0</v>
      </c>
      <c r="Y744" s="110">
        <v>106.56434029581771</v>
      </c>
    </row>
    <row r="745" spans="3:25" x14ac:dyDescent="0.25">
      <c r="C745" s="17">
        <f t="shared" si="58"/>
        <v>0</v>
      </c>
      <c r="E745" s="78">
        <v>49.692954090221633</v>
      </c>
      <c r="F745" s="81">
        <v>3705</v>
      </c>
      <c r="G745" s="16"/>
      <c r="H745" s="18">
        <f t="shared" si="59"/>
        <v>0</v>
      </c>
      <c r="I745" s="16"/>
      <c r="J745" s="83">
        <v>56.312516839720054</v>
      </c>
      <c r="M745" s="19">
        <f t="shared" si="60"/>
        <v>0</v>
      </c>
      <c r="O745" s="94">
        <v>58.045575794201305</v>
      </c>
      <c r="R745" s="20">
        <f t="shared" si="61"/>
        <v>0</v>
      </c>
      <c r="T745" s="101">
        <v>80.267524411980176</v>
      </c>
      <c r="W745" s="21">
        <f t="shared" si="62"/>
        <v>0</v>
      </c>
      <c r="Y745" s="110">
        <v>106.61461554151018</v>
      </c>
    </row>
    <row r="746" spans="3:25" x14ac:dyDescent="0.25">
      <c r="C746" s="17">
        <f t="shared" si="58"/>
        <v>0</v>
      </c>
      <c r="E746" s="78">
        <v>49.692974699644843</v>
      </c>
      <c r="F746" s="81">
        <v>3710</v>
      </c>
      <c r="G746" s="16"/>
      <c r="H746" s="18">
        <f t="shared" si="59"/>
        <v>0</v>
      </c>
      <c r="I746" s="16"/>
      <c r="J746" s="83">
        <v>56.31263850340239</v>
      </c>
      <c r="M746" s="19">
        <f t="shared" si="60"/>
        <v>0</v>
      </c>
      <c r="O746" s="94">
        <v>58.045580661482532</v>
      </c>
      <c r="R746" s="20">
        <f t="shared" si="61"/>
        <v>0</v>
      </c>
      <c r="T746" s="101">
        <v>80.291341971693939</v>
      </c>
      <c r="W746" s="21">
        <f t="shared" si="62"/>
        <v>0</v>
      </c>
      <c r="Y746" s="110">
        <v>106.68992837967633</v>
      </c>
    </row>
    <row r="747" spans="3:25" x14ac:dyDescent="0.25">
      <c r="C747" s="17">
        <f t="shared" si="58"/>
        <v>0</v>
      </c>
      <c r="E747" s="78">
        <v>49.85418869729903</v>
      </c>
      <c r="F747" s="81">
        <v>3715</v>
      </c>
      <c r="G747" s="16"/>
      <c r="H747" s="18">
        <f t="shared" si="59"/>
        <v>0</v>
      </c>
      <c r="I747" s="16"/>
      <c r="J747" s="83">
        <v>56.359808632992184</v>
      </c>
      <c r="M747" s="19">
        <f t="shared" si="60"/>
        <v>0</v>
      </c>
      <c r="O747" s="94">
        <v>58.045643935876804</v>
      </c>
      <c r="R747" s="20">
        <f t="shared" si="61"/>
        <v>0</v>
      </c>
      <c r="T747" s="101">
        <v>80.41044198222977</v>
      </c>
      <c r="W747" s="21">
        <f t="shared" si="62"/>
        <v>0</v>
      </c>
      <c r="Y747" s="110">
        <v>106.86594035618742</v>
      </c>
    </row>
    <row r="748" spans="3:25" x14ac:dyDescent="0.25">
      <c r="C748" s="17">
        <f t="shared" si="58"/>
        <v>0</v>
      </c>
      <c r="E748" s="78">
        <v>49.854324704628084</v>
      </c>
      <c r="F748" s="81">
        <v>3720</v>
      </c>
      <c r="G748" s="16"/>
      <c r="H748" s="18">
        <f t="shared" si="59"/>
        <v>0</v>
      </c>
      <c r="I748" s="16"/>
      <c r="J748" s="83">
        <v>56.360095304028476</v>
      </c>
      <c r="M748" s="19">
        <f t="shared" si="60"/>
        <v>0</v>
      </c>
      <c r="O748" s="94">
        <v>58.045650019949079</v>
      </c>
      <c r="R748" s="20">
        <f t="shared" si="61"/>
        <v>0</v>
      </c>
      <c r="T748" s="101">
        <v>80.410453859775231</v>
      </c>
      <c r="W748" s="21">
        <f t="shared" si="62"/>
        <v>0</v>
      </c>
      <c r="Y748" s="110">
        <v>106.86594366085555</v>
      </c>
    </row>
    <row r="749" spans="3:25" x14ac:dyDescent="0.25">
      <c r="C749" s="17">
        <f t="shared" si="58"/>
        <v>0</v>
      </c>
      <c r="E749" s="78">
        <v>49.961613669342135</v>
      </c>
      <c r="F749" s="81">
        <v>3725</v>
      </c>
      <c r="G749" s="16"/>
      <c r="H749" s="18">
        <f t="shared" si="59"/>
        <v>0</v>
      </c>
      <c r="I749" s="16"/>
      <c r="J749" s="83">
        <v>56.360259474108894</v>
      </c>
      <c r="M749" s="19">
        <f t="shared" si="60"/>
        <v>0</v>
      </c>
      <c r="O749" s="94">
        <v>58.275304972609042</v>
      </c>
      <c r="R749" s="20">
        <f t="shared" si="61"/>
        <v>0</v>
      </c>
      <c r="T749" s="101">
        <v>80.647932270107006</v>
      </c>
      <c r="W749" s="21">
        <f t="shared" si="62"/>
        <v>0</v>
      </c>
      <c r="Y749" s="110">
        <v>106.86599124792757</v>
      </c>
    </row>
    <row r="750" spans="3:25" x14ac:dyDescent="0.25">
      <c r="C750" s="17">
        <f t="shared" si="58"/>
        <v>0</v>
      </c>
      <c r="E750" s="78">
        <v>50.068667089246972</v>
      </c>
      <c r="F750" s="81">
        <v>3730</v>
      </c>
      <c r="G750" s="16"/>
      <c r="H750" s="18">
        <f t="shared" si="59"/>
        <v>0</v>
      </c>
      <c r="I750" s="16"/>
      <c r="J750" s="83">
        <v>56.502376556326304</v>
      </c>
      <c r="M750" s="19">
        <f t="shared" si="60"/>
        <v>0</v>
      </c>
      <c r="O750" s="94">
        <v>58.275764929590345</v>
      </c>
      <c r="R750" s="20">
        <f t="shared" si="61"/>
        <v>0</v>
      </c>
      <c r="T750" s="101">
        <v>80.861169581683882</v>
      </c>
      <c r="W750" s="21">
        <f t="shared" si="62"/>
        <v>0</v>
      </c>
      <c r="Y750" s="110">
        <v>106.99073277167706</v>
      </c>
    </row>
    <row r="751" spans="3:25" x14ac:dyDescent="0.25">
      <c r="C751" s="17">
        <f t="shared" si="58"/>
        <v>0</v>
      </c>
      <c r="E751" s="78">
        <v>50.068734801707606</v>
      </c>
      <c r="F751" s="81">
        <v>3735</v>
      </c>
      <c r="G751" s="16"/>
      <c r="H751" s="18">
        <f t="shared" si="59"/>
        <v>0</v>
      </c>
      <c r="I751" s="16"/>
      <c r="J751" s="83">
        <v>56.502426558245155</v>
      </c>
      <c r="M751" s="19">
        <f t="shared" si="60"/>
        <v>0</v>
      </c>
      <c r="O751" s="94">
        <v>58.550910368191715</v>
      </c>
      <c r="R751" s="20">
        <f t="shared" si="61"/>
        <v>0</v>
      </c>
      <c r="T751" s="101">
        <v>81.050498529954396</v>
      </c>
      <c r="W751" s="21">
        <f t="shared" si="62"/>
        <v>0</v>
      </c>
      <c r="Y751" s="110">
        <v>107.09100111143418</v>
      </c>
    </row>
    <row r="752" spans="3:25" x14ac:dyDescent="0.25">
      <c r="C752" s="17">
        <f t="shared" si="58"/>
        <v>0</v>
      </c>
      <c r="E752" s="78">
        <v>50.068734801707606</v>
      </c>
      <c r="F752" s="81">
        <v>3740</v>
      </c>
      <c r="G752" s="16"/>
      <c r="H752" s="18">
        <f t="shared" si="59"/>
        <v>0</v>
      </c>
      <c r="I752" s="16"/>
      <c r="J752" s="83">
        <v>56.502438433700249</v>
      </c>
      <c r="M752" s="19">
        <f t="shared" si="60"/>
        <v>0</v>
      </c>
      <c r="O752" s="94">
        <v>58.551045475279025</v>
      </c>
      <c r="R752" s="20">
        <f t="shared" si="61"/>
        <v>0</v>
      </c>
      <c r="T752" s="101">
        <v>81.144822269768852</v>
      </c>
      <c r="W752" s="21">
        <f t="shared" si="62"/>
        <v>0</v>
      </c>
      <c r="Y752" s="110">
        <v>107.21553947657533</v>
      </c>
    </row>
    <row r="753" spans="3:25" x14ac:dyDescent="0.25">
      <c r="C753" s="17">
        <f t="shared" si="58"/>
        <v>0</v>
      </c>
      <c r="E753" s="78">
        <v>50.068760193847439</v>
      </c>
      <c r="F753" s="81">
        <v>3745</v>
      </c>
      <c r="G753" s="16"/>
      <c r="H753" s="18">
        <f t="shared" si="59"/>
        <v>0</v>
      </c>
      <c r="I753" s="16"/>
      <c r="J753" s="83">
        <v>56.502476560185684</v>
      </c>
      <c r="M753" s="19">
        <f t="shared" si="60"/>
        <v>0</v>
      </c>
      <c r="O753" s="94">
        <v>58.551045475279025</v>
      </c>
      <c r="R753" s="20">
        <f t="shared" si="61"/>
        <v>0</v>
      </c>
      <c r="T753" s="101">
        <v>81.356278853817443</v>
      </c>
      <c r="W753" s="21">
        <f t="shared" si="62"/>
        <v>0</v>
      </c>
      <c r="Y753" s="110">
        <v>107.21574633092597</v>
      </c>
    </row>
    <row r="754" spans="3:25" x14ac:dyDescent="0.25">
      <c r="C754" s="17">
        <f t="shared" si="58"/>
        <v>0</v>
      </c>
      <c r="E754" s="78">
        <v>50.068819442201132</v>
      </c>
      <c r="F754" s="81">
        <v>3750</v>
      </c>
      <c r="G754" s="16"/>
      <c r="H754" s="18">
        <f t="shared" si="59"/>
        <v>0</v>
      </c>
      <c r="I754" s="16"/>
      <c r="J754" s="83">
        <v>56.502476560185684</v>
      </c>
      <c r="M754" s="19">
        <f t="shared" si="60"/>
        <v>0</v>
      </c>
      <c r="O754" s="94">
        <v>58.596593013584524</v>
      </c>
      <c r="R754" s="20">
        <f t="shared" si="61"/>
        <v>0</v>
      </c>
      <c r="T754" s="101">
        <v>81.357343473340578</v>
      </c>
      <c r="W754" s="21">
        <f t="shared" si="62"/>
        <v>0</v>
      </c>
      <c r="Y754" s="110">
        <v>107.21574896597326</v>
      </c>
    </row>
    <row r="755" spans="3:25" x14ac:dyDescent="0.25">
      <c r="C755" s="17">
        <f t="shared" si="58"/>
        <v>0</v>
      </c>
      <c r="E755" s="78">
        <v>50.095642339854038</v>
      </c>
      <c r="F755" s="81">
        <v>3755</v>
      </c>
      <c r="G755" s="16"/>
      <c r="H755" s="18">
        <f t="shared" si="59"/>
        <v>0</v>
      </c>
      <c r="I755" s="16"/>
      <c r="J755" s="83">
        <v>56.739144844829994</v>
      </c>
      <c r="M755" s="19">
        <f t="shared" si="60"/>
        <v>0</v>
      </c>
      <c r="O755" s="94">
        <v>58.596595424330346</v>
      </c>
      <c r="R755" s="20">
        <f t="shared" si="61"/>
        <v>0</v>
      </c>
      <c r="T755" s="101">
        <v>81.544099604671885</v>
      </c>
      <c r="W755" s="21">
        <f t="shared" si="62"/>
        <v>0</v>
      </c>
      <c r="Y755" s="110">
        <v>107.21585898091634</v>
      </c>
    </row>
    <row r="756" spans="3:25" x14ac:dyDescent="0.25">
      <c r="C756" s="17">
        <f t="shared" si="58"/>
        <v>0</v>
      </c>
      <c r="E756" s="78">
        <v>50.547912029445406</v>
      </c>
      <c r="F756" s="81">
        <v>3760</v>
      </c>
      <c r="G756" s="16"/>
      <c r="H756" s="18">
        <f t="shared" si="59"/>
        <v>0</v>
      </c>
      <c r="I756" s="16"/>
      <c r="J756" s="83">
        <v>56.739276797675416</v>
      </c>
      <c r="M756" s="19">
        <f t="shared" si="60"/>
        <v>0</v>
      </c>
      <c r="O756" s="94">
        <v>58.915753762112011</v>
      </c>
      <c r="R756" s="20">
        <f t="shared" si="61"/>
        <v>0</v>
      </c>
      <c r="T756" s="101">
        <v>81.614580541855432</v>
      </c>
      <c r="W756" s="21">
        <f t="shared" si="62"/>
        <v>0</v>
      </c>
      <c r="Y756" s="110">
        <v>107.21602038008405</v>
      </c>
    </row>
    <row r="757" spans="3:25" x14ac:dyDescent="0.25">
      <c r="C757" s="17">
        <f t="shared" si="58"/>
        <v>0</v>
      </c>
      <c r="E757" s="78">
        <v>50.759101645362961</v>
      </c>
      <c r="F757" s="81">
        <v>3765</v>
      </c>
      <c r="G757" s="16"/>
      <c r="H757" s="18">
        <f t="shared" si="59"/>
        <v>0</v>
      </c>
      <c r="I757" s="16"/>
      <c r="J757" s="83">
        <v>57.16211806680537</v>
      </c>
      <c r="M757" s="19">
        <f t="shared" si="60"/>
        <v>0</v>
      </c>
      <c r="O757" s="94">
        <v>58.915753762112011</v>
      </c>
      <c r="R757" s="20">
        <f t="shared" si="61"/>
        <v>0</v>
      </c>
      <c r="T757" s="101">
        <v>81.684961960776178</v>
      </c>
      <c r="W757" s="21">
        <f t="shared" si="62"/>
        <v>0</v>
      </c>
      <c r="Y757" s="110">
        <v>107.39053608355275</v>
      </c>
    </row>
    <row r="758" spans="3:25" x14ac:dyDescent="0.25">
      <c r="C758" s="17">
        <f t="shared" si="58"/>
        <v>0</v>
      </c>
      <c r="E758" s="78">
        <v>50.759182351405897</v>
      </c>
      <c r="F758" s="81">
        <v>3770</v>
      </c>
      <c r="G758" s="16"/>
      <c r="H758" s="18">
        <f t="shared" si="59"/>
        <v>0</v>
      </c>
      <c r="I758" s="16"/>
      <c r="J758" s="83">
        <v>57.162167646082708</v>
      </c>
      <c r="M758" s="19">
        <f t="shared" si="60"/>
        <v>0</v>
      </c>
      <c r="O758" s="94">
        <v>59.006427795742113</v>
      </c>
      <c r="R758" s="20">
        <f t="shared" si="61"/>
        <v>0</v>
      </c>
      <c r="T758" s="101">
        <v>81.731823917489379</v>
      </c>
      <c r="W758" s="21">
        <f t="shared" si="62"/>
        <v>0</v>
      </c>
      <c r="Y758" s="110">
        <v>107.59003062208284</v>
      </c>
    </row>
    <row r="759" spans="3:25" x14ac:dyDescent="0.25">
      <c r="C759" s="17">
        <f t="shared" si="58"/>
        <v>0</v>
      </c>
      <c r="E759" s="78">
        <v>50.75921852982362</v>
      </c>
      <c r="F759" s="81">
        <v>3775</v>
      </c>
      <c r="G759" s="16"/>
      <c r="H759" s="18">
        <f t="shared" si="59"/>
        <v>0</v>
      </c>
      <c r="I759" s="16"/>
      <c r="J759" s="83">
        <v>57.162183554705138</v>
      </c>
      <c r="M759" s="19">
        <f t="shared" si="60"/>
        <v>0</v>
      </c>
      <c r="O759" s="94">
        <v>59.006466099663882</v>
      </c>
      <c r="R759" s="20">
        <f t="shared" si="61"/>
        <v>0</v>
      </c>
      <c r="T759" s="101">
        <v>81.89547580235805</v>
      </c>
      <c r="W759" s="21">
        <f t="shared" si="62"/>
        <v>0</v>
      </c>
      <c r="Y759" s="110">
        <v>107.68964192906812</v>
      </c>
    </row>
    <row r="760" spans="3:25" x14ac:dyDescent="0.25">
      <c r="C760" s="17">
        <f t="shared" si="58"/>
        <v>0</v>
      </c>
      <c r="E760" s="78">
        <v>50.759268623282679</v>
      </c>
      <c r="F760" s="81">
        <v>3780</v>
      </c>
      <c r="G760" s="16"/>
      <c r="H760" s="18">
        <f t="shared" si="59"/>
        <v>0</v>
      </c>
      <c r="I760" s="16"/>
      <c r="J760" s="83">
        <v>57.162199617766198</v>
      </c>
      <c r="M760" s="19">
        <f t="shared" si="60"/>
        <v>0</v>
      </c>
      <c r="O760" s="94">
        <v>59.006472084673085</v>
      </c>
      <c r="R760" s="20">
        <f t="shared" si="61"/>
        <v>0</v>
      </c>
      <c r="T760" s="101">
        <v>82.245120783790497</v>
      </c>
      <c r="W760" s="21">
        <f t="shared" si="62"/>
        <v>0</v>
      </c>
      <c r="Y760" s="110">
        <v>107.96239978020274</v>
      </c>
    </row>
    <row r="761" spans="3:25" x14ac:dyDescent="0.25">
      <c r="C761" s="17">
        <f t="shared" si="58"/>
        <v>0</v>
      </c>
      <c r="E761" s="78">
        <v>50.759372984538992</v>
      </c>
      <c r="F761" s="81">
        <v>3785</v>
      </c>
      <c r="G761" s="16"/>
      <c r="H761" s="18">
        <f t="shared" si="59"/>
        <v>0</v>
      </c>
      <c r="I761" s="16"/>
      <c r="J761" s="83">
        <v>57.162207649301145</v>
      </c>
      <c r="M761" s="19">
        <f t="shared" si="60"/>
        <v>0</v>
      </c>
      <c r="O761" s="94">
        <v>59.00660375441818</v>
      </c>
      <c r="R761" s="20">
        <f t="shared" si="61"/>
        <v>0</v>
      </c>
      <c r="T761" s="101">
        <v>82.361303323695751</v>
      </c>
      <c r="W761" s="21">
        <f t="shared" si="62"/>
        <v>0</v>
      </c>
      <c r="Y761" s="110">
        <v>107.96264576511503</v>
      </c>
    </row>
    <row r="762" spans="3:25" x14ac:dyDescent="0.25">
      <c r="C762" s="17">
        <f t="shared" si="58"/>
        <v>0</v>
      </c>
      <c r="E762" s="78">
        <v>50.759402205421125</v>
      </c>
      <c r="F762" s="81">
        <v>3790</v>
      </c>
      <c r="G762" s="16"/>
      <c r="H762" s="18">
        <f t="shared" si="59"/>
        <v>0</v>
      </c>
      <c r="I762" s="16"/>
      <c r="J762" s="83">
        <v>57.162207649301145</v>
      </c>
      <c r="M762" s="19">
        <f t="shared" si="60"/>
        <v>0</v>
      </c>
      <c r="O762" s="94">
        <v>59.006645649344506</v>
      </c>
      <c r="R762" s="20">
        <f t="shared" si="61"/>
        <v>0</v>
      </c>
      <c r="T762" s="101">
        <v>82.454163231172117</v>
      </c>
      <c r="W762" s="21">
        <f t="shared" si="62"/>
        <v>0</v>
      </c>
      <c r="Y762" s="110">
        <v>108.06179071682658</v>
      </c>
    </row>
    <row r="763" spans="3:25" x14ac:dyDescent="0.25">
      <c r="C763" s="17">
        <f t="shared" si="58"/>
        <v>0</v>
      </c>
      <c r="E763" s="78">
        <v>50.75946064781494</v>
      </c>
      <c r="F763" s="81">
        <v>3795</v>
      </c>
      <c r="G763" s="16"/>
      <c r="H763" s="18">
        <f t="shared" si="59"/>
        <v>0</v>
      </c>
      <c r="I763" s="16"/>
      <c r="J763" s="83">
        <v>57.162253985073946</v>
      </c>
      <c r="M763" s="19">
        <f t="shared" si="60"/>
        <v>0</v>
      </c>
      <c r="O763" s="94">
        <v>59.006932929111294</v>
      </c>
      <c r="R763" s="20">
        <f t="shared" si="61"/>
        <v>0</v>
      </c>
      <c r="T763" s="101">
        <v>82.986019902882546</v>
      </c>
      <c r="W763" s="21">
        <f t="shared" si="62"/>
        <v>0</v>
      </c>
      <c r="Y763" s="110">
        <v>108.40820314574115</v>
      </c>
    </row>
    <row r="764" spans="3:25" x14ac:dyDescent="0.25">
      <c r="C764" s="17">
        <f t="shared" si="58"/>
        <v>0</v>
      </c>
      <c r="E764" s="78">
        <v>50.969956650805806</v>
      </c>
      <c r="F764" s="81">
        <v>3800</v>
      </c>
      <c r="G764" s="16"/>
      <c r="H764" s="18">
        <f t="shared" si="59"/>
        <v>0</v>
      </c>
      <c r="I764" s="16"/>
      <c r="J764" s="83">
        <v>57.302627341763284</v>
      </c>
      <c r="M764" s="19">
        <f t="shared" si="60"/>
        <v>0</v>
      </c>
      <c r="O764" s="94">
        <v>59.142342996273193</v>
      </c>
      <c r="R764" s="20">
        <f t="shared" si="61"/>
        <v>0</v>
      </c>
      <c r="T764" s="101">
        <v>82.986041482043731</v>
      </c>
      <c r="W764" s="21">
        <f t="shared" si="62"/>
        <v>0</v>
      </c>
      <c r="Y764" s="110">
        <v>108.40830030458406</v>
      </c>
    </row>
    <row r="765" spans="3:25" x14ac:dyDescent="0.25">
      <c r="C765" s="17">
        <f t="shared" si="58"/>
        <v>0</v>
      </c>
      <c r="E765" s="78">
        <v>50.970847676379847</v>
      </c>
      <c r="F765" s="81">
        <v>3805</v>
      </c>
      <c r="G765" s="16"/>
      <c r="H765" s="18">
        <f t="shared" si="59"/>
        <v>0</v>
      </c>
      <c r="I765" s="16"/>
      <c r="J765" s="83">
        <v>57.489213598438106</v>
      </c>
      <c r="M765" s="19">
        <f t="shared" si="60"/>
        <v>0</v>
      </c>
      <c r="O765" s="94">
        <v>59.142633197817815</v>
      </c>
      <c r="R765" s="20">
        <f t="shared" si="61"/>
        <v>0</v>
      </c>
      <c r="T765" s="101">
        <v>83.032057704069643</v>
      </c>
      <c r="W765" s="21">
        <f t="shared" si="62"/>
        <v>0</v>
      </c>
      <c r="Y765" s="110">
        <v>108.48217973915081</v>
      </c>
    </row>
    <row r="766" spans="3:25" x14ac:dyDescent="0.25">
      <c r="C766" s="17">
        <f t="shared" si="58"/>
        <v>0</v>
      </c>
      <c r="E766" s="78">
        <v>50.970853219419922</v>
      </c>
      <c r="F766" s="81">
        <v>3810</v>
      </c>
      <c r="G766" s="16"/>
      <c r="H766" s="18">
        <f t="shared" si="59"/>
        <v>0</v>
      </c>
      <c r="I766" s="16"/>
      <c r="J766" s="83">
        <v>57.489217284202759</v>
      </c>
      <c r="M766" s="19">
        <f t="shared" si="60"/>
        <v>0</v>
      </c>
      <c r="O766" s="94">
        <v>59.14265409710702</v>
      </c>
      <c r="R766" s="20">
        <f t="shared" si="61"/>
        <v>0</v>
      </c>
      <c r="T766" s="101">
        <v>83.032185489775969</v>
      </c>
      <c r="W766" s="21">
        <f t="shared" si="62"/>
        <v>0</v>
      </c>
      <c r="Y766" s="110">
        <v>108.48248444506915</v>
      </c>
    </row>
    <row r="767" spans="3:25" x14ac:dyDescent="0.25">
      <c r="C767" s="17">
        <f t="shared" si="58"/>
        <v>0</v>
      </c>
      <c r="E767" s="78">
        <v>51.006408936952376</v>
      </c>
      <c r="F767" s="81">
        <v>3815</v>
      </c>
      <c r="G767" s="16"/>
      <c r="H767" s="18">
        <f t="shared" si="59"/>
        <v>0</v>
      </c>
      <c r="I767" s="16"/>
      <c r="J767" s="83">
        <v>57.489217284202759</v>
      </c>
      <c r="M767" s="19">
        <f t="shared" si="60"/>
        <v>0</v>
      </c>
      <c r="O767" s="94">
        <v>59.278213463684438</v>
      </c>
      <c r="R767" s="20">
        <f t="shared" si="61"/>
        <v>0</v>
      </c>
      <c r="T767" s="101">
        <v>83.101295006734787</v>
      </c>
      <c r="W767" s="21">
        <f t="shared" si="62"/>
        <v>0</v>
      </c>
      <c r="Y767" s="110">
        <v>108.8026955039353</v>
      </c>
    </row>
    <row r="768" spans="3:25" x14ac:dyDescent="0.25">
      <c r="C768" s="17">
        <f t="shared" si="58"/>
        <v>0</v>
      </c>
      <c r="E768" s="78">
        <v>51.127448844124032</v>
      </c>
      <c r="F768" s="81">
        <v>3820</v>
      </c>
      <c r="G768" s="16"/>
      <c r="H768" s="18">
        <f t="shared" si="59"/>
        <v>0</v>
      </c>
      <c r="I768" s="16"/>
      <c r="J768" s="83">
        <v>57.489306971393816</v>
      </c>
      <c r="M768" s="19">
        <f t="shared" si="60"/>
        <v>0</v>
      </c>
      <c r="O768" s="94">
        <v>59.278237293930793</v>
      </c>
      <c r="R768" s="20">
        <f t="shared" si="61"/>
        <v>0</v>
      </c>
      <c r="T768" s="101">
        <v>83.284894217633862</v>
      </c>
      <c r="W768" s="21">
        <f t="shared" si="62"/>
        <v>0</v>
      </c>
      <c r="Y768" s="110">
        <v>108.80280845847125</v>
      </c>
    </row>
    <row r="769" spans="3:25" x14ac:dyDescent="0.25">
      <c r="C769" s="17">
        <f t="shared" si="58"/>
        <v>0</v>
      </c>
      <c r="E769" s="78">
        <v>51.388723512681366</v>
      </c>
      <c r="F769" s="81">
        <v>3825</v>
      </c>
      <c r="G769" s="16"/>
      <c r="H769" s="18">
        <f t="shared" si="59"/>
        <v>0</v>
      </c>
      <c r="I769" s="16"/>
      <c r="J769" s="83">
        <v>57.489373929640202</v>
      </c>
      <c r="M769" s="19">
        <f t="shared" si="60"/>
        <v>0</v>
      </c>
      <c r="O769" s="94">
        <v>59.278396956407718</v>
      </c>
      <c r="R769" s="20">
        <f t="shared" si="61"/>
        <v>0</v>
      </c>
      <c r="T769" s="101">
        <v>83.285104586944996</v>
      </c>
      <c r="W769" s="21">
        <f t="shared" si="62"/>
        <v>0</v>
      </c>
      <c r="Y769" s="110">
        <v>108.80282558002011</v>
      </c>
    </row>
    <row r="770" spans="3:25" x14ac:dyDescent="0.25">
      <c r="C770" s="17">
        <f t="shared" si="58"/>
        <v>0</v>
      </c>
      <c r="E770" s="78">
        <v>51.388941361828699</v>
      </c>
      <c r="F770" s="81">
        <v>3830</v>
      </c>
      <c r="G770" s="16"/>
      <c r="H770" s="18">
        <f t="shared" si="59"/>
        <v>0</v>
      </c>
      <c r="I770" s="16"/>
      <c r="J770" s="83">
        <v>57.860385742376032</v>
      </c>
      <c r="M770" s="19">
        <f t="shared" si="60"/>
        <v>0</v>
      </c>
      <c r="O770" s="94">
        <v>59.278408871528598</v>
      </c>
      <c r="R770" s="20">
        <f t="shared" si="61"/>
        <v>0</v>
      </c>
      <c r="T770" s="101">
        <v>83.628988027387877</v>
      </c>
      <c r="W770" s="21">
        <f t="shared" si="62"/>
        <v>0</v>
      </c>
      <c r="Y770" s="110">
        <v>108.80299152242054</v>
      </c>
    </row>
    <row r="771" spans="3:25" x14ac:dyDescent="0.25">
      <c r="C771" s="17">
        <f t="shared" si="58"/>
        <v>0</v>
      </c>
      <c r="E771" s="78">
        <v>52.010237810794273</v>
      </c>
      <c r="F771" s="81">
        <v>3835</v>
      </c>
      <c r="G771" s="16"/>
      <c r="H771" s="18">
        <f t="shared" si="59"/>
        <v>0</v>
      </c>
      <c r="I771" s="16"/>
      <c r="J771" s="83">
        <v>57.860888671880147</v>
      </c>
      <c r="M771" s="19">
        <f t="shared" si="60"/>
        <v>0</v>
      </c>
      <c r="O771" s="94">
        <v>59.323442007051348</v>
      </c>
      <c r="R771" s="20">
        <f t="shared" si="61"/>
        <v>0</v>
      </c>
      <c r="T771" s="101">
        <v>83.629202160353401</v>
      </c>
      <c r="W771" s="21">
        <f t="shared" si="62"/>
        <v>0</v>
      </c>
      <c r="Y771" s="110">
        <v>109.00072911112234</v>
      </c>
    </row>
    <row r="772" spans="3:25" x14ac:dyDescent="0.25">
      <c r="C772" s="17">
        <f t="shared" si="58"/>
        <v>0</v>
      </c>
      <c r="E772" s="78">
        <v>52.010297563418355</v>
      </c>
      <c r="F772" s="81">
        <v>3840</v>
      </c>
      <c r="G772" s="16"/>
      <c r="H772" s="18">
        <f t="shared" si="59"/>
        <v>0</v>
      </c>
      <c r="I772" s="16"/>
      <c r="J772" s="83">
        <v>57.906988822811435</v>
      </c>
      <c r="M772" s="19">
        <f t="shared" si="60"/>
        <v>0</v>
      </c>
      <c r="O772" s="94">
        <v>59.503753638444316</v>
      </c>
      <c r="R772" s="20">
        <f t="shared" si="61"/>
        <v>0</v>
      </c>
      <c r="T772" s="101">
        <v>84.016918752384868</v>
      </c>
      <c r="W772" s="21">
        <f t="shared" si="62"/>
        <v>0</v>
      </c>
      <c r="Y772" s="110">
        <v>109.17142277065675</v>
      </c>
    </row>
    <row r="773" spans="3:25" x14ac:dyDescent="0.25">
      <c r="C773" s="17">
        <f t="shared" ref="C773:C836" si="63">B773/1300</f>
        <v>0</v>
      </c>
      <c r="E773" s="78">
        <v>52.010343735905778</v>
      </c>
      <c r="F773" s="81">
        <v>3845</v>
      </c>
      <c r="G773" s="16"/>
      <c r="H773" s="18">
        <f t="shared" ref="H773:H836" si="64">G773/1300</f>
        <v>0</v>
      </c>
      <c r="I773" s="16"/>
      <c r="J773" s="83">
        <v>57.908818414426072</v>
      </c>
      <c r="M773" s="19">
        <f t="shared" ref="M773:M836" si="65">L773/1300</f>
        <v>0</v>
      </c>
      <c r="O773" s="94">
        <v>60.086066937275888</v>
      </c>
      <c r="R773" s="20">
        <f t="shared" ref="R773:R836" si="66">Q773/1300</f>
        <v>0</v>
      </c>
      <c r="T773" s="101">
        <v>84.130786662814771</v>
      </c>
      <c r="W773" s="21">
        <f t="shared" ref="W773:W836" si="67">V773/1300</f>
        <v>0</v>
      </c>
      <c r="Y773" s="110">
        <v>109.17143571008609</v>
      </c>
    </row>
    <row r="774" spans="3:25" x14ac:dyDescent="0.25">
      <c r="C774" s="17">
        <f t="shared" si="63"/>
        <v>0</v>
      </c>
      <c r="E774" s="78">
        <v>52.01047953734853</v>
      </c>
      <c r="F774" s="81">
        <v>3850</v>
      </c>
      <c r="G774" s="16"/>
      <c r="H774" s="18">
        <f t="shared" si="64"/>
        <v>0</v>
      </c>
      <c r="I774" s="16"/>
      <c r="J774" s="83">
        <v>57.908818414426072</v>
      </c>
      <c r="M774" s="19">
        <f t="shared" si="65"/>
        <v>0</v>
      </c>
      <c r="O774" s="94">
        <v>60.086161858438992</v>
      </c>
      <c r="R774" s="20">
        <f t="shared" si="66"/>
        <v>0</v>
      </c>
      <c r="T774" s="101">
        <v>84.25183147571353</v>
      </c>
      <c r="W774" s="21">
        <f t="shared" si="67"/>
        <v>0</v>
      </c>
      <c r="Y774" s="110">
        <v>109.24510939430444</v>
      </c>
    </row>
    <row r="775" spans="3:25" x14ac:dyDescent="0.25">
      <c r="C775" s="17">
        <f t="shared" si="63"/>
        <v>0</v>
      </c>
      <c r="E775" s="78">
        <v>52.777117537930742</v>
      </c>
      <c r="F775" s="81">
        <v>3855</v>
      </c>
      <c r="G775" s="16"/>
      <c r="H775" s="18">
        <f t="shared" si="64"/>
        <v>0</v>
      </c>
      <c r="I775" s="16"/>
      <c r="J775" s="83">
        <v>57.999317884801727</v>
      </c>
      <c r="M775" s="19">
        <f t="shared" si="65"/>
        <v>0</v>
      </c>
      <c r="O775" s="94">
        <v>60.086345235368427</v>
      </c>
      <c r="R775" s="20">
        <f t="shared" si="66"/>
        <v>0</v>
      </c>
      <c r="T775" s="101">
        <v>84.471036957164898</v>
      </c>
      <c r="W775" s="21">
        <f t="shared" si="67"/>
        <v>0</v>
      </c>
      <c r="Y775" s="110">
        <v>109.39114958324784</v>
      </c>
    </row>
    <row r="776" spans="3:25" x14ac:dyDescent="0.25">
      <c r="C776" s="17">
        <f t="shared" si="63"/>
        <v>0</v>
      </c>
      <c r="E776" s="78">
        <v>52.777148318470616</v>
      </c>
      <c r="F776" s="81">
        <v>3860</v>
      </c>
      <c r="G776" s="16"/>
      <c r="H776" s="18">
        <f t="shared" si="64"/>
        <v>0</v>
      </c>
      <c r="I776" s="16"/>
      <c r="J776" s="83">
        <v>57.999425049847567</v>
      </c>
      <c r="M776" s="19">
        <f t="shared" si="65"/>
        <v>0</v>
      </c>
      <c r="O776" s="94">
        <v>60.114746391328303</v>
      </c>
      <c r="R776" s="20">
        <f t="shared" si="66"/>
        <v>0</v>
      </c>
      <c r="T776" s="101">
        <v>84.629470353636719</v>
      </c>
      <c r="W776" s="21">
        <f t="shared" si="67"/>
        <v>0</v>
      </c>
      <c r="Y776" s="110">
        <v>109.39200573747124</v>
      </c>
    </row>
    <row r="777" spans="3:25" x14ac:dyDescent="0.25">
      <c r="C777" s="17">
        <f t="shared" si="63"/>
        <v>0</v>
      </c>
      <c r="E777" s="78">
        <v>52.777157686472215</v>
      </c>
      <c r="F777" s="81">
        <v>3865</v>
      </c>
      <c r="G777" s="16"/>
      <c r="H777" s="18">
        <f t="shared" si="64"/>
        <v>0</v>
      </c>
      <c r="I777" s="16"/>
      <c r="J777" s="83">
        <v>57.999457929987827</v>
      </c>
      <c r="M777" s="19">
        <f t="shared" si="65"/>
        <v>0</v>
      </c>
      <c r="O777" s="94">
        <v>60.219719913766554</v>
      </c>
      <c r="R777" s="20">
        <f t="shared" si="66"/>
        <v>0</v>
      </c>
      <c r="T777" s="101">
        <v>84.855208231573414</v>
      </c>
      <c r="W777" s="21">
        <f t="shared" si="67"/>
        <v>0</v>
      </c>
      <c r="Y777" s="110">
        <v>109.66089265694526</v>
      </c>
    </row>
    <row r="778" spans="3:25" x14ac:dyDescent="0.25">
      <c r="C778" s="17">
        <f t="shared" si="63"/>
        <v>0</v>
      </c>
      <c r="E778" s="78">
        <v>52.827770557049448</v>
      </c>
      <c r="F778" s="81">
        <v>3870</v>
      </c>
      <c r="G778" s="16"/>
      <c r="H778" s="18">
        <f t="shared" si="64"/>
        <v>0</v>
      </c>
      <c r="I778" s="16"/>
      <c r="J778" s="83">
        <v>57.999468890003676</v>
      </c>
      <c r="M778" s="19">
        <f t="shared" si="65"/>
        <v>0</v>
      </c>
      <c r="O778" s="94">
        <v>60.352258584729277</v>
      </c>
      <c r="R778" s="20">
        <f t="shared" si="66"/>
        <v>0</v>
      </c>
      <c r="T778" s="101">
        <v>84.922849927656543</v>
      </c>
      <c r="W778" s="21">
        <f t="shared" si="67"/>
        <v>0</v>
      </c>
      <c r="Y778" s="110">
        <v>109.73408840116012</v>
      </c>
    </row>
    <row r="779" spans="3:25" x14ac:dyDescent="0.25">
      <c r="C779" s="17">
        <f t="shared" si="63"/>
        <v>0</v>
      </c>
      <c r="E779" s="78">
        <v>52.827882864928036</v>
      </c>
      <c r="F779" s="81">
        <v>3875</v>
      </c>
      <c r="G779" s="16"/>
      <c r="H779" s="18">
        <f t="shared" si="64"/>
        <v>0</v>
      </c>
      <c r="I779" s="16"/>
      <c r="J779" s="83">
        <v>57.999541957178039</v>
      </c>
      <c r="M779" s="19">
        <f t="shared" si="65"/>
        <v>0</v>
      </c>
      <c r="O779" s="94">
        <v>60.352940867117425</v>
      </c>
      <c r="R779" s="20">
        <f t="shared" si="66"/>
        <v>0</v>
      </c>
      <c r="T779" s="101">
        <v>84.922878658751699</v>
      </c>
      <c r="W779" s="21">
        <f t="shared" si="67"/>
        <v>0</v>
      </c>
      <c r="Y779" s="110">
        <v>109.75865159886051</v>
      </c>
    </row>
    <row r="780" spans="3:25" x14ac:dyDescent="0.25">
      <c r="C780" s="17">
        <f t="shared" si="63"/>
        <v>0</v>
      </c>
      <c r="E780" s="78">
        <v>52.828125248784602</v>
      </c>
      <c r="F780" s="81">
        <v>3880</v>
      </c>
      <c r="G780" s="16"/>
      <c r="H780" s="18">
        <f t="shared" si="64"/>
        <v>0</v>
      </c>
      <c r="I780" s="16"/>
      <c r="J780" s="83">
        <v>57.999550481529859</v>
      </c>
      <c r="M780" s="19">
        <f t="shared" si="65"/>
        <v>0</v>
      </c>
      <c r="O780" s="94">
        <v>60.35300230764134</v>
      </c>
      <c r="R780" s="20">
        <f t="shared" si="66"/>
        <v>0</v>
      </c>
      <c r="T780" s="101">
        <v>84.923387559442062</v>
      </c>
      <c r="W780" s="21">
        <f t="shared" si="67"/>
        <v>0</v>
      </c>
      <c r="Y780" s="110">
        <v>109.75871337582956</v>
      </c>
    </row>
    <row r="781" spans="3:25" x14ac:dyDescent="0.25">
      <c r="C781" s="17">
        <f t="shared" si="63"/>
        <v>0</v>
      </c>
      <c r="E781" s="78">
        <v>52.87860880552725</v>
      </c>
      <c r="F781" s="81">
        <v>3885</v>
      </c>
      <c r="G781" s="16"/>
      <c r="H781" s="18">
        <f t="shared" si="64"/>
        <v>0</v>
      </c>
      <c r="I781" s="16"/>
      <c r="J781" s="83">
        <v>58.045587962355484</v>
      </c>
      <c r="M781" s="19">
        <f t="shared" si="65"/>
        <v>0</v>
      </c>
      <c r="O781" s="94">
        <v>60.35318838466381</v>
      </c>
      <c r="R781" s="20">
        <f t="shared" si="66"/>
        <v>0</v>
      </c>
      <c r="T781" s="101">
        <v>85.012703792995822</v>
      </c>
      <c r="W781" s="21">
        <f t="shared" si="67"/>
        <v>0</v>
      </c>
      <c r="Y781" s="110">
        <v>109.75874169026474</v>
      </c>
    </row>
    <row r="782" spans="3:25" x14ac:dyDescent="0.25">
      <c r="C782" s="17">
        <f t="shared" si="63"/>
        <v>0</v>
      </c>
      <c r="E782" s="78">
        <v>53.2822854750031</v>
      </c>
      <c r="F782" s="81">
        <v>3890</v>
      </c>
      <c r="G782" s="16"/>
      <c r="H782" s="18">
        <f t="shared" si="64"/>
        <v>0</v>
      </c>
      <c r="I782" s="16"/>
      <c r="J782" s="83">
        <v>58.045587962355484</v>
      </c>
      <c r="M782" s="19">
        <f t="shared" si="65"/>
        <v>0</v>
      </c>
      <c r="O782" s="94">
        <v>60.57376190147216</v>
      </c>
      <c r="R782" s="20">
        <f t="shared" si="66"/>
        <v>0</v>
      </c>
      <c r="T782" s="101">
        <v>85.013144747442723</v>
      </c>
      <c r="W782" s="21">
        <f t="shared" si="67"/>
        <v>0</v>
      </c>
      <c r="Y782" s="110">
        <v>109.7587436208169</v>
      </c>
    </row>
    <row r="783" spans="3:25" x14ac:dyDescent="0.25">
      <c r="C783" s="17">
        <f t="shared" si="63"/>
        <v>0</v>
      </c>
      <c r="E783" s="78">
        <v>53.282650014700621</v>
      </c>
      <c r="F783" s="81">
        <v>3895</v>
      </c>
      <c r="G783" s="16"/>
      <c r="H783" s="18">
        <f t="shared" si="64"/>
        <v>0</v>
      </c>
      <c r="I783" s="16"/>
      <c r="J783" s="83">
        <v>58.045641502254938</v>
      </c>
      <c r="M783" s="19">
        <f t="shared" si="65"/>
        <v>0</v>
      </c>
      <c r="O783" s="94">
        <v>60.574365897956859</v>
      </c>
      <c r="R783" s="20">
        <f t="shared" si="66"/>
        <v>0</v>
      </c>
      <c r="T783" s="101">
        <v>85.729827304873282</v>
      </c>
      <c r="W783" s="21">
        <f t="shared" si="67"/>
        <v>0</v>
      </c>
      <c r="Y783" s="110">
        <v>109.78345756037704</v>
      </c>
    </row>
    <row r="784" spans="3:25" x14ac:dyDescent="0.25">
      <c r="C784" s="17">
        <f t="shared" si="63"/>
        <v>0</v>
      </c>
      <c r="E784" s="78">
        <v>53.283569600528651</v>
      </c>
      <c r="F784" s="81">
        <v>3900</v>
      </c>
      <c r="G784" s="16"/>
      <c r="H784" s="18">
        <f t="shared" si="64"/>
        <v>0</v>
      </c>
      <c r="I784" s="16"/>
      <c r="J784" s="83">
        <v>58.045643935876804</v>
      </c>
      <c r="M784" s="19">
        <f t="shared" si="65"/>
        <v>0</v>
      </c>
      <c r="O784" s="94">
        <v>60.574409040575702</v>
      </c>
      <c r="R784" s="20">
        <f t="shared" si="66"/>
        <v>0</v>
      </c>
      <c r="T784" s="101">
        <v>85.730073789349959</v>
      </c>
      <c r="W784" s="21">
        <f t="shared" si="67"/>
        <v>0</v>
      </c>
      <c r="Y784" s="110">
        <v>109.9537481416633</v>
      </c>
    </row>
    <row r="785" spans="3:25" x14ac:dyDescent="0.25">
      <c r="C785" s="17">
        <f t="shared" si="63"/>
        <v>0</v>
      </c>
      <c r="E785" s="78">
        <v>53.432469522466846</v>
      </c>
      <c r="F785" s="81">
        <v>3905</v>
      </c>
      <c r="G785" s="16"/>
      <c r="H785" s="18">
        <f t="shared" si="64"/>
        <v>0</v>
      </c>
      <c r="I785" s="16"/>
      <c r="J785" s="83">
        <v>58.27533527280481</v>
      </c>
      <c r="M785" s="19">
        <f t="shared" si="65"/>
        <v>0</v>
      </c>
      <c r="O785" s="94">
        <v>60.574420117734675</v>
      </c>
      <c r="R785" s="20">
        <f t="shared" si="66"/>
        <v>0</v>
      </c>
      <c r="T785" s="101">
        <v>85.796903909610151</v>
      </c>
      <c r="W785" s="21">
        <f t="shared" si="67"/>
        <v>0</v>
      </c>
      <c r="Y785" s="110">
        <v>109.95392029645271</v>
      </c>
    </row>
    <row r="786" spans="3:25" x14ac:dyDescent="0.25">
      <c r="C786" s="17">
        <f t="shared" si="63"/>
        <v>0</v>
      </c>
      <c r="E786" s="78">
        <v>53.432531650054777</v>
      </c>
      <c r="F786" s="81">
        <v>3910</v>
      </c>
      <c r="G786" s="16"/>
      <c r="H786" s="18">
        <f t="shared" si="64"/>
        <v>0</v>
      </c>
      <c r="I786" s="16"/>
      <c r="J786" s="83">
        <v>58.275952184811146</v>
      </c>
      <c r="M786" s="19">
        <f t="shared" si="65"/>
        <v>0</v>
      </c>
      <c r="O786" s="94">
        <v>60.574671394352855</v>
      </c>
      <c r="R786" s="20">
        <f t="shared" si="66"/>
        <v>0</v>
      </c>
      <c r="T786" s="101">
        <v>86.087654964196219</v>
      </c>
      <c r="W786" s="21">
        <f t="shared" si="67"/>
        <v>0</v>
      </c>
      <c r="Y786" s="110">
        <v>109.97804520717128</v>
      </c>
    </row>
    <row r="787" spans="3:25" x14ac:dyDescent="0.25">
      <c r="C787" s="17">
        <f t="shared" si="63"/>
        <v>0</v>
      </c>
      <c r="E787" s="78">
        <v>53.432531650054777</v>
      </c>
      <c r="F787" s="81">
        <v>3915</v>
      </c>
      <c r="G787" s="16"/>
      <c r="H787" s="18">
        <f t="shared" si="64"/>
        <v>0</v>
      </c>
      <c r="I787" s="16"/>
      <c r="J787" s="83">
        <v>58.41352111392348</v>
      </c>
      <c r="M787" s="19">
        <f t="shared" si="65"/>
        <v>0</v>
      </c>
      <c r="O787" s="94">
        <v>60.750983445744289</v>
      </c>
      <c r="R787" s="20">
        <f t="shared" si="66"/>
        <v>0</v>
      </c>
      <c r="T787" s="101">
        <v>86.152519885272071</v>
      </c>
      <c r="W787" s="21">
        <f t="shared" si="67"/>
        <v>0</v>
      </c>
      <c r="Y787" s="110">
        <v>110.63359264952713</v>
      </c>
    </row>
    <row r="788" spans="3:25" x14ac:dyDescent="0.25">
      <c r="C788" s="17">
        <f t="shared" si="63"/>
        <v>0</v>
      </c>
      <c r="E788" s="78">
        <v>53.432686308005842</v>
      </c>
      <c r="F788" s="81">
        <v>3920</v>
      </c>
      <c r="G788" s="16"/>
      <c r="H788" s="18">
        <f t="shared" si="64"/>
        <v>0</v>
      </c>
      <c r="I788" s="16"/>
      <c r="J788" s="83">
        <v>58.550910368191715</v>
      </c>
      <c r="M788" s="19">
        <f t="shared" si="65"/>
        <v>0</v>
      </c>
      <c r="O788" s="94">
        <v>60.751002047761723</v>
      </c>
      <c r="R788" s="20">
        <f t="shared" si="66"/>
        <v>0</v>
      </c>
      <c r="T788" s="101">
        <v>86.152830289198917</v>
      </c>
      <c r="W788" s="21">
        <f t="shared" si="67"/>
        <v>0</v>
      </c>
      <c r="Y788" s="110">
        <v>110.75451651512016</v>
      </c>
    </row>
    <row r="789" spans="3:25" x14ac:dyDescent="0.25">
      <c r="C789" s="17">
        <f t="shared" si="63"/>
        <v>0</v>
      </c>
      <c r="E789" s="78">
        <v>53.432749757434067</v>
      </c>
      <c r="F789" s="81">
        <v>3925</v>
      </c>
      <c r="G789" s="16"/>
      <c r="H789" s="18">
        <f t="shared" si="64"/>
        <v>0</v>
      </c>
      <c r="I789" s="16"/>
      <c r="J789" s="83">
        <v>58.55092966925055</v>
      </c>
      <c r="M789" s="19">
        <f t="shared" si="65"/>
        <v>0</v>
      </c>
      <c r="O789" s="94">
        <v>60.751021812427751</v>
      </c>
      <c r="R789" s="20">
        <f t="shared" si="66"/>
        <v>0</v>
      </c>
      <c r="T789" s="101">
        <v>86.263777132341687</v>
      </c>
      <c r="W789" s="21">
        <f t="shared" si="67"/>
        <v>0</v>
      </c>
      <c r="Y789" s="110">
        <v>110.75474768982254</v>
      </c>
    </row>
    <row r="790" spans="3:25" x14ac:dyDescent="0.25">
      <c r="C790" s="17">
        <f t="shared" si="63"/>
        <v>0</v>
      </c>
      <c r="E790" s="78">
        <v>53.432788091459607</v>
      </c>
      <c r="F790" s="81">
        <v>3930</v>
      </c>
      <c r="G790" s="16"/>
      <c r="H790" s="18">
        <f t="shared" si="64"/>
        <v>0</v>
      </c>
      <c r="I790" s="16"/>
      <c r="J790" s="83">
        <v>58.550968271221869</v>
      </c>
      <c r="M790" s="19">
        <f t="shared" si="65"/>
        <v>0</v>
      </c>
      <c r="O790" s="94">
        <v>60.751234573219612</v>
      </c>
      <c r="R790" s="20">
        <f t="shared" si="66"/>
        <v>0</v>
      </c>
      <c r="T790" s="101">
        <v>86.352282107755258</v>
      </c>
      <c r="W790" s="21">
        <f t="shared" si="67"/>
        <v>0</v>
      </c>
      <c r="Y790" s="110">
        <v>110.92381769031505</v>
      </c>
    </row>
    <row r="791" spans="3:25" x14ac:dyDescent="0.25">
      <c r="C791" s="17">
        <f t="shared" si="63"/>
        <v>0</v>
      </c>
      <c r="E791" s="78">
        <v>53.432802632011871</v>
      </c>
      <c r="F791" s="81">
        <v>3935</v>
      </c>
      <c r="G791" s="16"/>
      <c r="H791" s="18">
        <f t="shared" si="64"/>
        <v>0</v>
      </c>
      <c r="I791" s="16"/>
      <c r="J791" s="83">
        <v>58.551006873294988</v>
      </c>
      <c r="M791" s="19">
        <f t="shared" si="65"/>
        <v>0</v>
      </c>
      <c r="O791" s="94">
        <v>60.883257127796178</v>
      </c>
      <c r="R791" s="20">
        <f t="shared" si="66"/>
        <v>0</v>
      </c>
      <c r="T791" s="101">
        <v>86.352457343137786</v>
      </c>
      <c r="W791" s="21">
        <f t="shared" si="67"/>
        <v>0</v>
      </c>
      <c r="Y791" s="110">
        <v>111.14075366358601</v>
      </c>
    </row>
    <row r="792" spans="3:25" x14ac:dyDescent="0.25">
      <c r="C792" s="17">
        <f t="shared" si="63"/>
        <v>0</v>
      </c>
      <c r="E792" s="78">
        <v>53.432940105789569</v>
      </c>
      <c r="F792" s="81">
        <v>3940</v>
      </c>
      <c r="G792" s="16"/>
      <c r="H792" s="18">
        <f t="shared" si="64"/>
        <v>0</v>
      </c>
      <c r="I792" s="16"/>
      <c r="J792" s="83">
        <v>58.596409797062805</v>
      </c>
      <c r="M792" s="19">
        <f t="shared" si="65"/>
        <v>0</v>
      </c>
      <c r="O792" s="94">
        <v>61.102654653212255</v>
      </c>
      <c r="R792" s="20">
        <f t="shared" si="66"/>
        <v>0</v>
      </c>
      <c r="T792" s="101">
        <v>86.352634652440486</v>
      </c>
      <c r="W792" s="21">
        <f t="shared" si="67"/>
        <v>0</v>
      </c>
      <c r="Y792" s="110">
        <v>111.28530740801112</v>
      </c>
    </row>
    <row r="793" spans="3:25" x14ac:dyDescent="0.25">
      <c r="C793" s="17">
        <f t="shared" si="63"/>
        <v>0</v>
      </c>
      <c r="E793" s="78">
        <v>53.432995623963784</v>
      </c>
      <c r="F793" s="81">
        <v>3945</v>
      </c>
      <c r="G793" s="16"/>
      <c r="H793" s="18">
        <f t="shared" si="64"/>
        <v>0</v>
      </c>
      <c r="I793" s="16"/>
      <c r="J793" s="83">
        <v>58.91574297251978</v>
      </c>
      <c r="M793" s="19">
        <f t="shared" si="65"/>
        <v>0</v>
      </c>
      <c r="O793" s="94">
        <v>61.102702046570691</v>
      </c>
      <c r="R793" s="20">
        <f t="shared" si="66"/>
        <v>0</v>
      </c>
      <c r="T793" s="101">
        <v>86.595916443551332</v>
      </c>
      <c r="W793" s="21">
        <f t="shared" si="67"/>
        <v>0</v>
      </c>
      <c r="Y793" s="110">
        <v>111.28533184329966</v>
      </c>
    </row>
    <row r="794" spans="3:25" x14ac:dyDescent="0.25">
      <c r="C794" s="17">
        <f t="shared" si="63"/>
        <v>0</v>
      </c>
      <c r="E794" s="78">
        <v>54.030869213824857</v>
      </c>
      <c r="F794" s="81">
        <v>3950</v>
      </c>
      <c r="G794" s="16"/>
      <c r="H794" s="18">
        <f t="shared" si="64"/>
        <v>0</v>
      </c>
      <c r="I794" s="16"/>
      <c r="J794" s="83">
        <v>58.915753762175243</v>
      </c>
      <c r="M794" s="19">
        <f t="shared" si="65"/>
        <v>0</v>
      </c>
      <c r="O794" s="94">
        <v>61.146557975845617</v>
      </c>
      <c r="R794" s="20">
        <f t="shared" si="66"/>
        <v>0</v>
      </c>
      <c r="T794" s="101">
        <v>86.640007487698909</v>
      </c>
      <c r="W794" s="21">
        <f t="shared" si="67"/>
        <v>0</v>
      </c>
      <c r="Y794" s="110">
        <v>111.30794478537007</v>
      </c>
    </row>
    <row r="795" spans="3:25" x14ac:dyDescent="0.25">
      <c r="C795" s="17">
        <f t="shared" si="63"/>
        <v>0</v>
      </c>
      <c r="E795" s="78">
        <v>54.030930653615187</v>
      </c>
      <c r="F795" s="81">
        <v>3955</v>
      </c>
      <c r="G795" s="16"/>
      <c r="H795" s="18">
        <f t="shared" si="64"/>
        <v>0</v>
      </c>
      <c r="I795" s="16"/>
      <c r="J795" s="83">
        <v>59.006454129691001</v>
      </c>
      <c r="M795" s="19">
        <f t="shared" si="65"/>
        <v>0</v>
      </c>
      <c r="O795" s="94">
        <v>61.626407974416047</v>
      </c>
      <c r="R795" s="20">
        <f t="shared" si="66"/>
        <v>0</v>
      </c>
      <c r="T795" s="101">
        <v>86.816438239920942</v>
      </c>
      <c r="W795" s="21">
        <f t="shared" si="67"/>
        <v>0</v>
      </c>
      <c r="Y795" s="110">
        <v>111.33345366491123</v>
      </c>
    </row>
    <row r="796" spans="3:25" x14ac:dyDescent="0.25">
      <c r="C796" s="17">
        <f t="shared" si="63"/>
        <v>0</v>
      </c>
      <c r="E796" s="78">
        <v>54.030950262061253</v>
      </c>
      <c r="F796" s="81">
        <v>3960</v>
      </c>
      <c r="G796" s="16"/>
      <c r="H796" s="18">
        <f t="shared" si="64"/>
        <v>0</v>
      </c>
      <c r="I796" s="16"/>
      <c r="J796" s="83">
        <v>59.006559465495279</v>
      </c>
      <c r="M796" s="19">
        <f t="shared" si="65"/>
        <v>0</v>
      </c>
      <c r="O796" s="94">
        <v>61.756676277654357</v>
      </c>
      <c r="R796" s="20">
        <f t="shared" si="66"/>
        <v>0</v>
      </c>
      <c r="T796" s="101">
        <v>86.860343469246999</v>
      </c>
      <c r="W796" s="21">
        <f t="shared" si="67"/>
        <v>0</v>
      </c>
      <c r="Y796" s="110">
        <v>111.33347063530543</v>
      </c>
    </row>
    <row r="797" spans="3:25" x14ac:dyDescent="0.25">
      <c r="C797" s="17">
        <f t="shared" si="63"/>
        <v>0</v>
      </c>
      <c r="E797" s="78">
        <v>54.030955490966939</v>
      </c>
      <c r="F797" s="81">
        <v>3965</v>
      </c>
      <c r="G797" s="16"/>
      <c r="H797" s="18">
        <f t="shared" si="64"/>
        <v>0</v>
      </c>
      <c r="I797" s="16"/>
      <c r="J797" s="83">
        <v>59.006593579939469</v>
      </c>
      <c r="M797" s="19">
        <f t="shared" si="65"/>
        <v>0</v>
      </c>
      <c r="O797" s="94">
        <v>61.756683139809255</v>
      </c>
      <c r="R797" s="20">
        <f t="shared" si="66"/>
        <v>0</v>
      </c>
      <c r="T797" s="101">
        <v>87.233746730319197</v>
      </c>
      <c r="W797" s="21">
        <f t="shared" si="67"/>
        <v>0</v>
      </c>
      <c r="Y797" s="110">
        <v>111.47794792752237</v>
      </c>
    </row>
    <row r="798" spans="3:25" x14ac:dyDescent="0.25">
      <c r="C798" s="17">
        <f t="shared" si="63"/>
        <v>0</v>
      </c>
      <c r="E798" s="78">
        <v>54.030976406644946</v>
      </c>
      <c r="F798" s="81">
        <v>3970</v>
      </c>
      <c r="G798" s="16"/>
      <c r="H798" s="18">
        <f t="shared" si="64"/>
        <v>0</v>
      </c>
      <c r="I798" s="16"/>
      <c r="J798" s="83">
        <v>59.006600163446784</v>
      </c>
      <c r="M798" s="19">
        <f t="shared" si="65"/>
        <v>0</v>
      </c>
      <c r="O798" s="94">
        <v>61.75669000197847</v>
      </c>
      <c r="R798" s="20">
        <f t="shared" si="66"/>
        <v>0</v>
      </c>
      <c r="T798" s="101">
        <v>87.234069025158192</v>
      </c>
      <c r="W798" s="21">
        <f t="shared" si="67"/>
        <v>0</v>
      </c>
      <c r="Y798" s="110">
        <v>111.47796313353449</v>
      </c>
    </row>
    <row r="799" spans="3:25" x14ac:dyDescent="0.25">
      <c r="C799" s="17">
        <f t="shared" si="63"/>
        <v>0</v>
      </c>
      <c r="E799" s="78">
        <v>54.179457970939538</v>
      </c>
      <c r="F799" s="81">
        <v>3975</v>
      </c>
      <c r="G799" s="16"/>
      <c r="H799" s="18">
        <f t="shared" si="64"/>
        <v>0</v>
      </c>
      <c r="I799" s="16"/>
      <c r="J799" s="83">
        <v>59.0066007619223</v>
      </c>
      <c r="M799" s="19">
        <f t="shared" si="65"/>
        <v>0</v>
      </c>
      <c r="O799" s="94">
        <v>62.102721008178037</v>
      </c>
      <c r="R799" s="20">
        <f t="shared" si="66"/>
        <v>0</v>
      </c>
      <c r="T799" s="101">
        <v>87.409408946405065</v>
      </c>
      <c r="W799" s="21">
        <f t="shared" si="67"/>
        <v>0</v>
      </c>
      <c r="Y799" s="110">
        <v>111.69316390893677</v>
      </c>
    </row>
    <row r="800" spans="3:25" x14ac:dyDescent="0.25">
      <c r="C800" s="17">
        <f t="shared" si="63"/>
        <v>0</v>
      </c>
      <c r="E800" s="78">
        <v>54.17948665114973</v>
      </c>
      <c r="F800" s="81">
        <v>3980</v>
      </c>
      <c r="G800" s="16"/>
      <c r="H800" s="18">
        <f t="shared" si="64"/>
        <v>0</v>
      </c>
      <c r="I800" s="16"/>
      <c r="J800" s="83">
        <v>59.006615724396219</v>
      </c>
      <c r="M800" s="19">
        <f t="shared" si="65"/>
        <v>0</v>
      </c>
      <c r="O800" s="94">
        <v>62.18879844445766</v>
      </c>
      <c r="R800" s="20">
        <f t="shared" si="66"/>
        <v>0</v>
      </c>
      <c r="T800" s="101">
        <v>87.91122668114528</v>
      </c>
      <c r="W800" s="21">
        <f t="shared" si="67"/>
        <v>0</v>
      </c>
      <c r="Y800" s="110">
        <v>111.78957529236637</v>
      </c>
    </row>
    <row r="801" spans="3:25" x14ac:dyDescent="0.25">
      <c r="C801" s="17">
        <f t="shared" si="63"/>
        <v>0</v>
      </c>
      <c r="E801" s="78">
        <v>54.474489975304628</v>
      </c>
      <c r="F801" s="81">
        <v>3985</v>
      </c>
      <c r="G801" s="16"/>
      <c r="H801" s="18">
        <f t="shared" si="64"/>
        <v>0</v>
      </c>
      <c r="I801" s="16"/>
      <c r="J801" s="83">
        <v>59.14278247846196</v>
      </c>
      <c r="M801" s="19">
        <f t="shared" si="65"/>
        <v>0</v>
      </c>
      <c r="O801" s="94">
        <v>62.317793674748643</v>
      </c>
      <c r="R801" s="20">
        <f t="shared" si="66"/>
        <v>0</v>
      </c>
      <c r="T801" s="101">
        <v>87.911268779591097</v>
      </c>
      <c r="W801" s="21">
        <f t="shared" si="67"/>
        <v>0</v>
      </c>
      <c r="Y801" s="110">
        <v>111.95713430894446</v>
      </c>
    </row>
    <row r="802" spans="3:25" x14ac:dyDescent="0.25">
      <c r="C802" s="17">
        <f t="shared" si="63"/>
        <v>0</v>
      </c>
      <c r="E802" s="78">
        <v>54.475316536723561</v>
      </c>
      <c r="F802" s="81">
        <v>3990</v>
      </c>
      <c r="G802" s="16"/>
      <c r="H802" s="18">
        <f t="shared" si="64"/>
        <v>0</v>
      </c>
      <c r="I802" s="16"/>
      <c r="J802" s="83">
        <v>59.27831355060448</v>
      </c>
      <c r="M802" s="19">
        <f t="shared" si="65"/>
        <v>0</v>
      </c>
      <c r="O802" s="94">
        <v>62.505676582613468</v>
      </c>
      <c r="R802" s="20">
        <f t="shared" si="66"/>
        <v>0</v>
      </c>
      <c r="T802" s="101">
        <v>88.258767581341388</v>
      </c>
      <c r="W802" s="21">
        <f t="shared" si="67"/>
        <v>0</v>
      </c>
      <c r="Y802" s="110">
        <v>111.98095190843732</v>
      </c>
    </row>
    <row r="803" spans="3:25" x14ac:dyDescent="0.25">
      <c r="C803" s="17">
        <f t="shared" si="63"/>
        <v>0</v>
      </c>
      <c r="E803" s="78">
        <v>54.62246806152821</v>
      </c>
      <c r="F803" s="81">
        <v>3995</v>
      </c>
      <c r="G803" s="16"/>
      <c r="H803" s="18">
        <f t="shared" si="64"/>
        <v>0</v>
      </c>
      <c r="I803" s="16"/>
      <c r="J803" s="83">
        <v>59.278356445011021</v>
      </c>
      <c r="M803" s="19">
        <f t="shared" si="65"/>
        <v>0</v>
      </c>
      <c r="O803" s="94">
        <v>62.530589933326532</v>
      </c>
      <c r="R803" s="20">
        <f t="shared" si="66"/>
        <v>0</v>
      </c>
      <c r="T803" s="101">
        <v>88.258873089485562</v>
      </c>
      <c r="W803" s="21">
        <f t="shared" si="67"/>
        <v>0</v>
      </c>
      <c r="Y803" s="110">
        <v>112.36305289688724</v>
      </c>
    </row>
    <row r="804" spans="3:25" x14ac:dyDescent="0.25">
      <c r="C804" s="17">
        <f t="shared" si="63"/>
        <v>0</v>
      </c>
      <c r="E804" s="78">
        <v>54.622530128797379</v>
      </c>
      <c r="F804" s="81">
        <v>4000</v>
      </c>
      <c r="G804" s="16"/>
      <c r="H804" s="18">
        <f t="shared" si="64"/>
        <v>0</v>
      </c>
      <c r="I804" s="16"/>
      <c r="J804" s="83">
        <v>59.3230455358784</v>
      </c>
      <c r="M804" s="19">
        <f t="shared" si="65"/>
        <v>0</v>
      </c>
      <c r="O804" s="94">
        <v>62.532298311509258</v>
      </c>
      <c r="R804" s="20">
        <f t="shared" si="66"/>
        <v>0</v>
      </c>
      <c r="T804" s="101">
        <v>88.367006914994533</v>
      </c>
      <c r="W804" s="21">
        <f t="shared" si="67"/>
        <v>0</v>
      </c>
      <c r="Y804" s="110">
        <v>112.36315598630894</v>
      </c>
    </row>
    <row r="805" spans="3:25" x14ac:dyDescent="0.25">
      <c r="C805" s="17">
        <f t="shared" si="63"/>
        <v>0</v>
      </c>
      <c r="E805" s="78">
        <v>54.867046775154321</v>
      </c>
      <c r="F805" s="81">
        <v>4005</v>
      </c>
      <c r="G805" s="16"/>
      <c r="H805" s="18">
        <f t="shared" si="64"/>
        <v>0</v>
      </c>
      <c r="I805" s="16"/>
      <c r="J805" s="83">
        <v>59.32349915604771</v>
      </c>
      <c r="M805" s="19">
        <f t="shared" si="65"/>
        <v>0</v>
      </c>
      <c r="O805" s="94">
        <v>62.874181619481426</v>
      </c>
      <c r="R805" s="20">
        <f t="shared" si="66"/>
        <v>0</v>
      </c>
      <c r="T805" s="101">
        <v>88.38862429703984</v>
      </c>
      <c r="W805" s="21">
        <f t="shared" si="67"/>
        <v>0</v>
      </c>
      <c r="Y805" s="110">
        <v>112.48215362802459</v>
      </c>
    </row>
    <row r="806" spans="3:25" x14ac:dyDescent="0.25">
      <c r="C806" s="17">
        <f t="shared" si="63"/>
        <v>0</v>
      </c>
      <c r="E806" s="78">
        <v>54.867071234036572</v>
      </c>
      <c r="F806" s="81">
        <v>4010</v>
      </c>
      <c r="G806" s="16"/>
      <c r="H806" s="18">
        <f t="shared" si="64"/>
        <v>0</v>
      </c>
      <c r="I806" s="16"/>
      <c r="J806" s="83">
        <v>59.728375936793711</v>
      </c>
      <c r="M806" s="19">
        <f t="shared" si="65"/>
        <v>0</v>
      </c>
      <c r="O806" s="94">
        <v>62.959043343079863</v>
      </c>
      <c r="R806" s="20">
        <f t="shared" si="66"/>
        <v>0</v>
      </c>
      <c r="T806" s="101">
        <v>88.388761517600756</v>
      </c>
      <c r="W806" s="21">
        <f t="shared" si="67"/>
        <v>0</v>
      </c>
      <c r="Y806" s="110">
        <v>112.62504120504497</v>
      </c>
    </row>
    <row r="807" spans="3:25" x14ac:dyDescent="0.25">
      <c r="C807" s="17">
        <f t="shared" si="63"/>
        <v>0</v>
      </c>
      <c r="E807" s="78">
        <v>54.867113715061024</v>
      </c>
      <c r="F807" s="81">
        <v>4015</v>
      </c>
      <c r="G807" s="16"/>
      <c r="H807" s="18">
        <f t="shared" si="64"/>
        <v>0</v>
      </c>
      <c r="I807" s="16"/>
      <c r="J807" s="83">
        <v>59.728542673851038</v>
      </c>
      <c r="M807" s="19">
        <f t="shared" si="65"/>
        <v>0</v>
      </c>
      <c r="O807" s="94">
        <v>62.959186939684621</v>
      </c>
      <c r="R807" s="20">
        <f t="shared" si="66"/>
        <v>0</v>
      </c>
      <c r="T807" s="101">
        <v>88.561689298078349</v>
      </c>
      <c r="W807" s="21">
        <f t="shared" si="67"/>
        <v>0</v>
      </c>
      <c r="Y807" s="110">
        <v>112.62532717744111</v>
      </c>
    </row>
    <row r="808" spans="3:25" x14ac:dyDescent="0.25">
      <c r="C808" s="17">
        <f t="shared" si="63"/>
        <v>0</v>
      </c>
      <c r="E808" s="78">
        <v>54.867119246453235</v>
      </c>
      <c r="F808" s="81">
        <v>4020</v>
      </c>
      <c r="G808" s="16"/>
      <c r="H808" s="18">
        <f t="shared" si="64"/>
        <v>0</v>
      </c>
      <c r="I808" s="16"/>
      <c r="J808" s="83">
        <v>60.041560801720017</v>
      </c>
      <c r="M808" s="19">
        <f t="shared" si="65"/>
        <v>0</v>
      </c>
      <c r="O808" s="94">
        <v>62.95928566237675</v>
      </c>
      <c r="R808" s="20">
        <f t="shared" si="66"/>
        <v>0</v>
      </c>
      <c r="T808" s="101">
        <v>88.626695389864338</v>
      </c>
      <c r="W808" s="21">
        <f t="shared" si="67"/>
        <v>0</v>
      </c>
      <c r="Y808" s="110">
        <v>112.83874788223686</v>
      </c>
    </row>
    <row r="809" spans="3:25" x14ac:dyDescent="0.25">
      <c r="C809" s="17">
        <f t="shared" si="63"/>
        <v>0</v>
      </c>
      <c r="E809" s="78">
        <v>54.867156196205357</v>
      </c>
      <c r="F809" s="81">
        <v>4025</v>
      </c>
      <c r="G809" s="16"/>
      <c r="H809" s="18">
        <f t="shared" si="64"/>
        <v>0</v>
      </c>
      <c r="I809" s="16"/>
      <c r="J809" s="83">
        <v>60.086077222858798</v>
      </c>
      <c r="M809" s="19">
        <f t="shared" si="65"/>
        <v>0</v>
      </c>
      <c r="O809" s="94">
        <v>62.959296880835197</v>
      </c>
      <c r="R809" s="20">
        <f t="shared" si="66"/>
        <v>0</v>
      </c>
      <c r="T809" s="101">
        <v>88.691023874309124</v>
      </c>
      <c r="W809" s="21">
        <f t="shared" si="67"/>
        <v>0</v>
      </c>
      <c r="Y809" s="110">
        <v>112.86254840235119</v>
      </c>
    </row>
    <row r="810" spans="3:25" x14ac:dyDescent="0.25">
      <c r="C810" s="17">
        <f t="shared" si="63"/>
        <v>0</v>
      </c>
      <c r="E810" s="78">
        <v>55.013062547615235</v>
      </c>
      <c r="F810" s="81">
        <v>4030</v>
      </c>
      <c r="G810" s="16"/>
      <c r="H810" s="18">
        <f t="shared" si="64"/>
        <v>0</v>
      </c>
      <c r="I810" s="16"/>
      <c r="J810" s="83">
        <v>60.086077222858798</v>
      </c>
      <c r="M810" s="19">
        <f t="shared" si="65"/>
        <v>0</v>
      </c>
      <c r="O810" s="94">
        <v>62.959370922850454</v>
      </c>
      <c r="R810" s="20">
        <f t="shared" si="66"/>
        <v>0</v>
      </c>
      <c r="T810" s="101">
        <v>88.797953184280658</v>
      </c>
      <c r="W810" s="21">
        <f t="shared" si="67"/>
        <v>0</v>
      </c>
      <c r="Y810" s="110">
        <v>113.0049781213484</v>
      </c>
    </row>
    <row r="811" spans="3:25" x14ac:dyDescent="0.25">
      <c r="C811" s="17">
        <f t="shared" si="63"/>
        <v>0</v>
      </c>
      <c r="E811" s="78">
        <v>55.013345001928428</v>
      </c>
      <c r="F811" s="81">
        <v>4035</v>
      </c>
      <c r="G811" s="16"/>
      <c r="H811" s="18">
        <f t="shared" si="64"/>
        <v>0</v>
      </c>
      <c r="I811" s="16"/>
      <c r="J811" s="83">
        <v>60.086312321480975</v>
      </c>
      <c r="M811" s="19">
        <f t="shared" si="65"/>
        <v>0</v>
      </c>
      <c r="O811" s="94">
        <v>62.959370922850454</v>
      </c>
      <c r="R811" s="20">
        <f t="shared" si="66"/>
        <v>0</v>
      </c>
      <c r="T811" s="101">
        <v>89.078548399153291</v>
      </c>
      <c r="W811" s="21">
        <f t="shared" si="67"/>
        <v>0</v>
      </c>
      <c r="Y811" s="110">
        <v>113.47778677511388</v>
      </c>
    </row>
    <row r="812" spans="3:25" x14ac:dyDescent="0.25">
      <c r="C812" s="17">
        <f t="shared" si="63"/>
        <v>0</v>
      </c>
      <c r="E812" s="78">
        <v>55.01338993786208</v>
      </c>
      <c r="F812" s="81">
        <v>4040</v>
      </c>
      <c r="G812" s="16"/>
      <c r="H812" s="18">
        <f t="shared" si="64"/>
        <v>0</v>
      </c>
      <c r="I812" s="16"/>
      <c r="J812" s="83">
        <v>60.114746391328303</v>
      </c>
      <c r="M812" s="19">
        <f t="shared" si="65"/>
        <v>0</v>
      </c>
      <c r="O812" s="94">
        <v>63.171032931338729</v>
      </c>
      <c r="R812" s="20">
        <f t="shared" si="66"/>
        <v>0</v>
      </c>
      <c r="T812" s="101">
        <v>89.078712408377172</v>
      </c>
      <c r="W812" s="21">
        <f t="shared" si="67"/>
        <v>0</v>
      </c>
      <c r="Y812" s="110">
        <v>113.47788262763963</v>
      </c>
    </row>
    <row r="813" spans="3:25" x14ac:dyDescent="0.25">
      <c r="C813" s="17">
        <f t="shared" si="63"/>
        <v>0</v>
      </c>
      <c r="E813" s="78">
        <v>55.013457983721658</v>
      </c>
      <c r="F813" s="81">
        <v>4045</v>
      </c>
      <c r="G813" s="16"/>
      <c r="H813" s="18">
        <f t="shared" si="64"/>
        <v>0</v>
      </c>
      <c r="I813" s="16"/>
      <c r="J813" s="83">
        <v>60.175142728400012</v>
      </c>
      <c r="M813" s="19">
        <f t="shared" si="65"/>
        <v>0</v>
      </c>
      <c r="O813" s="94">
        <v>63.171640606461217</v>
      </c>
      <c r="R813" s="20">
        <f t="shared" si="66"/>
        <v>0</v>
      </c>
      <c r="T813" s="101">
        <v>89.228756818502006</v>
      </c>
      <c r="W813" s="21">
        <f t="shared" si="67"/>
        <v>0</v>
      </c>
      <c r="Y813" s="110">
        <v>113.49969656956296</v>
      </c>
    </row>
    <row r="814" spans="3:25" x14ac:dyDescent="0.25">
      <c r="C814" s="17">
        <f t="shared" si="63"/>
        <v>0</v>
      </c>
      <c r="E814" s="78">
        <v>55.013537584545098</v>
      </c>
      <c r="F814" s="81">
        <v>4050</v>
      </c>
      <c r="G814" s="16"/>
      <c r="H814" s="18">
        <f t="shared" si="64"/>
        <v>0</v>
      </c>
      <c r="I814" s="16"/>
      <c r="J814" s="83">
        <v>60.1752295860977</v>
      </c>
      <c r="M814" s="19">
        <f t="shared" si="65"/>
        <v>0</v>
      </c>
      <c r="O814" s="94">
        <v>63.171661290894299</v>
      </c>
      <c r="R814" s="20">
        <f t="shared" si="66"/>
        <v>0</v>
      </c>
      <c r="T814" s="101">
        <v>89.293016567044916</v>
      </c>
      <c r="W814" s="21">
        <f t="shared" si="67"/>
        <v>0</v>
      </c>
      <c r="Y814" s="110">
        <v>113.50108800904334</v>
      </c>
    </row>
    <row r="815" spans="3:25" x14ac:dyDescent="0.25">
      <c r="C815" s="17">
        <f t="shared" si="63"/>
        <v>0</v>
      </c>
      <c r="E815" s="78">
        <v>55.594461088451496</v>
      </c>
      <c r="F815" s="81">
        <v>4055</v>
      </c>
      <c r="G815" s="16"/>
      <c r="H815" s="18">
        <f t="shared" si="64"/>
        <v>0</v>
      </c>
      <c r="I815" s="16"/>
      <c r="J815" s="83">
        <v>60.21966126940346</v>
      </c>
      <c r="M815" s="19">
        <f t="shared" si="65"/>
        <v>0</v>
      </c>
      <c r="O815" s="94">
        <v>63.21400252775306</v>
      </c>
      <c r="R815" s="20">
        <f t="shared" si="66"/>
        <v>0</v>
      </c>
      <c r="T815" s="101">
        <v>89.592532722936099</v>
      </c>
      <c r="W815" s="21">
        <f t="shared" si="67"/>
        <v>0</v>
      </c>
      <c r="Y815" s="110">
        <v>113.50129834290938</v>
      </c>
    </row>
    <row r="816" spans="3:25" x14ac:dyDescent="0.25">
      <c r="C816" s="17">
        <f t="shared" si="63"/>
        <v>0</v>
      </c>
      <c r="E816" s="78">
        <v>55.594462041304794</v>
      </c>
      <c r="F816" s="81">
        <v>4060</v>
      </c>
      <c r="G816" s="16"/>
      <c r="H816" s="18">
        <f t="shared" si="64"/>
        <v>0</v>
      </c>
      <c r="I816" s="16"/>
      <c r="J816" s="83">
        <v>60.351343998683205</v>
      </c>
      <c r="M816" s="19">
        <f t="shared" si="65"/>
        <v>0</v>
      </c>
      <c r="O816" s="94">
        <v>63.552064742781781</v>
      </c>
      <c r="R816" s="20">
        <f t="shared" si="66"/>
        <v>0</v>
      </c>
      <c r="T816" s="101">
        <v>89.741822480815514</v>
      </c>
      <c r="W816" s="21">
        <f t="shared" si="67"/>
        <v>0</v>
      </c>
      <c r="Y816" s="110">
        <v>113.61940080587422</v>
      </c>
    </row>
    <row r="817" spans="3:25" x14ac:dyDescent="0.25">
      <c r="C817" s="17">
        <f t="shared" si="63"/>
        <v>0</v>
      </c>
      <c r="E817" s="78">
        <v>55.642461554143637</v>
      </c>
      <c r="F817" s="81">
        <v>4065</v>
      </c>
      <c r="G817" s="16"/>
      <c r="H817" s="18">
        <f t="shared" si="64"/>
        <v>0</v>
      </c>
      <c r="I817" s="16"/>
      <c r="J817" s="83">
        <v>60.352696860464164</v>
      </c>
      <c r="M817" s="19">
        <f t="shared" si="65"/>
        <v>0</v>
      </c>
      <c r="O817" s="94">
        <v>63.55216810162964</v>
      </c>
      <c r="R817" s="20">
        <f t="shared" si="66"/>
        <v>0</v>
      </c>
      <c r="T817" s="101">
        <v>89.91216190247934</v>
      </c>
      <c r="W817" s="21">
        <f t="shared" si="67"/>
        <v>0</v>
      </c>
      <c r="Y817" s="110">
        <v>113.97244590959255</v>
      </c>
    </row>
    <row r="818" spans="3:25" x14ac:dyDescent="0.25">
      <c r="C818" s="17">
        <f t="shared" si="63"/>
        <v>0</v>
      </c>
      <c r="E818" s="78">
        <v>55.642579604904078</v>
      </c>
      <c r="F818" s="81">
        <v>4070</v>
      </c>
      <c r="G818" s="16"/>
      <c r="H818" s="18">
        <f t="shared" si="64"/>
        <v>0</v>
      </c>
      <c r="I818" s="16"/>
      <c r="J818" s="83">
        <v>60.352907513812404</v>
      </c>
      <c r="M818" s="19">
        <f t="shared" si="65"/>
        <v>0</v>
      </c>
      <c r="O818" s="94">
        <v>63.678367188754819</v>
      </c>
      <c r="R818" s="20">
        <f t="shared" si="66"/>
        <v>0</v>
      </c>
      <c r="T818" s="101">
        <v>89.997258798653647</v>
      </c>
      <c r="W818" s="21">
        <f t="shared" si="67"/>
        <v>0</v>
      </c>
      <c r="Y818" s="110">
        <v>113.97245055742422</v>
      </c>
    </row>
    <row r="819" spans="3:25" x14ac:dyDescent="0.25">
      <c r="C819" s="17">
        <f t="shared" si="63"/>
        <v>0</v>
      </c>
      <c r="E819" s="78">
        <v>55.738489903477792</v>
      </c>
      <c r="F819" s="81">
        <v>4075</v>
      </c>
      <c r="G819" s="16"/>
      <c r="H819" s="18">
        <f t="shared" si="64"/>
        <v>0</v>
      </c>
      <c r="I819" s="16"/>
      <c r="J819" s="83">
        <v>60.352977731431757</v>
      </c>
      <c r="M819" s="19">
        <f t="shared" si="65"/>
        <v>0</v>
      </c>
      <c r="O819" s="94">
        <v>63.846426407879903</v>
      </c>
      <c r="R819" s="20">
        <f t="shared" si="66"/>
        <v>0</v>
      </c>
      <c r="T819" s="101">
        <v>89.997333748053336</v>
      </c>
      <c r="W819" s="21">
        <f t="shared" si="67"/>
        <v>0</v>
      </c>
      <c r="Y819" s="110">
        <v>113.99605124475427</v>
      </c>
    </row>
    <row r="820" spans="3:25" x14ac:dyDescent="0.25">
      <c r="C820" s="17">
        <f t="shared" si="63"/>
        <v>0</v>
      </c>
      <c r="E820" s="78">
        <v>55.738872589844874</v>
      </c>
      <c r="F820" s="81">
        <v>4080</v>
      </c>
      <c r="G820" s="16"/>
      <c r="H820" s="18">
        <f t="shared" si="64"/>
        <v>0</v>
      </c>
      <c r="I820" s="16"/>
      <c r="J820" s="83">
        <v>60.574172339185147</v>
      </c>
      <c r="M820" s="19">
        <f t="shared" si="65"/>
        <v>0</v>
      </c>
      <c r="O820" s="94">
        <v>64.01396166202646</v>
      </c>
      <c r="R820" s="20">
        <f t="shared" si="66"/>
        <v>0</v>
      </c>
      <c r="T820" s="101">
        <v>89.997760893221781</v>
      </c>
      <c r="W820" s="21">
        <f t="shared" si="67"/>
        <v>0</v>
      </c>
      <c r="Y820" s="110">
        <v>113.99610576873688</v>
      </c>
    </row>
    <row r="821" spans="3:25" x14ac:dyDescent="0.25">
      <c r="C821" s="17">
        <f t="shared" si="63"/>
        <v>0</v>
      </c>
      <c r="E821" s="78">
        <v>55.930692234993082</v>
      </c>
      <c r="F821" s="81">
        <v>4085</v>
      </c>
      <c r="G821" s="16"/>
      <c r="H821" s="18">
        <f t="shared" si="64"/>
        <v>0</v>
      </c>
      <c r="I821" s="16"/>
      <c r="J821" s="83">
        <v>60.574319257431114</v>
      </c>
      <c r="M821" s="19">
        <f t="shared" si="65"/>
        <v>0</v>
      </c>
      <c r="O821" s="94">
        <v>64.306047571064582</v>
      </c>
      <c r="R821" s="20">
        <f t="shared" si="66"/>
        <v>0</v>
      </c>
      <c r="T821" s="101">
        <v>90.167040855327784</v>
      </c>
      <c r="W821" s="21">
        <f t="shared" si="67"/>
        <v>0</v>
      </c>
      <c r="Y821" s="110">
        <v>114.1837130749211</v>
      </c>
    </row>
    <row r="822" spans="3:25" x14ac:dyDescent="0.25">
      <c r="C822" s="17">
        <f t="shared" si="63"/>
        <v>0</v>
      </c>
      <c r="E822" s="78">
        <v>55.930750956415991</v>
      </c>
      <c r="F822" s="81">
        <v>4090</v>
      </c>
      <c r="G822" s="16"/>
      <c r="H822" s="18">
        <f t="shared" si="64"/>
        <v>0</v>
      </c>
      <c r="I822" s="16"/>
      <c r="J822" s="83">
        <v>60.574421866760204</v>
      </c>
      <c r="M822" s="19">
        <f t="shared" si="65"/>
        <v>0</v>
      </c>
      <c r="O822" s="94">
        <v>64.347803730689421</v>
      </c>
      <c r="R822" s="20">
        <f t="shared" si="66"/>
        <v>0</v>
      </c>
      <c r="T822" s="101">
        <v>90.167282492328155</v>
      </c>
      <c r="W822" s="21">
        <f t="shared" si="67"/>
        <v>0</v>
      </c>
      <c r="Y822" s="110">
        <v>114.18386771775253</v>
      </c>
    </row>
    <row r="823" spans="3:25" x14ac:dyDescent="0.25">
      <c r="C823" s="17">
        <f t="shared" si="63"/>
        <v>0</v>
      </c>
      <c r="E823" s="78">
        <v>55.978607845839349</v>
      </c>
      <c r="F823" s="81">
        <v>4095</v>
      </c>
      <c r="G823" s="16"/>
      <c r="H823" s="18">
        <f t="shared" si="64"/>
        <v>0</v>
      </c>
      <c r="I823" s="16"/>
      <c r="J823" s="83">
        <v>60.574607263421392</v>
      </c>
      <c r="M823" s="19">
        <f t="shared" si="65"/>
        <v>0</v>
      </c>
      <c r="O823" s="94">
        <v>64.555471515830021</v>
      </c>
      <c r="R823" s="20">
        <f t="shared" si="66"/>
        <v>0</v>
      </c>
      <c r="T823" s="101">
        <v>90.251750600910739</v>
      </c>
      <c r="W823" s="21">
        <f t="shared" si="67"/>
        <v>0</v>
      </c>
      <c r="Y823" s="110">
        <v>114.32436710941028</v>
      </c>
    </row>
    <row r="824" spans="3:25" x14ac:dyDescent="0.25">
      <c r="C824" s="17">
        <f t="shared" si="63"/>
        <v>0</v>
      </c>
      <c r="E824" s="78">
        <v>55.978683550653891</v>
      </c>
      <c r="F824" s="81">
        <v>4100</v>
      </c>
      <c r="G824" s="16"/>
      <c r="H824" s="18">
        <f t="shared" si="64"/>
        <v>0</v>
      </c>
      <c r="I824" s="16"/>
      <c r="J824" s="83">
        <v>60.750943916411494</v>
      </c>
      <c r="M824" s="19">
        <f t="shared" si="65"/>
        <v>0</v>
      </c>
      <c r="O824" s="94">
        <v>64.827113593144873</v>
      </c>
      <c r="R824" s="20">
        <f t="shared" si="66"/>
        <v>0</v>
      </c>
      <c r="T824" s="101">
        <v>90.421310945448639</v>
      </c>
      <c r="W824" s="21">
        <f t="shared" si="67"/>
        <v>0</v>
      </c>
      <c r="Y824" s="110">
        <v>114.3244072670666</v>
      </c>
    </row>
    <row r="825" spans="3:25" x14ac:dyDescent="0.25">
      <c r="C825" s="17">
        <f t="shared" si="63"/>
        <v>0</v>
      </c>
      <c r="E825" s="78">
        <v>56.026329936723798</v>
      </c>
      <c r="F825" s="81">
        <v>4105</v>
      </c>
      <c r="G825" s="16"/>
      <c r="H825" s="18">
        <f t="shared" si="64"/>
        <v>0</v>
      </c>
      <c r="I825" s="16"/>
      <c r="J825" s="83">
        <v>60.750983445744289</v>
      </c>
      <c r="M825" s="19">
        <f t="shared" si="65"/>
        <v>0</v>
      </c>
      <c r="O825" s="94">
        <v>64.845328533681638</v>
      </c>
      <c r="R825" s="20">
        <f t="shared" si="66"/>
        <v>0</v>
      </c>
      <c r="T825" s="101">
        <v>90.759241899925968</v>
      </c>
      <c r="W825" s="21">
        <f t="shared" si="67"/>
        <v>0</v>
      </c>
      <c r="Y825" s="110">
        <v>114.60542724659916</v>
      </c>
    </row>
    <row r="826" spans="3:25" x14ac:dyDescent="0.25">
      <c r="C826" s="17">
        <f t="shared" si="63"/>
        <v>0</v>
      </c>
      <c r="E826" s="78">
        <v>56.026343804089407</v>
      </c>
      <c r="F826" s="81">
        <v>4110</v>
      </c>
      <c r="G826" s="16"/>
      <c r="H826" s="18">
        <f t="shared" si="64"/>
        <v>0</v>
      </c>
      <c r="I826" s="16"/>
      <c r="J826" s="83">
        <v>60.882331364603004</v>
      </c>
      <c r="M826" s="19">
        <f t="shared" si="65"/>
        <v>0</v>
      </c>
      <c r="O826" s="94">
        <v>64.845352496432156</v>
      </c>
      <c r="R826" s="20">
        <f t="shared" si="66"/>
        <v>0</v>
      </c>
      <c r="T826" s="101">
        <v>90.759366616309805</v>
      </c>
      <c r="W826" s="21">
        <f t="shared" si="67"/>
        <v>0</v>
      </c>
      <c r="Y826" s="110">
        <v>115.67524725213366</v>
      </c>
    </row>
    <row r="827" spans="3:25" x14ac:dyDescent="0.25">
      <c r="C827" s="17">
        <f t="shared" si="63"/>
        <v>0</v>
      </c>
      <c r="E827" s="78">
        <v>56.026501387772036</v>
      </c>
      <c r="F827" s="81">
        <v>4115</v>
      </c>
      <c r="G827" s="16"/>
      <c r="H827" s="18">
        <f t="shared" si="64"/>
        <v>0</v>
      </c>
      <c r="I827" s="16"/>
      <c r="J827" s="83">
        <v>60.883267858753896</v>
      </c>
      <c r="M827" s="19">
        <f t="shared" si="65"/>
        <v>0</v>
      </c>
      <c r="O827" s="94">
        <v>64.845391708325508</v>
      </c>
      <c r="R827" s="20">
        <f t="shared" si="66"/>
        <v>0</v>
      </c>
      <c r="T827" s="101">
        <v>91.011817989735491</v>
      </c>
      <c r="W827" s="21">
        <f t="shared" si="67"/>
        <v>0</v>
      </c>
      <c r="Y827" s="110">
        <v>115.67525763226166</v>
      </c>
    </row>
    <row r="828" spans="3:25" x14ac:dyDescent="0.25">
      <c r="C828" s="17">
        <f t="shared" si="63"/>
        <v>0</v>
      </c>
      <c r="E828" s="78">
        <v>56.311349119265856</v>
      </c>
      <c r="F828" s="81">
        <v>4120</v>
      </c>
      <c r="G828" s="16"/>
      <c r="H828" s="18">
        <f t="shared" si="64"/>
        <v>0</v>
      </c>
      <c r="I828" s="16"/>
      <c r="J828" s="83">
        <v>60.883273369292894</v>
      </c>
      <c r="M828" s="19">
        <f t="shared" si="65"/>
        <v>0</v>
      </c>
      <c r="O828" s="94">
        <v>64.845393342142586</v>
      </c>
      <c r="R828" s="20">
        <f t="shared" si="66"/>
        <v>0</v>
      </c>
      <c r="T828" s="101">
        <v>91.011858817958824</v>
      </c>
      <c r="W828" s="21">
        <f t="shared" si="67"/>
        <v>0</v>
      </c>
      <c r="Y828" s="110">
        <v>115.72144042969062</v>
      </c>
    </row>
    <row r="829" spans="3:25" x14ac:dyDescent="0.25">
      <c r="C829" s="17">
        <f t="shared" si="63"/>
        <v>0</v>
      </c>
      <c r="E829" s="78">
        <v>56.312457889277916</v>
      </c>
      <c r="F829" s="81">
        <v>4125</v>
      </c>
      <c r="G829" s="16"/>
      <c r="H829" s="18">
        <f t="shared" si="64"/>
        <v>0</v>
      </c>
      <c r="I829" s="16"/>
      <c r="J829" s="83">
        <v>61.102498023917143</v>
      </c>
      <c r="M829" s="19">
        <f t="shared" si="65"/>
        <v>0</v>
      </c>
      <c r="O829" s="94">
        <v>64.84539388675546</v>
      </c>
      <c r="R829" s="20">
        <f t="shared" si="66"/>
        <v>0</v>
      </c>
      <c r="T829" s="101">
        <v>91.018138955723984</v>
      </c>
      <c r="W829" s="21">
        <f t="shared" si="67"/>
        <v>0</v>
      </c>
      <c r="Y829" s="110">
        <v>115.81415816531869</v>
      </c>
    </row>
    <row r="830" spans="3:25" x14ac:dyDescent="0.25">
      <c r="C830" s="17">
        <f t="shared" si="63"/>
        <v>0</v>
      </c>
      <c r="E830" s="78">
        <v>56.502476560185684</v>
      </c>
      <c r="F830" s="81">
        <v>4130</v>
      </c>
      <c r="G830" s="16"/>
      <c r="H830" s="18">
        <f t="shared" si="64"/>
        <v>0</v>
      </c>
      <c r="I830" s="16"/>
      <c r="J830" s="83">
        <v>61.102687019406233</v>
      </c>
      <c r="M830" s="19">
        <f t="shared" si="65"/>
        <v>0</v>
      </c>
      <c r="O830" s="94">
        <v>64.967777512953461</v>
      </c>
      <c r="R830" s="20">
        <f t="shared" si="66"/>
        <v>0</v>
      </c>
      <c r="T830" s="101">
        <v>91.326522010533907</v>
      </c>
      <c r="W830" s="21">
        <f t="shared" si="67"/>
        <v>0</v>
      </c>
      <c r="Y830" s="110">
        <v>115.92930402757547</v>
      </c>
    </row>
    <row r="831" spans="3:25" x14ac:dyDescent="0.25">
      <c r="C831" s="17">
        <f t="shared" si="63"/>
        <v>0</v>
      </c>
      <c r="E831" s="78">
        <v>56.502476560185684</v>
      </c>
      <c r="F831" s="81">
        <v>4135</v>
      </c>
      <c r="G831" s="16"/>
      <c r="H831" s="18">
        <f t="shared" si="64"/>
        <v>0</v>
      </c>
      <c r="I831" s="16"/>
      <c r="J831" s="83">
        <v>61.102696266889119</v>
      </c>
      <c r="M831" s="19">
        <f t="shared" si="65"/>
        <v>0</v>
      </c>
      <c r="O831" s="94">
        <v>65.174948036578243</v>
      </c>
      <c r="R831" s="20">
        <f t="shared" si="66"/>
        <v>0</v>
      </c>
      <c r="T831" s="101">
        <v>91.452146603989647</v>
      </c>
      <c r="W831" s="21">
        <f t="shared" si="67"/>
        <v>0</v>
      </c>
      <c r="Y831" s="110">
        <v>115.99887080189167</v>
      </c>
    </row>
    <row r="832" spans="3:25" x14ac:dyDescent="0.25">
      <c r="C832" s="17">
        <f t="shared" si="63"/>
        <v>0</v>
      </c>
      <c r="E832" s="78">
        <v>56.739012892005988</v>
      </c>
      <c r="F832" s="81">
        <v>4140</v>
      </c>
      <c r="G832" s="16"/>
      <c r="H832" s="18">
        <f t="shared" si="64"/>
        <v>0</v>
      </c>
      <c r="I832" s="16"/>
      <c r="J832" s="83">
        <v>61.102705514374421</v>
      </c>
      <c r="M832" s="19">
        <f t="shared" si="65"/>
        <v>0</v>
      </c>
      <c r="O832" s="94">
        <v>65.174984882783363</v>
      </c>
      <c r="R832" s="20">
        <f t="shared" si="66"/>
        <v>0</v>
      </c>
      <c r="T832" s="101">
        <v>91.61945380186809</v>
      </c>
      <c r="W832" s="21">
        <f t="shared" si="67"/>
        <v>0</v>
      </c>
      <c r="Y832" s="110">
        <v>116.0911199511973</v>
      </c>
    </row>
    <row r="833" spans="3:25" x14ac:dyDescent="0.25">
      <c r="C833" s="17">
        <f t="shared" si="63"/>
        <v>0</v>
      </c>
      <c r="E833" s="78">
        <v>56.927419194068477</v>
      </c>
      <c r="F833" s="81">
        <v>4145</v>
      </c>
      <c r="G833" s="16"/>
      <c r="H833" s="18">
        <f t="shared" si="64"/>
        <v>0</v>
      </c>
      <c r="I833" s="16"/>
      <c r="J833" s="83">
        <v>61.102705514374421</v>
      </c>
      <c r="M833" s="19">
        <f t="shared" si="65"/>
        <v>0</v>
      </c>
      <c r="O833" s="94">
        <v>65.338883434186343</v>
      </c>
      <c r="R833" s="20">
        <f t="shared" si="66"/>
        <v>0</v>
      </c>
      <c r="T833" s="101">
        <v>92.013368098246659</v>
      </c>
      <c r="W833" s="21">
        <f t="shared" si="67"/>
        <v>0</v>
      </c>
      <c r="Y833" s="110">
        <v>116.20638158974957</v>
      </c>
    </row>
    <row r="834" spans="3:25" x14ac:dyDescent="0.25">
      <c r="C834" s="17">
        <f t="shared" si="63"/>
        <v>0</v>
      </c>
      <c r="E834" s="78">
        <v>56.927432841945546</v>
      </c>
      <c r="F834" s="81">
        <v>4150</v>
      </c>
      <c r="G834" s="16"/>
      <c r="H834" s="18">
        <f t="shared" si="64"/>
        <v>0</v>
      </c>
      <c r="I834" s="16"/>
      <c r="J834" s="83">
        <v>61.102793365577838</v>
      </c>
      <c r="M834" s="19">
        <f t="shared" si="65"/>
        <v>0</v>
      </c>
      <c r="O834" s="94">
        <v>65.339025043435583</v>
      </c>
      <c r="R834" s="20">
        <f t="shared" si="66"/>
        <v>0</v>
      </c>
      <c r="T834" s="101">
        <v>92.015082024643533</v>
      </c>
      <c r="W834" s="21">
        <f t="shared" si="67"/>
        <v>0</v>
      </c>
      <c r="Y834" s="110">
        <v>116.2064666822811</v>
      </c>
    </row>
    <row r="835" spans="3:25" x14ac:dyDescent="0.25">
      <c r="C835" s="17">
        <f t="shared" si="63"/>
        <v>0</v>
      </c>
      <c r="E835" s="78">
        <v>57.16211806680537</v>
      </c>
      <c r="F835" s="81">
        <v>4155</v>
      </c>
      <c r="G835" s="16"/>
      <c r="H835" s="18">
        <f t="shared" si="64"/>
        <v>0</v>
      </c>
      <c r="I835" s="16"/>
      <c r="J835" s="83">
        <v>61.495891286117725</v>
      </c>
      <c r="M835" s="19">
        <f t="shared" si="65"/>
        <v>0</v>
      </c>
      <c r="O835" s="94">
        <v>65.33916989600057</v>
      </c>
      <c r="R835" s="20">
        <f t="shared" si="66"/>
        <v>0</v>
      </c>
      <c r="T835" s="101">
        <v>92.015200092273389</v>
      </c>
      <c r="W835" s="21">
        <f t="shared" si="67"/>
        <v>0</v>
      </c>
      <c r="Y835" s="110">
        <v>116.22956650102056</v>
      </c>
    </row>
    <row r="836" spans="3:25" x14ac:dyDescent="0.25">
      <c r="C836" s="17">
        <f t="shared" si="63"/>
        <v>0</v>
      </c>
      <c r="E836" s="78">
        <v>57.16211806680537</v>
      </c>
      <c r="F836" s="81">
        <v>4160</v>
      </c>
      <c r="G836" s="16"/>
      <c r="H836" s="18">
        <f t="shared" si="64"/>
        <v>0</v>
      </c>
      <c r="I836" s="16"/>
      <c r="J836" s="83">
        <v>61.626256687768979</v>
      </c>
      <c r="M836" s="19">
        <f t="shared" si="65"/>
        <v>0</v>
      </c>
      <c r="O836" s="94">
        <v>65.50287760033315</v>
      </c>
      <c r="R836" s="20">
        <f t="shared" si="66"/>
        <v>0</v>
      </c>
      <c r="T836" s="101">
        <v>92.077539872142964</v>
      </c>
      <c r="W836" s="21">
        <f t="shared" si="67"/>
        <v>0</v>
      </c>
      <c r="Y836" s="110">
        <v>116.22958549111986</v>
      </c>
    </row>
    <row r="837" spans="3:25" x14ac:dyDescent="0.25">
      <c r="C837" s="17">
        <f t="shared" ref="C837:C900" si="68">B837/1300</f>
        <v>0</v>
      </c>
      <c r="E837" s="78">
        <v>57.1621875704693</v>
      </c>
      <c r="F837" s="81">
        <v>4165</v>
      </c>
      <c r="G837" s="16"/>
      <c r="H837" s="18">
        <f t="shared" ref="H837:H900" si="69">G837/1300</f>
        <v>0</v>
      </c>
      <c r="I837" s="16"/>
      <c r="J837" s="83">
        <v>61.626357545514509</v>
      </c>
      <c r="M837" s="19">
        <f t="shared" ref="M837:M900" si="70">L837/1300</f>
        <v>0</v>
      </c>
      <c r="O837" s="94">
        <v>65.543707500759368</v>
      </c>
      <c r="R837" s="20">
        <f t="shared" ref="R837:R900" si="71">Q837/1300</f>
        <v>0</v>
      </c>
      <c r="T837" s="101">
        <v>92.181023964894308</v>
      </c>
      <c r="W837" s="21">
        <f t="shared" ref="W837:W900" si="72">V837/1300</f>
        <v>0</v>
      </c>
      <c r="Y837" s="110">
        <v>116.48274307164796</v>
      </c>
    </row>
    <row r="838" spans="3:25" x14ac:dyDescent="0.25">
      <c r="C838" s="17">
        <f t="shared" si="68"/>
        <v>0</v>
      </c>
      <c r="E838" s="78">
        <v>57.162219387761517</v>
      </c>
      <c r="F838" s="81">
        <v>4170</v>
      </c>
      <c r="G838" s="16"/>
      <c r="H838" s="18">
        <f t="shared" si="69"/>
        <v>0</v>
      </c>
      <c r="I838" s="16"/>
      <c r="J838" s="83">
        <v>61.626357545514509</v>
      </c>
      <c r="M838" s="19">
        <f t="shared" si="70"/>
        <v>0</v>
      </c>
      <c r="O838" s="94">
        <v>65.543879918858792</v>
      </c>
      <c r="R838" s="20">
        <f t="shared" si="71"/>
        <v>0</v>
      </c>
      <c r="T838" s="101">
        <v>92.326655218820932</v>
      </c>
      <c r="W838" s="21">
        <f t="shared" si="72"/>
        <v>0</v>
      </c>
      <c r="Y838" s="110">
        <v>116.48276490071574</v>
      </c>
    </row>
    <row r="839" spans="3:25" x14ac:dyDescent="0.25">
      <c r="C839" s="17">
        <f t="shared" si="68"/>
        <v>0</v>
      </c>
      <c r="E839" s="78">
        <v>57.162219387761517</v>
      </c>
      <c r="F839" s="81">
        <v>4175</v>
      </c>
      <c r="G839" s="16"/>
      <c r="H839" s="18">
        <f t="shared" si="69"/>
        <v>0</v>
      </c>
      <c r="I839" s="16"/>
      <c r="J839" s="83">
        <v>61.626357545514509</v>
      </c>
      <c r="M839" s="19">
        <f t="shared" si="70"/>
        <v>0</v>
      </c>
      <c r="O839" s="94">
        <v>65.788337276005308</v>
      </c>
      <c r="R839" s="20">
        <f t="shared" si="71"/>
        <v>0</v>
      </c>
      <c r="T839" s="101">
        <v>92.512877299451262</v>
      </c>
      <c r="W839" s="21">
        <f t="shared" si="72"/>
        <v>0</v>
      </c>
      <c r="Y839" s="110">
        <v>116.75837057062992</v>
      </c>
    </row>
    <row r="840" spans="3:25" x14ac:dyDescent="0.25">
      <c r="C840" s="17">
        <f t="shared" si="68"/>
        <v>0</v>
      </c>
      <c r="E840" s="78">
        <v>57.25577906350501</v>
      </c>
      <c r="F840" s="81">
        <v>4180</v>
      </c>
      <c r="G840" s="16"/>
      <c r="H840" s="18">
        <f t="shared" si="69"/>
        <v>0</v>
      </c>
      <c r="I840" s="16"/>
      <c r="J840" s="83">
        <v>61.62645840333677</v>
      </c>
      <c r="M840" s="19">
        <f t="shared" si="70"/>
        <v>0</v>
      </c>
      <c r="O840" s="94">
        <v>65.788556291355007</v>
      </c>
      <c r="R840" s="20">
        <f t="shared" si="71"/>
        <v>0</v>
      </c>
      <c r="T840" s="101">
        <v>92.925424791252397</v>
      </c>
      <c r="W840" s="21">
        <f t="shared" si="72"/>
        <v>0</v>
      </c>
      <c r="Y840" s="110">
        <v>116.84999231700439</v>
      </c>
    </row>
    <row r="841" spans="3:25" x14ac:dyDescent="0.25">
      <c r="C841" s="17">
        <f t="shared" si="68"/>
        <v>0</v>
      </c>
      <c r="E841" s="78">
        <v>57.302476965375064</v>
      </c>
      <c r="F841" s="81">
        <v>4185</v>
      </c>
      <c r="G841" s="16"/>
      <c r="H841" s="18">
        <f t="shared" si="69"/>
        <v>0</v>
      </c>
      <c r="I841" s="16"/>
      <c r="J841" s="83">
        <v>61.756653403748928</v>
      </c>
      <c r="M841" s="19">
        <f t="shared" si="70"/>
        <v>0</v>
      </c>
      <c r="O841" s="94">
        <v>65.828714376917333</v>
      </c>
      <c r="R841" s="20">
        <f t="shared" si="71"/>
        <v>0</v>
      </c>
      <c r="T841" s="101">
        <v>92.925489991678617</v>
      </c>
      <c r="W841" s="21">
        <f t="shared" si="72"/>
        <v>0</v>
      </c>
      <c r="Y841" s="110">
        <v>116.96455685853275</v>
      </c>
    </row>
    <row r="842" spans="3:25" x14ac:dyDescent="0.25">
      <c r="C842" s="17">
        <f t="shared" si="68"/>
        <v>0</v>
      </c>
      <c r="E842" s="78">
        <v>57.302516408466929</v>
      </c>
      <c r="F842" s="81">
        <v>4190</v>
      </c>
      <c r="G842" s="16"/>
      <c r="H842" s="18">
        <f t="shared" si="69"/>
        <v>0</v>
      </c>
      <c r="I842" s="16"/>
      <c r="J842" s="83">
        <v>61.756676277654357</v>
      </c>
      <c r="M842" s="19">
        <f t="shared" si="70"/>
        <v>0</v>
      </c>
      <c r="O842" s="94">
        <v>65.829157501472494</v>
      </c>
      <c r="R842" s="20">
        <f t="shared" si="71"/>
        <v>0</v>
      </c>
      <c r="T842" s="101">
        <v>92.987187406848378</v>
      </c>
      <c r="W842" s="21">
        <f t="shared" si="72"/>
        <v>0</v>
      </c>
      <c r="Y842" s="110">
        <v>117.03336824809816</v>
      </c>
    </row>
    <row r="843" spans="3:25" x14ac:dyDescent="0.25">
      <c r="C843" s="17">
        <f t="shared" si="68"/>
        <v>0</v>
      </c>
      <c r="E843" s="78">
        <v>57.302560781762487</v>
      </c>
      <c r="F843" s="81">
        <v>4195</v>
      </c>
      <c r="G843" s="16"/>
      <c r="H843" s="18">
        <f t="shared" si="69"/>
        <v>0</v>
      </c>
      <c r="I843" s="16"/>
      <c r="J843" s="83">
        <v>61.756683139809255</v>
      </c>
      <c r="M843" s="19">
        <f t="shared" si="70"/>
        <v>0</v>
      </c>
      <c r="O843" s="94">
        <v>65.869757275929189</v>
      </c>
      <c r="R843" s="20">
        <f t="shared" si="71"/>
        <v>0</v>
      </c>
      <c r="T843" s="101">
        <v>93.17223440937731</v>
      </c>
      <c r="W843" s="21">
        <f t="shared" si="72"/>
        <v>0</v>
      </c>
      <c r="Y843" s="110">
        <v>117.12479176066728</v>
      </c>
    </row>
    <row r="844" spans="3:25" x14ac:dyDescent="0.25">
      <c r="C844" s="17">
        <f t="shared" si="68"/>
        <v>0</v>
      </c>
      <c r="E844" s="78">
        <v>57.302573723951639</v>
      </c>
      <c r="F844" s="81">
        <v>4200</v>
      </c>
      <c r="G844" s="16"/>
      <c r="H844" s="18">
        <f t="shared" si="69"/>
        <v>0</v>
      </c>
      <c r="I844" s="16"/>
      <c r="J844" s="83">
        <v>61.936401680072322</v>
      </c>
      <c r="M844" s="19">
        <f t="shared" si="70"/>
        <v>0</v>
      </c>
      <c r="O844" s="94">
        <v>66.194098627708385</v>
      </c>
      <c r="R844" s="20">
        <f t="shared" si="71"/>
        <v>0</v>
      </c>
      <c r="T844" s="101">
        <v>93.254254680150879</v>
      </c>
      <c r="W844" s="21">
        <f t="shared" si="72"/>
        <v>0</v>
      </c>
      <c r="Y844" s="110">
        <v>117.19331138584364</v>
      </c>
    </row>
    <row r="845" spans="3:25" x14ac:dyDescent="0.25">
      <c r="C845" s="17">
        <f t="shared" si="68"/>
        <v>0</v>
      </c>
      <c r="E845" s="78">
        <v>57.86073242193109</v>
      </c>
      <c r="F845" s="81">
        <v>4205</v>
      </c>
      <c r="G845" s="16"/>
      <c r="H845" s="18">
        <f t="shared" si="69"/>
        <v>0</v>
      </c>
      <c r="I845" s="16"/>
      <c r="J845" s="83">
        <v>62.102707360234717</v>
      </c>
      <c r="M845" s="19">
        <f t="shared" si="70"/>
        <v>0</v>
      </c>
      <c r="O845" s="94">
        <v>66.194269351265319</v>
      </c>
      <c r="R845" s="20">
        <f t="shared" si="71"/>
        <v>0</v>
      </c>
      <c r="T845" s="101">
        <v>93.315843472674416</v>
      </c>
      <c r="W845" s="21">
        <f t="shared" si="72"/>
        <v>0</v>
      </c>
      <c r="Y845" s="110">
        <v>117.3302637011351</v>
      </c>
    </row>
    <row r="846" spans="3:25" x14ac:dyDescent="0.25">
      <c r="C846" s="17">
        <f t="shared" si="68"/>
        <v>0</v>
      </c>
      <c r="E846" s="78">
        <v>57.907108356138963</v>
      </c>
      <c r="F846" s="81">
        <v>4210</v>
      </c>
      <c r="G846" s="16"/>
      <c r="H846" s="18">
        <f t="shared" si="69"/>
        <v>0</v>
      </c>
      <c r="I846" s="16"/>
      <c r="J846" s="83">
        <v>62.102721008080565</v>
      </c>
      <c r="M846" s="19">
        <f t="shared" si="70"/>
        <v>0</v>
      </c>
      <c r="O846" s="94">
        <v>66.194331238533195</v>
      </c>
      <c r="R846" s="20">
        <f t="shared" si="71"/>
        <v>0</v>
      </c>
      <c r="T846" s="101">
        <v>93.418311132573834</v>
      </c>
      <c r="W846" s="21">
        <f t="shared" si="72"/>
        <v>0</v>
      </c>
      <c r="Y846" s="110">
        <v>117.58119866418647</v>
      </c>
    </row>
    <row r="847" spans="3:25" x14ac:dyDescent="0.25">
      <c r="C847" s="17">
        <f t="shared" si="68"/>
        <v>0</v>
      </c>
      <c r="E847" s="78">
        <v>57.999561441656681</v>
      </c>
      <c r="F847" s="81">
        <v>4215</v>
      </c>
      <c r="G847" s="16"/>
      <c r="H847" s="18">
        <f t="shared" si="69"/>
        <v>0</v>
      </c>
      <c r="I847" s="16"/>
      <c r="J847" s="83">
        <v>62.188776865065307</v>
      </c>
      <c r="M847" s="19">
        <f t="shared" si="70"/>
        <v>0</v>
      </c>
      <c r="O847" s="94">
        <v>66.275084087796216</v>
      </c>
      <c r="R847" s="20">
        <f t="shared" si="71"/>
        <v>0</v>
      </c>
      <c r="T847" s="101">
        <v>93.500029991495595</v>
      </c>
      <c r="W847" s="21">
        <f t="shared" si="72"/>
        <v>0</v>
      </c>
      <c r="Y847" s="110">
        <v>118.05561541357818</v>
      </c>
    </row>
    <row r="848" spans="3:25" x14ac:dyDescent="0.25">
      <c r="C848" s="17">
        <f t="shared" si="68"/>
        <v>0</v>
      </c>
      <c r="E848" s="78">
        <v>58.276202312935752</v>
      </c>
      <c r="F848" s="81">
        <v>4220</v>
      </c>
      <c r="G848" s="16"/>
      <c r="H848" s="18">
        <f t="shared" si="69"/>
        <v>0</v>
      </c>
      <c r="I848" s="16"/>
      <c r="J848" s="83">
        <v>62.188971077709553</v>
      </c>
      <c r="M848" s="19">
        <f t="shared" si="70"/>
        <v>0</v>
      </c>
      <c r="O848" s="94">
        <v>66.275139505190069</v>
      </c>
      <c r="R848" s="20">
        <f t="shared" si="71"/>
        <v>0</v>
      </c>
      <c r="T848" s="101">
        <v>94.071136558563026</v>
      </c>
      <c r="W848" s="21">
        <f t="shared" si="72"/>
        <v>0</v>
      </c>
      <c r="Y848" s="110">
        <v>118.12659249569825</v>
      </c>
    </row>
    <row r="849" spans="3:25" x14ac:dyDescent="0.25">
      <c r="C849" s="17">
        <f t="shared" si="68"/>
        <v>0</v>
      </c>
      <c r="E849" s="78">
        <v>58.413665002836716</v>
      </c>
      <c r="F849" s="81">
        <v>4225</v>
      </c>
      <c r="G849" s="16"/>
      <c r="H849" s="18">
        <f t="shared" si="69"/>
        <v>0</v>
      </c>
      <c r="I849" s="16"/>
      <c r="J849" s="83">
        <v>62.274824953403893</v>
      </c>
      <c r="M849" s="19">
        <f t="shared" si="70"/>
        <v>0</v>
      </c>
      <c r="O849" s="94">
        <v>66.275194922635961</v>
      </c>
      <c r="R849" s="20">
        <f t="shared" si="71"/>
        <v>0</v>
      </c>
      <c r="T849" s="101">
        <v>94.091581219073149</v>
      </c>
      <c r="W849" s="21">
        <f t="shared" si="72"/>
        <v>0</v>
      </c>
      <c r="Y849" s="110">
        <v>118.55667476165263</v>
      </c>
    </row>
    <row r="850" spans="3:25" x14ac:dyDescent="0.25">
      <c r="C850" s="17">
        <f t="shared" si="68"/>
        <v>0</v>
      </c>
      <c r="E850" s="78">
        <v>58.551045475279025</v>
      </c>
      <c r="F850" s="81">
        <v>4230</v>
      </c>
      <c r="G850" s="16"/>
      <c r="H850" s="18">
        <f t="shared" si="69"/>
        <v>0</v>
      </c>
      <c r="I850" s="16"/>
      <c r="J850" s="83">
        <v>62.274829490045391</v>
      </c>
      <c r="M850" s="19">
        <f t="shared" si="70"/>
        <v>0</v>
      </c>
      <c r="O850" s="94">
        <v>66.315558368873397</v>
      </c>
      <c r="R850" s="20">
        <f t="shared" si="71"/>
        <v>0</v>
      </c>
      <c r="T850" s="101">
        <v>94.212146914262576</v>
      </c>
      <c r="W850" s="21">
        <f t="shared" si="72"/>
        <v>0</v>
      </c>
      <c r="Y850" s="110">
        <v>118.60181189738628</v>
      </c>
    </row>
    <row r="851" spans="3:25" x14ac:dyDescent="0.25">
      <c r="C851" s="17">
        <f t="shared" si="68"/>
        <v>0</v>
      </c>
      <c r="E851" s="78">
        <v>58.915796920500689</v>
      </c>
      <c r="F851" s="81">
        <v>4235</v>
      </c>
      <c r="G851" s="16"/>
      <c r="H851" s="18">
        <f t="shared" si="69"/>
        <v>0</v>
      </c>
      <c r="I851" s="16"/>
      <c r="J851" s="83">
        <v>62.274829490045391</v>
      </c>
      <c r="M851" s="19">
        <f t="shared" si="70"/>
        <v>0</v>
      </c>
      <c r="O851" s="94">
        <v>67.158606141786407</v>
      </c>
      <c r="R851" s="20">
        <f t="shared" si="71"/>
        <v>0</v>
      </c>
      <c r="T851" s="101">
        <v>94.395980169255537</v>
      </c>
      <c r="W851" s="21">
        <f t="shared" si="72"/>
        <v>0</v>
      </c>
      <c r="Y851" s="110">
        <v>118.6471626154633</v>
      </c>
    </row>
    <row r="852" spans="3:25" x14ac:dyDescent="0.25">
      <c r="C852" s="17">
        <f t="shared" si="68"/>
        <v>0</v>
      </c>
      <c r="E852" s="78">
        <v>59.006478069697465</v>
      </c>
      <c r="F852" s="81">
        <v>4240</v>
      </c>
      <c r="G852" s="16"/>
      <c r="H852" s="18">
        <f t="shared" si="69"/>
        <v>0</v>
      </c>
      <c r="I852" s="16"/>
      <c r="J852" s="83">
        <v>62.274874857130158</v>
      </c>
      <c r="M852" s="19">
        <f t="shared" si="70"/>
        <v>0</v>
      </c>
      <c r="O852" s="94">
        <v>67.159399127503235</v>
      </c>
      <c r="R852" s="20">
        <f t="shared" si="71"/>
        <v>0</v>
      </c>
      <c r="T852" s="101">
        <v>94.416268506396705</v>
      </c>
      <c r="W852" s="21">
        <f t="shared" si="72"/>
        <v>0</v>
      </c>
      <c r="Y852" s="110">
        <v>118.75980793041175</v>
      </c>
    </row>
    <row r="853" spans="3:25" x14ac:dyDescent="0.25">
      <c r="C853" s="17">
        <f t="shared" si="68"/>
        <v>0</v>
      </c>
      <c r="E853" s="78">
        <v>59.006705499242905</v>
      </c>
      <c r="F853" s="81">
        <v>4245</v>
      </c>
      <c r="G853" s="16"/>
      <c r="H853" s="18">
        <f t="shared" si="69"/>
        <v>0</v>
      </c>
      <c r="I853" s="16"/>
      <c r="J853" s="83">
        <v>62.274956517877222</v>
      </c>
      <c r="M853" s="19">
        <f t="shared" si="70"/>
        <v>0</v>
      </c>
      <c r="O853" s="94">
        <v>67.276885849004287</v>
      </c>
      <c r="R853" s="20">
        <f t="shared" si="71"/>
        <v>0</v>
      </c>
      <c r="T853" s="101">
        <v>94.53771767181081</v>
      </c>
      <c r="W853" s="21">
        <f t="shared" si="72"/>
        <v>0</v>
      </c>
      <c r="Y853" s="110">
        <v>119.14244061684784</v>
      </c>
    </row>
    <row r="854" spans="3:25" x14ac:dyDescent="0.25">
      <c r="C854" s="17">
        <f t="shared" si="68"/>
        <v>0</v>
      </c>
      <c r="E854" s="78">
        <v>59.006705499242905</v>
      </c>
      <c r="F854" s="81">
        <v>4250</v>
      </c>
      <c r="G854" s="16"/>
      <c r="H854" s="18">
        <f t="shared" si="69"/>
        <v>0</v>
      </c>
      <c r="I854" s="16"/>
      <c r="J854" s="83">
        <v>62.317904747436756</v>
      </c>
      <c r="M854" s="19">
        <f t="shared" si="70"/>
        <v>0</v>
      </c>
      <c r="O854" s="94">
        <v>67.27795458266587</v>
      </c>
      <c r="R854" s="20">
        <f t="shared" si="71"/>
        <v>0</v>
      </c>
      <c r="T854" s="101">
        <v>94.638227236137894</v>
      </c>
      <c r="W854" s="21">
        <f t="shared" si="72"/>
        <v>0</v>
      </c>
      <c r="Y854" s="110">
        <v>119.14263150677149</v>
      </c>
    </row>
    <row r="855" spans="3:25" x14ac:dyDescent="0.25">
      <c r="C855" s="17">
        <f t="shared" si="68"/>
        <v>0</v>
      </c>
      <c r="E855" s="78">
        <v>59.278256358234103</v>
      </c>
      <c r="F855" s="81">
        <v>4255</v>
      </c>
      <c r="G855" s="16"/>
      <c r="H855" s="18">
        <f t="shared" si="69"/>
        <v>0</v>
      </c>
      <c r="I855" s="16"/>
      <c r="J855" s="83">
        <v>62.317921039933658</v>
      </c>
      <c r="M855" s="19">
        <f t="shared" si="70"/>
        <v>0</v>
      </c>
      <c r="O855" s="94">
        <v>67.27795668233918</v>
      </c>
      <c r="R855" s="20">
        <f t="shared" si="71"/>
        <v>0</v>
      </c>
      <c r="T855" s="101">
        <v>94.638893296011574</v>
      </c>
      <c r="W855" s="21">
        <f t="shared" si="72"/>
        <v>0</v>
      </c>
      <c r="Y855" s="110">
        <v>119.14282862140396</v>
      </c>
    </row>
    <row r="856" spans="3:25" x14ac:dyDescent="0.25">
      <c r="C856" s="17">
        <f t="shared" si="68"/>
        <v>0</v>
      </c>
      <c r="E856" s="78">
        <v>59.278294486421693</v>
      </c>
      <c r="F856" s="81">
        <v>4260</v>
      </c>
      <c r="G856" s="16"/>
      <c r="H856" s="18">
        <f t="shared" si="69"/>
        <v>0</v>
      </c>
      <c r="I856" s="16"/>
      <c r="J856" s="83">
        <v>62.3179512165703</v>
      </c>
      <c r="M856" s="19">
        <f t="shared" si="70"/>
        <v>0</v>
      </c>
      <c r="O856" s="94">
        <v>67.27801232373146</v>
      </c>
      <c r="R856" s="20">
        <f t="shared" si="71"/>
        <v>0</v>
      </c>
      <c r="T856" s="101">
        <v>94.699357180468056</v>
      </c>
      <c r="W856" s="21">
        <f t="shared" si="72"/>
        <v>0</v>
      </c>
      <c r="Y856" s="110">
        <v>119.47928196393741</v>
      </c>
    </row>
    <row r="857" spans="3:25" x14ac:dyDescent="0.25">
      <c r="C857" s="17">
        <f t="shared" si="68"/>
        <v>0</v>
      </c>
      <c r="E857" s="78">
        <v>59.278370743233907</v>
      </c>
      <c r="F857" s="81">
        <v>4265</v>
      </c>
      <c r="G857" s="16"/>
      <c r="H857" s="18">
        <f t="shared" si="69"/>
        <v>0</v>
      </c>
      <c r="I857" s="16"/>
      <c r="J857" s="83">
        <v>62.3179512165703</v>
      </c>
      <c r="M857" s="19">
        <f t="shared" si="70"/>
        <v>0</v>
      </c>
      <c r="O857" s="94">
        <v>67.27802282204506</v>
      </c>
      <c r="R857" s="20">
        <f t="shared" si="71"/>
        <v>0</v>
      </c>
      <c r="T857" s="101">
        <v>94.699357180468056</v>
      </c>
      <c r="W857" s="21">
        <f t="shared" si="72"/>
        <v>0</v>
      </c>
      <c r="Y857" s="110">
        <v>119.47928196393741</v>
      </c>
    </row>
    <row r="858" spans="3:25" x14ac:dyDescent="0.25">
      <c r="C858" s="17">
        <f t="shared" si="68"/>
        <v>0</v>
      </c>
      <c r="E858" s="78">
        <v>59.323059823283089</v>
      </c>
      <c r="F858" s="81">
        <v>4270</v>
      </c>
      <c r="G858" s="16"/>
      <c r="H858" s="18">
        <f t="shared" si="69"/>
        <v>0</v>
      </c>
      <c r="I858" s="16"/>
      <c r="J858" s="83">
        <v>62.318013553267804</v>
      </c>
      <c r="M858" s="19">
        <f t="shared" si="70"/>
        <v>0</v>
      </c>
      <c r="O858" s="94">
        <v>67.476115413062573</v>
      </c>
      <c r="R858" s="20">
        <f t="shared" si="71"/>
        <v>0</v>
      </c>
      <c r="T858" s="101">
        <v>94.800110948349385</v>
      </c>
      <c r="W858" s="21">
        <f t="shared" si="72"/>
        <v>0</v>
      </c>
      <c r="Y858" s="110">
        <v>119.56884949850588</v>
      </c>
    </row>
    <row r="859" spans="3:25" x14ac:dyDescent="0.25">
      <c r="C859" s="17">
        <f t="shared" si="68"/>
        <v>0</v>
      </c>
      <c r="E859" s="78">
        <v>59.323345568118775</v>
      </c>
      <c r="F859" s="81">
        <v>4275</v>
      </c>
      <c r="G859" s="16"/>
      <c r="H859" s="18">
        <f t="shared" si="69"/>
        <v>0</v>
      </c>
      <c r="I859" s="16"/>
      <c r="J859" s="83">
        <v>62.318126892757078</v>
      </c>
      <c r="M859" s="19">
        <f t="shared" si="70"/>
        <v>0</v>
      </c>
      <c r="O859" s="94">
        <v>67.47645118901734</v>
      </c>
      <c r="R859" s="20">
        <f t="shared" si="71"/>
        <v>0</v>
      </c>
      <c r="T859" s="101">
        <v>94.80048496850074</v>
      </c>
      <c r="W859" s="21">
        <f t="shared" si="72"/>
        <v>0</v>
      </c>
      <c r="Y859" s="110">
        <v>119.56896764091782</v>
      </c>
    </row>
    <row r="860" spans="3:25" x14ac:dyDescent="0.25">
      <c r="C860" s="17">
        <f t="shared" si="68"/>
        <v>0</v>
      </c>
      <c r="E860" s="78">
        <v>59.323452722490885</v>
      </c>
      <c r="F860" s="81">
        <v>4280</v>
      </c>
      <c r="G860" s="16"/>
      <c r="H860" s="18">
        <f t="shared" si="69"/>
        <v>0</v>
      </c>
      <c r="I860" s="16"/>
      <c r="J860" s="83">
        <v>62.530574684992004</v>
      </c>
      <c r="M860" s="19">
        <f t="shared" si="70"/>
        <v>0</v>
      </c>
      <c r="O860" s="94">
        <v>67.753670323209377</v>
      </c>
      <c r="R860" s="20">
        <f t="shared" si="71"/>
        <v>0</v>
      </c>
      <c r="T860" s="101">
        <v>94.881555708723823</v>
      </c>
      <c r="W860" s="21">
        <f t="shared" si="72"/>
        <v>0</v>
      </c>
      <c r="Y860" s="110">
        <v>119.85972216877484</v>
      </c>
    </row>
    <row r="861" spans="3:25" x14ac:dyDescent="0.25">
      <c r="C861" s="17">
        <f t="shared" si="68"/>
        <v>0</v>
      </c>
      <c r="E861" s="78">
        <v>59.503783313346503</v>
      </c>
      <c r="F861" s="81">
        <v>4285</v>
      </c>
      <c r="G861" s="16"/>
      <c r="H861" s="18">
        <f t="shared" si="69"/>
        <v>0</v>
      </c>
      <c r="I861" s="16"/>
      <c r="J861" s="83">
        <v>62.532348009789587</v>
      </c>
      <c r="M861" s="19">
        <f t="shared" si="70"/>
        <v>0</v>
      </c>
      <c r="O861" s="94">
        <v>68.107969402382224</v>
      </c>
      <c r="R861" s="20">
        <f t="shared" si="71"/>
        <v>0</v>
      </c>
      <c r="T861" s="101">
        <v>94.961731266492251</v>
      </c>
      <c r="W861" s="21">
        <f t="shared" si="72"/>
        <v>0</v>
      </c>
      <c r="Y861" s="110">
        <v>120.01611059618844</v>
      </c>
    </row>
    <row r="862" spans="3:25" x14ac:dyDescent="0.25">
      <c r="C862" s="17">
        <f t="shared" si="68"/>
        <v>0</v>
      </c>
      <c r="E862" s="78">
        <v>59.503794589806084</v>
      </c>
      <c r="F862" s="81">
        <v>4290</v>
      </c>
      <c r="G862" s="16"/>
      <c r="H862" s="18">
        <f t="shared" si="69"/>
        <v>0</v>
      </c>
      <c r="I862" s="16"/>
      <c r="J862" s="83">
        <v>62.532409003125672</v>
      </c>
      <c r="M862" s="19">
        <f t="shared" si="70"/>
        <v>0</v>
      </c>
      <c r="O862" s="94">
        <v>68.539932766592997</v>
      </c>
      <c r="R862" s="20">
        <f t="shared" si="71"/>
        <v>0</v>
      </c>
      <c r="T862" s="101">
        <v>95.183120412084435</v>
      </c>
      <c r="W862" s="21">
        <f t="shared" si="72"/>
        <v>0</v>
      </c>
      <c r="Y862" s="110">
        <v>120.03832740622234</v>
      </c>
    </row>
    <row r="863" spans="3:25" x14ac:dyDescent="0.25">
      <c r="C863" s="17">
        <f t="shared" si="68"/>
        <v>0</v>
      </c>
      <c r="E863" s="78">
        <v>59.728506311000721</v>
      </c>
      <c r="F863" s="81">
        <v>4295</v>
      </c>
      <c r="G863" s="16"/>
      <c r="H863" s="18">
        <f t="shared" si="69"/>
        <v>0</v>
      </c>
      <c r="I863" s="16"/>
      <c r="J863" s="83">
        <v>62.532431593250493</v>
      </c>
      <c r="M863" s="19">
        <f t="shared" si="70"/>
        <v>0</v>
      </c>
      <c r="O863" s="94">
        <v>68.696282617589134</v>
      </c>
      <c r="R863" s="20">
        <f t="shared" si="71"/>
        <v>0</v>
      </c>
      <c r="T863" s="101">
        <v>95.383880021620939</v>
      </c>
      <c r="W863" s="21">
        <f t="shared" si="72"/>
        <v>0</v>
      </c>
      <c r="Y863" s="110">
        <v>120.10523839485431</v>
      </c>
    </row>
    <row r="864" spans="3:25" x14ac:dyDescent="0.25">
      <c r="C864" s="17">
        <f t="shared" si="68"/>
        <v>0</v>
      </c>
      <c r="E864" s="78">
        <v>59.728560411813113</v>
      </c>
      <c r="F864" s="81">
        <v>4300</v>
      </c>
      <c r="G864" s="16"/>
      <c r="H864" s="18">
        <f t="shared" si="69"/>
        <v>0</v>
      </c>
      <c r="I864" s="16"/>
      <c r="J864" s="83">
        <v>62.532450794851663</v>
      </c>
      <c r="M864" s="19">
        <f t="shared" si="70"/>
        <v>0</v>
      </c>
      <c r="O864" s="94">
        <v>68.812694233668722</v>
      </c>
      <c r="R864" s="20">
        <f t="shared" si="71"/>
        <v>0</v>
      </c>
      <c r="T864" s="101">
        <v>95.443930745905263</v>
      </c>
      <c r="W864" s="21">
        <f t="shared" si="72"/>
        <v>0</v>
      </c>
      <c r="Y864" s="110">
        <v>120.10525780130216</v>
      </c>
    </row>
    <row r="865" spans="3:25" x14ac:dyDescent="0.25">
      <c r="C865" s="17">
        <f t="shared" si="68"/>
        <v>0</v>
      </c>
      <c r="E865" s="78">
        <v>60.041409638684542</v>
      </c>
      <c r="F865" s="81">
        <v>4305</v>
      </c>
      <c r="G865" s="16"/>
      <c r="H865" s="18">
        <f t="shared" si="69"/>
        <v>0</v>
      </c>
      <c r="I865" s="16"/>
      <c r="J865" s="83">
        <v>62.532450794851663</v>
      </c>
      <c r="M865" s="19">
        <f t="shared" si="70"/>
        <v>0</v>
      </c>
      <c r="O865" s="94">
        <v>68.812866671639426</v>
      </c>
      <c r="R865" s="20">
        <f t="shared" si="71"/>
        <v>0</v>
      </c>
      <c r="T865" s="101">
        <v>95.443996414812702</v>
      </c>
      <c r="W865" s="21">
        <f t="shared" si="72"/>
        <v>0</v>
      </c>
      <c r="Y865" s="110">
        <v>120.1053424839442</v>
      </c>
    </row>
    <row r="866" spans="3:25" x14ac:dyDescent="0.25">
      <c r="C866" s="17">
        <f t="shared" si="68"/>
        <v>0</v>
      </c>
      <c r="E866" s="78">
        <v>60.219662442277979</v>
      </c>
      <c r="F866" s="81">
        <v>4310</v>
      </c>
      <c r="G866" s="16"/>
      <c r="H866" s="18">
        <f t="shared" si="69"/>
        <v>0</v>
      </c>
      <c r="I866" s="16"/>
      <c r="J866" s="83">
        <v>62.53249823412628</v>
      </c>
      <c r="M866" s="19">
        <f t="shared" si="70"/>
        <v>0</v>
      </c>
      <c r="O866" s="94">
        <v>69.046085615561125</v>
      </c>
      <c r="R866" s="20">
        <f t="shared" si="71"/>
        <v>0</v>
      </c>
      <c r="T866" s="101">
        <v>95.524075465526153</v>
      </c>
      <c r="W866" s="21">
        <f t="shared" si="72"/>
        <v>0</v>
      </c>
      <c r="Y866" s="110">
        <v>120.17219676343704</v>
      </c>
    </row>
    <row r="867" spans="3:25" x14ac:dyDescent="0.25">
      <c r="C867" s="17">
        <f t="shared" si="68"/>
        <v>0</v>
      </c>
      <c r="E867" s="78">
        <v>60.219722259466892</v>
      </c>
      <c r="F867" s="81">
        <v>4315</v>
      </c>
      <c r="G867" s="16"/>
      <c r="H867" s="18">
        <f t="shared" si="69"/>
        <v>0</v>
      </c>
      <c r="I867" s="16"/>
      <c r="J867" s="83">
        <v>62.534159455471936</v>
      </c>
      <c r="M867" s="19">
        <f t="shared" si="70"/>
        <v>0</v>
      </c>
      <c r="O867" s="94">
        <v>69.046092776232257</v>
      </c>
      <c r="R867" s="20">
        <f t="shared" si="71"/>
        <v>0</v>
      </c>
      <c r="T867" s="101">
        <v>95.524178572798249</v>
      </c>
      <c r="W867" s="21">
        <f t="shared" si="72"/>
        <v>0</v>
      </c>
      <c r="Y867" s="110">
        <v>120.28356568571719</v>
      </c>
    </row>
    <row r="868" spans="3:25" x14ac:dyDescent="0.25">
      <c r="C868" s="17">
        <f t="shared" si="68"/>
        <v>0</v>
      </c>
      <c r="E868" s="78">
        <v>60.219723432340224</v>
      </c>
      <c r="F868" s="81">
        <v>4320</v>
      </c>
      <c r="G868" s="16"/>
      <c r="H868" s="18">
        <f t="shared" si="69"/>
        <v>0</v>
      </c>
      <c r="I868" s="16"/>
      <c r="J868" s="83">
        <v>62.660762247585971</v>
      </c>
      <c r="M868" s="19">
        <f t="shared" si="70"/>
        <v>0</v>
      </c>
      <c r="O868" s="94">
        <v>69.433032226572152</v>
      </c>
      <c r="R868" s="20">
        <f t="shared" si="71"/>
        <v>0</v>
      </c>
      <c r="T868" s="101">
        <v>95.682885170549653</v>
      </c>
      <c r="W868" s="21">
        <f t="shared" si="72"/>
        <v>0</v>
      </c>
      <c r="Y868" s="110">
        <v>120.37272810545215</v>
      </c>
    </row>
    <row r="869" spans="3:25" x14ac:dyDescent="0.25">
      <c r="C869" s="17">
        <f t="shared" si="68"/>
        <v>0</v>
      </c>
      <c r="E869" s="78">
        <v>60.352907513812404</v>
      </c>
      <c r="F869" s="81">
        <v>4325</v>
      </c>
      <c r="G869" s="16"/>
      <c r="H869" s="18">
        <f t="shared" si="69"/>
        <v>0</v>
      </c>
      <c r="I869" s="16"/>
      <c r="J869" s="83">
        <v>62.660827624709512</v>
      </c>
      <c r="M869" s="19">
        <f t="shared" si="70"/>
        <v>0</v>
      </c>
      <c r="O869" s="94">
        <v>69.586862904332449</v>
      </c>
      <c r="R869" s="20">
        <f t="shared" si="71"/>
        <v>0</v>
      </c>
      <c r="T869" s="101">
        <v>95.903745558595958</v>
      </c>
      <c r="W869" s="21">
        <f t="shared" si="72"/>
        <v>0</v>
      </c>
      <c r="Y869" s="110">
        <v>120.75007616284198</v>
      </c>
    </row>
    <row r="870" spans="3:25" x14ac:dyDescent="0.25">
      <c r="C870" s="17">
        <f t="shared" si="68"/>
        <v>0</v>
      </c>
      <c r="E870" s="78">
        <v>60.574300601024731</v>
      </c>
      <c r="F870" s="81">
        <v>4330</v>
      </c>
      <c r="G870" s="16"/>
      <c r="H870" s="18">
        <f t="shared" si="69"/>
        <v>0</v>
      </c>
      <c r="I870" s="16"/>
      <c r="J870" s="83">
        <v>62.660828188304293</v>
      </c>
      <c r="M870" s="19">
        <f t="shared" si="70"/>
        <v>0</v>
      </c>
      <c r="O870" s="94">
        <v>69.625165010421313</v>
      </c>
      <c r="R870" s="20">
        <f t="shared" si="71"/>
        <v>0</v>
      </c>
      <c r="T870" s="101">
        <v>95.903923259203182</v>
      </c>
      <c r="W870" s="21">
        <f t="shared" si="72"/>
        <v>0</v>
      </c>
      <c r="Y870" s="110">
        <v>120.75036394980881</v>
      </c>
    </row>
    <row r="871" spans="3:25" x14ac:dyDescent="0.25">
      <c r="C871" s="17">
        <f t="shared" si="68"/>
        <v>0</v>
      </c>
      <c r="E871" s="78">
        <v>60.574344909658606</v>
      </c>
      <c r="F871" s="81">
        <v>4335</v>
      </c>
      <c r="G871" s="16"/>
      <c r="H871" s="18">
        <f t="shared" si="69"/>
        <v>0</v>
      </c>
      <c r="I871" s="16"/>
      <c r="J871" s="83">
        <v>62.66089300188375</v>
      </c>
      <c r="M871" s="19">
        <f t="shared" si="70"/>
        <v>0</v>
      </c>
      <c r="O871" s="94">
        <v>69.62532529156222</v>
      </c>
      <c r="R871" s="20">
        <f t="shared" si="71"/>
        <v>0</v>
      </c>
      <c r="T871" s="101">
        <v>95.923742377187892</v>
      </c>
      <c r="W871" s="21">
        <f t="shared" si="72"/>
        <v>0</v>
      </c>
      <c r="Y871" s="110">
        <v>120.81681570611626</v>
      </c>
    </row>
    <row r="872" spans="3:25" x14ac:dyDescent="0.25">
      <c r="C872" s="17">
        <f t="shared" si="68"/>
        <v>0</v>
      </c>
      <c r="E872" s="78">
        <v>60.574384554327757</v>
      </c>
      <c r="F872" s="81">
        <v>4340</v>
      </c>
      <c r="G872" s="16"/>
      <c r="H872" s="18">
        <f t="shared" si="69"/>
        <v>0</v>
      </c>
      <c r="I872" s="16"/>
      <c r="J872" s="83">
        <v>62.959258738086071</v>
      </c>
      <c r="M872" s="19">
        <f t="shared" si="70"/>
        <v>0</v>
      </c>
      <c r="O872" s="94">
        <v>69.778534672474009</v>
      </c>
      <c r="R872" s="20">
        <f t="shared" si="71"/>
        <v>0</v>
      </c>
      <c r="T872" s="101">
        <v>96.162750425266836</v>
      </c>
      <c r="W872" s="21">
        <f t="shared" si="72"/>
        <v>0</v>
      </c>
      <c r="Y872" s="110">
        <v>121.10461869355359</v>
      </c>
    </row>
    <row r="873" spans="3:25" x14ac:dyDescent="0.25">
      <c r="C873" s="17">
        <f t="shared" si="68"/>
        <v>0</v>
      </c>
      <c r="E873" s="78">
        <v>60.574431194895467</v>
      </c>
      <c r="F873" s="81">
        <v>4345</v>
      </c>
      <c r="G873" s="16"/>
      <c r="H873" s="18">
        <f t="shared" si="69"/>
        <v>0</v>
      </c>
      <c r="I873" s="16"/>
      <c r="J873" s="83">
        <v>62.959292393440684</v>
      </c>
      <c r="M873" s="19">
        <f t="shared" si="70"/>
        <v>0</v>
      </c>
      <c r="O873" s="94">
        <v>69.779230056771496</v>
      </c>
      <c r="R873" s="20">
        <f t="shared" si="71"/>
        <v>0</v>
      </c>
      <c r="T873" s="101">
        <v>96.22243790188854</v>
      </c>
      <c r="W873" s="21">
        <f t="shared" si="72"/>
        <v>0</v>
      </c>
      <c r="Y873" s="110">
        <v>121.10464552173899</v>
      </c>
    </row>
    <row r="874" spans="3:25" x14ac:dyDescent="0.25">
      <c r="C874" s="17">
        <f t="shared" si="68"/>
        <v>0</v>
      </c>
      <c r="E874" s="78">
        <v>60.574664398240841</v>
      </c>
      <c r="F874" s="81">
        <v>4350</v>
      </c>
      <c r="G874" s="16"/>
      <c r="H874" s="18">
        <f t="shared" si="69"/>
        <v>0</v>
      </c>
      <c r="I874" s="16"/>
      <c r="J874" s="83">
        <v>62.959294637137752</v>
      </c>
      <c r="M874" s="19">
        <f t="shared" si="70"/>
        <v>0</v>
      </c>
      <c r="O874" s="94">
        <v>69.970838198055588</v>
      </c>
      <c r="R874" s="20">
        <f t="shared" si="71"/>
        <v>0</v>
      </c>
      <c r="T874" s="101">
        <v>96.242214687049241</v>
      </c>
      <c r="W874" s="21">
        <f t="shared" si="72"/>
        <v>0</v>
      </c>
      <c r="Y874" s="110">
        <v>121.10464668820843</v>
      </c>
    </row>
    <row r="875" spans="3:25" x14ac:dyDescent="0.25">
      <c r="C875" s="17">
        <f t="shared" si="68"/>
        <v>0</v>
      </c>
      <c r="E875" s="78">
        <v>60.750904387083636</v>
      </c>
      <c r="F875" s="81">
        <v>4355</v>
      </c>
      <c r="G875" s="16"/>
      <c r="H875" s="18">
        <f t="shared" si="69"/>
        <v>0</v>
      </c>
      <c r="I875" s="16"/>
      <c r="J875" s="83">
        <v>63.171650110147148</v>
      </c>
      <c r="M875" s="19">
        <f t="shared" si="70"/>
        <v>0</v>
      </c>
      <c r="O875" s="94">
        <v>70.047320179308528</v>
      </c>
      <c r="R875" s="20">
        <f t="shared" si="71"/>
        <v>0</v>
      </c>
      <c r="T875" s="101">
        <v>96.24231144291879</v>
      </c>
      <c r="W875" s="21">
        <f t="shared" si="72"/>
        <v>0</v>
      </c>
      <c r="Y875" s="110">
        <v>121.14886238979093</v>
      </c>
    </row>
    <row r="876" spans="3:25" x14ac:dyDescent="0.25">
      <c r="C876" s="17">
        <f t="shared" si="68"/>
        <v>0</v>
      </c>
      <c r="E876" s="78">
        <v>60.751176441846596</v>
      </c>
      <c r="F876" s="81">
        <v>4360</v>
      </c>
      <c r="G876" s="16"/>
      <c r="H876" s="18">
        <f t="shared" si="69"/>
        <v>0</v>
      </c>
      <c r="I876" s="16"/>
      <c r="J876" s="83">
        <v>63.171662408973511</v>
      </c>
      <c r="M876" s="19">
        <f t="shared" si="70"/>
        <v>0</v>
      </c>
      <c r="O876" s="94">
        <v>70.047632257412914</v>
      </c>
      <c r="R876" s="20">
        <f t="shared" si="71"/>
        <v>0</v>
      </c>
      <c r="T876" s="101">
        <v>96.321923870553263</v>
      </c>
      <c r="W876" s="21">
        <f t="shared" si="72"/>
        <v>0</v>
      </c>
      <c r="Y876" s="110">
        <v>121.14894809201603</v>
      </c>
    </row>
    <row r="877" spans="3:25" x14ac:dyDescent="0.25">
      <c r="C877" s="17">
        <f t="shared" si="68"/>
        <v>0</v>
      </c>
      <c r="E877" s="78">
        <v>60.882832529635458</v>
      </c>
      <c r="F877" s="81">
        <v>4365</v>
      </c>
      <c r="G877" s="16"/>
      <c r="H877" s="18">
        <f t="shared" si="69"/>
        <v>0</v>
      </c>
      <c r="I877" s="16"/>
      <c r="J877" s="83">
        <v>63.214021242992722</v>
      </c>
      <c r="M877" s="19">
        <f t="shared" si="70"/>
        <v>0</v>
      </c>
      <c r="O877" s="94">
        <v>70.276214448579367</v>
      </c>
      <c r="R877" s="20">
        <f t="shared" si="71"/>
        <v>0</v>
      </c>
      <c r="T877" s="101">
        <v>96.341605882620442</v>
      </c>
      <c r="W877" s="21">
        <f t="shared" si="72"/>
        <v>0</v>
      </c>
      <c r="Y877" s="110">
        <v>121.17091930671671</v>
      </c>
    </row>
    <row r="878" spans="3:25" x14ac:dyDescent="0.25">
      <c r="C878" s="17">
        <f t="shared" si="68"/>
        <v>0</v>
      </c>
      <c r="E878" s="78">
        <v>61.102608415826168</v>
      </c>
      <c r="F878" s="81">
        <v>4370</v>
      </c>
      <c r="G878" s="16"/>
      <c r="H878" s="18">
        <f t="shared" si="69"/>
        <v>0</v>
      </c>
      <c r="I878" s="16"/>
      <c r="J878" s="83">
        <v>63.551996948321239</v>
      </c>
      <c r="M878" s="19">
        <f t="shared" si="70"/>
        <v>0</v>
      </c>
      <c r="O878" s="94">
        <v>70.276272741065327</v>
      </c>
      <c r="R878" s="20">
        <f t="shared" si="71"/>
        <v>0</v>
      </c>
      <c r="T878" s="101">
        <v>96.500394156961462</v>
      </c>
      <c r="W878" s="21">
        <f t="shared" si="72"/>
        <v>0</v>
      </c>
      <c r="Y878" s="110">
        <v>121.34764124064196</v>
      </c>
    </row>
    <row r="879" spans="3:25" x14ac:dyDescent="0.25">
      <c r="C879" s="17">
        <f t="shared" si="68"/>
        <v>0</v>
      </c>
      <c r="E879" s="78">
        <v>61.102613617539923</v>
      </c>
      <c r="F879" s="81">
        <v>4375</v>
      </c>
      <c r="G879" s="16"/>
      <c r="H879" s="18">
        <f t="shared" si="69"/>
        <v>0</v>
      </c>
      <c r="I879" s="16"/>
      <c r="J879" s="83">
        <v>63.552085859087839</v>
      </c>
      <c r="M879" s="19">
        <f t="shared" si="70"/>
        <v>0</v>
      </c>
      <c r="O879" s="94">
        <v>70.276392843698972</v>
      </c>
      <c r="R879" s="20">
        <f t="shared" si="71"/>
        <v>0</v>
      </c>
      <c r="T879" s="101">
        <v>96.817037606129873</v>
      </c>
      <c r="W879" s="21">
        <f t="shared" si="72"/>
        <v>0</v>
      </c>
      <c r="Y879" s="110">
        <v>121.50200409552345</v>
      </c>
    </row>
    <row r="880" spans="3:25" x14ac:dyDescent="0.25">
      <c r="C880" s="17">
        <f t="shared" si="68"/>
        <v>0</v>
      </c>
      <c r="E880" s="78">
        <v>61.102830355438513</v>
      </c>
      <c r="F880" s="81">
        <v>4380</v>
      </c>
      <c r="G880" s="16"/>
      <c r="H880" s="18">
        <f t="shared" si="69"/>
        <v>0</v>
      </c>
      <c r="I880" s="16"/>
      <c r="J880" s="83">
        <v>63.552096972954224</v>
      </c>
      <c r="M880" s="19">
        <f t="shared" si="70"/>
        <v>0</v>
      </c>
      <c r="O880" s="94">
        <v>70.276694859201882</v>
      </c>
      <c r="R880" s="20">
        <f t="shared" si="71"/>
        <v>0</v>
      </c>
      <c r="T880" s="101">
        <v>97.113009279304777</v>
      </c>
      <c r="W880" s="21">
        <f t="shared" si="72"/>
        <v>0</v>
      </c>
      <c r="Y880" s="110">
        <v>121.96399110732381</v>
      </c>
    </row>
    <row r="881" spans="3:25" x14ac:dyDescent="0.25">
      <c r="C881" s="17">
        <f t="shared" si="68"/>
        <v>0</v>
      </c>
      <c r="E881" s="78">
        <v>61.146418207910294</v>
      </c>
      <c r="F881" s="81">
        <v>4385</v>
      </c>
      <c r="G881" s="16"/>
      <c r="H881" s="18">
        <f t="shared" si="69"/>
        <v>0</v>
      </c>
      <c r="I881" s="16"/>
      <c r="J881" s="83">
        <v>63.678369684410526</v>
      </c>
      <c r="M881" s="19">
        <f t="shared" si="70"/>
        <v>0</v>
      </c>
      <c r="O881" s="94">
        <v>70.390962437954514</v>
      </c>
      <c r="R881" s="20">
        <f t="shared" si="71"/>
        <v>0</v>
      </c>
      <c r="T881" s="101">
        <v>97.447149044041524</v>
      </c>
      <c r="W881" s="21">
        <f t="shared" si="72"/>
        <v>0</v>
      </c>
      <c r="Y881" s="110">
        <v>122.20514285168132</v>
      </c>
    </row>
    <row r="882" spans="3:25" x14ac:dyDescent="0.25">
      <c r="C882" s="17">
        <f t="shared" si="68"/>
        <v>0</v>
      </c>
      <c r="E882" s="78">
        <v>61.277272371688383</v>
      </c>
      <c r="F882" s="81">
        <v>4390</v>
      </c>
      <c r="G882" s="16"/>
      <c r="H882" s="18">
        <f t="shared" si="69"/>
        <v>0</v>
      </c>
      <c r="I882" s="16"/>
      <c r="J882" s="83">
        <v>63.846277062559416</v>
      </c>
      <c r="M882" s="19">
        <f t="shared" si="70"/>
        <v>0</v>
      </c>
      <c r="O882" s="94">
        <v>70.542688191861089</v>
      </c>
      <c r="R882" s="20">
        <f t="shared" si="71"/>
        <v>0</v>
      </c>
      <c r="T882" s="101">
        <v>97.447278906901374</v>
      </c>
      <c r="W882" s="21">
        <f t="shared" si="72"/>
        <v>0</v>
      </c>
      <c r="Y882" s="110">
        <v>122.29300968180326</v>
      </c>
    </row>
    <row r="883" spans="3:25" x14ac:dyDescent="0.25">
      <c r="C883" s="17">
        <f t="shared" si="68"/>
        <v>0</v>
      </c>
      <c r="E883" s="78">
        <v>61.277829093444865</v>
      </c>
      <c r="F883" s="81">
        <v>4395</v>
      </c>
      <c r="G883" s="16"/>
      <c r="H883" s="18">
        <f t="shared" si="69"/>
        <v>0</v>
      </c>
      <c r="I883" s="16"/>
      <c r="J883" s="83">
        <v>63.846342331981056</v>
      </c>
      <c r="M883" s="19">
        <f t="shared" si="70"/>
        <v>0</v>
      </c>
      <c r="O883" s="94">
        <v>70.542728241815126</v>
      </c>
      <c r="R883" s="20">
        <f t="shared" si="71"/>
        <v>0</v>
      </c>
      <c r="T883" s="101">
        <v>97.662967797682583</v>
      </c>
      <c r="W883" s="21">
        <f t="shared" si="72"/>
        <v>0</v>
      </c>
      <c r="Y883" s="110">
        <v>122.29300968180326</v>
      </c>
    </row>
    <row r="884" spans="3:25" x14ac:dyDescent="0.25">
      <c r="C884" s="17">
        <f t="shared" si="68"/>
        <v>0</v>
      </c>
      <c r="E884" s="78">
        <v>61.495583476271065</v>
      </c>
      <c r="F884" s="81">
        <v>4400</v>
      </c>
      <c r="G884" s="16"/>
      <c r="H884" s="18">
        <f t="shared" si="69"/>
        <v>0</v>
      </c>
      <c r="I884" s="16"/>
      <c r="J884" s="83">
        <v>64.013425426372464</v>
      </c>
      <c r="M884" s="19">
        <f t="shared" si="70"/>
        <v>0</v>
      </c>
      <c r="O884" s="94">
        <v>70.807900266097548</v>
      </c>
      <c r="R884" s="20">
        <f t="shared" si="71"/>
        <v>0</v>
      </c>
      <c r="T884" s="101">
        <v>97.662975590586129</v>
      </c>
      <c r="W884" s="21">
        <f t="shared" si="72"/>
        <v>0</v>
      </c>
      <c r="Y884" s="110">
        <v>122.68449065790652</v>
      </c>
    </row>
    <row r="885" spans="3:25" x14ac:dyDescent="0.25">
      <c r="C885" s="17">
        <f t="shared" si="68"/>
        <v>0</v>
      </c>
      <c r="E885" s="78">
        <v>61.626407974416047</v>
      </c>
      <c r="F885" s="81">
        <v>4405</v>
      </c>
      <c r="G885" s="16"/>
      <c r="H885" s="18">
        <f t="shared" si="69"/>
        <v>0</v>
      </c>
      <c r="I885" s="16"/>
      <c r="J885" s="83">
        <v>64.013789536944856</v>
      </c>
      <c r="M885" s="19">
        <f t="shared" si="70"/>
        <v>0</v>
      </c>
      <c r="O885" s="94">
        <v>70.808087297015106</v>
      </c>
      <c r="R885" s="20">
        <f t="shared" si="71"/>
        <v>0</v>
      </c>
      <c r="T885" s="101">
        <v>97.760883417602614</v>
      </c>
      <c r="W885" s="21">
        <f t="shared" si="72"/>
        <v>0</v>
      </c>
      <c r="Y885" s="110">
        <v>122.68657814935466</v>
      </c>
    </row>
    <row r="886" spans="3:25" x14ac:dyDescent="0.25">
      <c r="C886" s="17">
        <f t="shared" si="68"/>
        <v>0</v>
      </c>
      <c r="E886" s="78">
        <v>61.626447658548592</v>
      </c>
      <c r="F886" s="81">
        <v>4410</v>
      </c>
      <c r="G886" s="16"/>
      <c r="H886" s="18">
        <f t="shared" si="69"/>
        <v>0</v>
      </c>
      <c r="I886" s="16"/>
      <c r="J886" s="83">
        <v>64.013875599441675</v>
      </c>
      <c r="M886" s="19">
        <f t="shared" si="70"/>
        <v>0</v>
      </c>
      <c r="O886" s="94">
        <v>71.044723863530564</v>
      </c>
      <c r="R886" s="20">
        <f t="shared" si="71"/>
        <v>0</v>
      </c>
      <c r="T886" s="101">
        <v>97.878226517521966</v>
      </c>
      <c r="W886" s="21">
        <f t="shared" si="72"/>
        <v>0</v>
      </c>
      <c r="Y886" s="110">
        <v>122.86111597327177</v>
      </c>
    </row>
    <row r="887" spans="3:25" x14ac:dyDescent="0.25">
      <c r="C887" s="17">
        <f t="shared" si="68"/>
        <v>0</v>
      </c>
      <c r="E887" s="78">
        <v>61.756683139809255</v>
      </c>
      <c r="F887" s="81">
        <v>4415</v>
      </c>
      <c r="G887" s="16"/>
      <c r="H887" s="18">
        <f t="shared" si="69"/>
        <v>0</v>
      </c>
      <c r="I887" s="16"/>
      <c r="J887" s="83">
        <v>64.013981522517554</v>
      </c>
      <c r="M887" s="19">
        <f t="shared" si="70"/>
        <v>0</v>
      </c>
      <c r="O887" s="94">
        <v>71.784595167910112</v>
      </c>
      <c r="R887" s="20">
        <f t="shared" si="71"/>
        <v>0</v>
      </c>
      <c r="T887" s="101">
        <v>97.8785595032315</v>
      </c>
      <c r="W887" s="21">
        <f t="shared" si="72"/>
        <v>0</v>
      </c>
      <c r="Y887" s="110">
        <v>122.99174581881655</v>
      </c>
    </row>
    <row r="888" spans="3:25" x14ac:dyDescent="0.25">
      <c r="C888" s="17">
        <f t="shared" si="68"/>
        <v>0</v>
      </c>
      <c r="E888" s="78">
        <v>62.188776865035358</v>
      </c>
      <c r="F888" s="81">
        <v>4420</v>
      </c>
      <c r="G888" s="16"/>
      <c r="H888" s="18">
        <f t="shared" si="69"/>
        <v>0</v>
      </c>
      <c r="I888" s="16"/>
      <c r="J888" s="83">
        <v>64.181041983476192</v>
      </c>
      <c r="M888" s="19">
        <f t="shared" si="70"/>
        <v>0</v>
      </c>
      <c r="O888" s="94">
        <v>71.859237654411217</v>
      </c>
      <c r="R888" s="20">
        <f t="shared" si="71"/>
        <v>0</v>
      </c>
      <c r="T888" s="101">
        <v>97.975567550510689</v>
      </c>
      <c r="W888" s="21">
        <f t="shared" si="72"/>
        <v>0</v>
      </c>
      <c r="Y888" s="110">
        <v>123.01363880767906</v>
      </c>
    </row>
    <row r="889" spans="3:25" x14ac:dyDescent="0.25">
      <c r="C889" s="17">
        <f t="shared" si="68"/>
        <v>0</v>
      </c>
      <c r="E889" s="78">
        <v>62.188971077709553</v>
      </c>
      <c r="F889" s="81">
        <v>4425</v>
      </c>
      <c r="G889" s="16"/>
      <c r="H889" s="18">
        <f t="shared" si="69"/>
        <v>0</v>
      </c>
      <c r="I889" s="16"/>
      <c r="J889" s="83">
        <v>64.306124455582463</v>
      </c>
      <c r="M889" s="19">
        <f t="shared" si="70"/>
        <v>0</v>
      </c>
      <c r="O889" s="94">
        <v>71.859520731044327</v>
      </c>
      <c r="R889" s="20">
        <f t="shared" si="71"/>
        <v>0</v>
      </c>
      <c r="T889" s="101">
        <v>98.22949862542481</v>
      </c>
      <c r="W889" s="21">
        <f t="shared" si="72"/>
        <v>0</v>
      </c>
      <c r="Y889" s="110">
        <v>123.20944013002273</v>
      </c>
    </row>
    <row r="890" spans="3:25" x14ac:dyDescent="0.25">
      <c r="C890" s="17">
        <f t="shared" si="68"/>
        <v>0</v>
      </c>
      <c r="E890" s="78">
        <v>62.274911150851942</v>
      </c>
      <c r="F890" s="81">
        <v>4430</v>
      </c>
      <c r="G890" s="16"/>
      <c r="H890" s="18">
        <f t="shared" si="69"/>
        <v>0</v>
      </c>
      <c r="I890" s="16"/>
      <c r="J890" s="83">
        <v>64.30621452045547</v>
      </c>
      <c r="M890" s="19">
        <f t="shared" si="70"/>
        <v>0</v>
      </c>
      <c r="O890" s="94">
        <v>71.896466718771379</v>
      </c>
      <c r="R890" s="20">
        <f t="shared" si="71"/>
        <v>0</v>
      </c>
      <c r="T890" s="101">
        <v>98.908641302326629</v>
      </c>
      <c r="W890" s="21">
        <f t="shared" si="72"/>
        <v>0</v>
      </c>
      <c r="Y890" s="110">
        <v>123.25286637774802</v>
      </c>
    </row>
    <row r="891" spans="3:25" x14ac:dyDescent="0.25">
      <c r="C891" s="17">
        <f t="shared" si="68"/>
        <v>0</v>
      </c>
      <c r="E891" s="78">
        <v>62.274961054568955</v>
      </c>
      <c r="F891" s="81">
        <v>4435</v>
      </c>
      <c r="G891" s="16"/>
      <c r="H891" s="18">
        <f t="shared" si="69"/>
        <v>0</v>
      </c>
      <c r="I891" s="16"/>
      <c r="J891" s="83">
        <v>64.30621452045547</v>
      </c>
      <c r="M891" s="19">
        <f t="shared" si="70"/>
        <v>0</v>
      </c>
      <c r="O891" s="94">
        <v>72.082498035734559</v>
      </c>
      <c r="R891" s="20">
        <f t="shared" si="71"/>
        <v>0</v>
      </c>
      <c r="T891" s="101">
        <v>98.986049579901277</v>
      </c>
      <c r="W891" s="21">
        <f t="shared" si="72"/>
        <v>0</v>
      </c>
      <c r="Y891" s="110">
        <v>123.25288356942193</v>
      </c>
    </row>
    <row r="892" spans="3:25" x14ac:dyDescent="0.25">
      <c r="C892" s="17">
        <f t="shared" si="68"/>
        <v>0</v>
      </c>
      <c r="E892" s="78">
        <v>62.31774153863288</v>
      </c>
      <c r="F892" s="81">
        <v>4440</v>
      </c>
      <c r="G892" s="16"/>
      <c r="H892" s="18">
        <f t="shared" si="69"/>
        <v>0</v>
      </c>
      <c r="I892" s="16"/>
      <c r="J892" s="83">
        <v>64.472603205260626</v>
      </c>
      <c r="M892" s="19">
        <f t="shared" si="70"/>
        <v>0</v>
      </c>
      <c r="O892" s="94">
        <v>72.08267441063505</v>
      </c>
      <c r="R892" s="20">
        <f t="shared" si="71"/>
        <v>0</v>
      </c>
      <c r="T892" s="101">
        <v>99.159726072021286</v>
      </c>
      <c r="W892" s="21">
        <f t="shared" si="72"/>
        <v>0</v>
      </c>
      <c r="Y892" s="110">
        <v>123.38311065956218</v>
      </c>
    </row>
    <row r="893" spans="3:25" x14ac:dyDescent="0.25">
      <c r="C893" s="17">
        <f t="shared" si="68"/>
        <v>0</v>
      </c>
      <c r="E893" s="78">
        <v>62.532409003125672</v>
      </c>
      <c r="F893" s="81">
        <v>4445</v>
      </c>
      <c r="G893" s="16"/>
      <c r="H893" s="18">
        <f t="shared" si="69"/>
        <v>0</v>
      </c>
      <c r="I893" s="16"/>
      <c r="J893" s="83">
        <v>64.472817926628835</v>
      </c>
      <c r="M893" s="19">
        <f t="shared" si="70"/>
        <v>0</v>
      </c>
      <c r="O893" s="94">
        <v>72.305147194450825</v>
      </c>
      <c r="R893" s="20">
        <f t="shared" si="71"/>
        <v>0</v>
      </c>
      <c r="T893" s="101">
        <v>99.314111925122788</v>
      </c>
      <c r="W893" s="21">
        <f t="shared" si="72"/>
        <v>0</v>
      </c>
      <c r="Y893" s="110">
        <v>123.6215318294218</v>
      </c>
    </row>
    <row r="894" spans="3:25" x14ac:dyDescent="0.25">
      <c r="C894" s="17">
        <f t="shared" si="68"/>
        <v>0</v>
      </c>
      <c r="E894" s="78">
        <v>62.533262909839408</v>
      </c>
      <c r="F894" s="81">
        <v>4450</v>
      </c>
      <c r="G894" s="16"/>
      <c r="H894" s="18">
        <f t="shared" si="69"/>
        <v>0</v>
      </c>
      <c r="I894" s="16"/>
      <c r="J894" s="83">
        <v>64.472817926628835</v>
      </c>
      <c r="M894" s="19">
        <f t="shared" si="70"/>
        <v>0</v>
      </c>
      <c r="O894" s="94">
        <v>72.489911468148449</v>
      </c>
      <c r="R894" s="20">
        <f t="shared" si="71"/>
        <v>0</v>
      </c>
      <c r="T894" s="101">
        <v>99.62176141929578</v>
      </c>
      <c r="W894" s="21">
        <f t="shared" si="72"/>
        <v>0</v>
      </c>
      <c r="Y894" s="110">
        <v>123.6217597964374</v>
      </c>
    </row>
    <row r="895" spans="3:25" x14ac:dyDescent="0.25">
      <c r="C895" s="17">
        <f t="shared" si="68"/>
        <v>0</v>
      </c>
      <c r="E895" s="78">
        <v>62.660488339796423</v>
      </c>
      <c r="F895" s="81">
        <v>4455</v>
      </c>
      <c r="G895" s="16"/>
      <c r="H895" s="18">
        <f t="shared" si="69"/>
        <v>0</v>
      </c>
      <c r="I895" s="16"/>
      <c r="J895" s="83">
        <v>64.845025730711129</v>
      </c>
      <c r="M895" s="19">
        <f t="shared" si="70"/>
        <v>0</v>
      </c>
      <c r="O895" s="94">
        <v>72.490032774882778</v>
      </c>
      <c r="R895" s="20">
        <f t="shared" si="71"/>
        <v>0</v>
      </c>
      <c r="T895" s="101">
        <v>100.06233502344486</v>
      </c>
      <c r="W895" s="21">
        <f t="shared" si="72"/>
        <v>0</v>
      </c>
      <c r="Y895" s="110">
        <v>123.90304247823795</v>
      </c>
    </row>
    <row r="896" spans="3:25" x14ac:dyDescent="0.25">
      <c r="C896" s="17">
        <f t="shared" si="68"/>
        <v>0</v>
      </c>
      <c r="E896" s="78">
        <v>62.660707015114134</v>
      </c>
      <c r="F896" s="81">
        <v>4460</v>
      </c>
      <c r="G896" s="16"/>
      <c r="H896" s="18">
        <f t="shared" si="69"/>
        <v>0</v>
      </c>
      <c r="I896" s="16"/>
      <c r="J896" s="83">
        <v>64.845027909153373</v>
      </c>
      <c r="M896" s="19">
        <f t="shared" si="70"/>
        <v>0</v>
      </c>
      <c r="O896" s="94">
        <v>72.490162850778518</v>
      </c>
      <c r="R896" s="20">
        <f t="shared" si="71"/>
        <v>0</v>
      </c>
      <c r="T896" s="101">
        <v>100.27246687353127</v>
      </c>
      <c r="W896" s="21">
        <f t="shared" si="72"/>
        <v>0</v>
      </c>
      <c r="Y896" s="110">
        <v>125.00070705303628</v>
      </c>
    </row>
    <row r="897" spans="3:25" x14ac:dyDescent="0.25">
      <c r="C897" s="17">
        <f t="shared" si="68"/>
        <v>0</v>
      </c>
      <c r="E897" s="78">
        <v>62.661384457820319</v>
      </c>
      <c r="F897" s="81">
        <v>4465</v>
      </c>
      <c r="G897" s="16"/>
      <c r="H897" s="18">
        <f t="shared" si="69"/>
        <v>0</v>
      </c>
      <c r="I897" s="16"/>
      <c r="J897" s="83">
        <v>64.845028726058445</v>
      </c>
      <c r="M897" s="19">
        <f t="shared" si="70"/>
        <v>0</v>
      </c>
      <c r="O897" s="94">
        <v>72.637612818272117</v>
      </c>
      <c r="R897" s="20">
        <f t="shared" si="71"/>
        <v>0</v>
      </c>
      <c r="T897" s="101">
        <v>100.5771368829117</v>
      </c>
      <c r="W897" s="21">
        <f t="shared" si="72"/>
        <v>0</v>
      </c>
      <c r="Y897" s="110">
        <v>125.06469601957917</v>
      </c>
    </row>
    <row r="898" spans="3:25" x14ac:dyDescent="0.25">
      <c r="C898" s="17">
        <f t="shared" si="68"/>
        <v>0</v>
      </c>
      <c r="E898" s="78">
        <v>62.874105792258803</v>
      </c>
      <c r="F898" s="81">
        <v>4470</v>
      </c>
      <c r="G898" s="16"/>
      <c r="H898" s="18">
        <f t="shared" si="69"/>
        <v>0</v>
      </c>
      <c r="I898" s="16"/>
      <c r="J898" s="83">
        <v>64.845293678614993</v>
      </c>
      <c r="M898" s="19">
        <f t="shared" si="70"/>
        <v>0</v>
      </c>
      <c r="O898" s="94">
        <v>72.637669215762628</v>
      </c>
      <c r="R898" s="20">
        <f t="shared" si="71"/>
        <v>0</v>
      </c>
      <c r="T898" s="101">
        <v>100.57725914352078</v>
      </c>
      <c r="W898" s="21">
        <f t="shared" si="72"/>
        <v>0</v>
      </c>
      <c r="Y898" s="110">
        <v>125.06490158970333</v>
      </c>
    </row>
    <row r="899" spans="3:25" x14ac:dyDescent="0.25">
      <c r="C899" s="17">
        <f t="shared" si="68"/>
        <v>0</v>
      </c>
      <c r="E899" s="78">
        <v>62.874186674667826</v>
      </c>
      <c r="F899" s="81">
        <v>4475</v>
      </c>
      <c r="G899" s="16"/>
      <c r="H899" s="18">
        <f t="shared" si="69"/>
        <v>0</v>
      </c>
      <c r="I899" s="16"/>
      <c r="J899" s="83">
        <v>64.845332890488251</v>
      </c>
      <c r="M899" s="19">
        <f t="shared" si="70"/>
        <v>0</v>
      </c>
      <c r="O899" s="94">
        <v>72.637675049972671</v>
      </c>
      <c r="R899" s="20">
        <f t="shared" si="71"/>
        <v>0</v>
      </c>
      <c r="T899" s="101">
        <v>100.57731137136241</v>
      </c>
      <c r="W899" s="21">
        <f t="shared" si="72"/>
        <v>0</v>
      </c>
      <c r="Y899" s="110">
        <v>125.06493999292367</v>
      </c>
    </row>
    <row r="900" spans="3:25" x14ac:dyDescent="0.25">
      <c r="C900" s="17">
        <f t="shared" si="68"/>
        <v>0</v>
      </c>
      <c r="E900" s="78">
        <v>62.87480677365005</v>
      </c>
      <c r="F900" s="81">
        <v>4480</v>
      </c>
      <c r="G900" s="16"/>
      <c r="H900" s="18">
        <f t="shared" si="69"/>
        <v>0</v>
      </c>
      <c r="I900" s="16"/>
      <c r="J900" s="83">
        <v>64.845418938802283</v>
      </c>
      <c r="M900" s="19">
        <f t="shared" si="70"/>
        <v>0</v>
      </c>
      <c r="O900" s="94">
        <v>72.674559769467436</v>
      </c>
      <c r="R900" s="20">
        <f t="shared" si="71"/>
        <v>0</v>
      </c>
      <c r="T900" s="101">
        <v>100.82415485535701</v>
      </c>
      <c r="W900" s="21">
        <f t="shared" si="72"/>
        <v>0</v>
      </c>
      <c r="Y900" s="110">
        <v>125.17184673781597</v>
      </c>
    </row>
    <row r="901" spans="3:25" x14ac:dyDescent="0.25">
      <c r="C901" s="17">
        <f t="shared" ref="C901:C964" si="73">B901/1300</f>
        <v>0</v>
      </c>
      <c r="E901" s="78">
        <v>62.95921835145095</v>
      </c>
      <c r="F901" s="81">
        <v>4485</v>
      </c>
      <c r="G901" s="16"/>
      <c r="H901" s="18">
        <f t="shared" ref="H901:H964" si="74">G901/1300</f>
        <v>0</v>
      </c>
      <c r="I901" s="16"/>
      <c r="J901" s="83">
        <v>64.845462779895499</v>
      </c>
      <c r="M901" s="19">
        <f t="shared" ref="M901:M964" si="75">L901/1300</f>
        <v>0</v>
      </c>
      <c r="O901" s="94">
        <v>72.674562199162395</v>
      </c>
      <c r="R901" s="20">
        <f t="shared" ref="R901:R964" si="76">Q901/1300</f>
        <v>0</v>
      </c>
      <c r="T901" s="101">
        <v>100.97490525398312</v>
      </c>
      <c r="W901" s="21">
        <f t="shared" ref="W901:W964" si="77">V901/1300</f>
        <v>0</v>
      </c>
      <c r="Y901" s="110">
        <v>125.17195169207966</v>
      </c>
    </row>
    <row r="902" spans="3:25" x14ac:dyDescent="0.25">
      <c r="C902" s="17">
        <f t="shared" si="73"/>
        <v>0</v>
      </c>
      <c r="E902" s="78">
        <v>62.959276687584882</v>
      </c>
      <c r="F902" s="81">
        <v>4490</v>
      </c>
      <c r="G902" s="16"/>
      <c r="H902" s="18">
        <f t="shared" si="74"/>
        <v>0</v>
      </c>
      <c r="I902" s="16"/>
      <c r="J902" s="83">
        <v>64.96906034252477</v>
      </c>
      <c r="M902" s="19">
        <f t="shared" si="75"/>
        <v>0</v>
      </c>
      <c r="O902" s="94">
        <v>72.675041820841656</v>
      </c>
      <c r="R902" s="20">
        <f t="shared" si="76"/>
        <v>0</v>
      </c>
      <c r="T902" s="101">
        <v>101.42946796654981</v>
      </c>
      <c r="W902" s="21">
        <f t="shared" si="77"/>
        <v>0</v>
      </c>
      <c r="Y902" s="110">
        <v>125.25744005023378</v>
      </c>
    </row>
    <row r="903" spans="3:25" x14ac:dyDescent="0.25">
      <c r="C903" s="17">
        <f t="shared" si="73"/>
        <v>0</v>
      </c>
      <c r="E903" s="78">
        <v>62.959294637344847</v>
      </c>
      <c r="F903" s="81">
        <v>4495</v>
      </c>
      <c r="G903" s="16"/>
      <c r="H903" s="18">
        <f t="shared" si="74"/>
        <v>0</v>
      </c>
      <c r="I903" s="16"/>
      <c r="J903" s="83">
        <v>65.215997865722315</v>
      </c>
      <c r="M903" s="19">
        <f t="shared" si="75"/>
        <v>0</v>
      </c>
      <c r="O903" s="94">
        <v>73.078975048545473</v>
      </c>
      <c r="R903" s="20">
        <f t="shared" si="76"/>
        <v>0</v>
      </c>
      <c r="T903" s="101">
        <v>101.44844620616946</v>
      </c>
      <c r="W903" s="21">
        <f t="shared" si="77"/>
        <v>0</v>
      </c>
      <c r="Y903" s="110">
        <v>125.27888382275326</v>
      </c>
    </row>
    <row r="904" spans="3:25" x14ac:dyDescent="0.25">
      <c r="C904" s="17">
        <f t="shared" si="73"/>
        <v>0</v>
      </c>
      <c r="E904" s="78">
        <v>62.959411309387704</v>
      </c>
      <c r="F904" s="81">
        <v>4500</v>
      </c>
      <c r="G904" s="16"/>
      <c r="H904" s="18">
        <f t="shared" si="74"/>
        <v>0</v>
      </c>
      <c r="I904" s="16"/>
      <c r="J904" s="83">
        <v>65.461799967965447</v>
      </c>
      <c r="M904" s="19">
        <f t="shared" si="75"/>
        <v>0</v>
      </c>
      <c r="O904" s="94">
        <v>73.188654366115074</v>
      </c>
      <c r="R904" s="20">
        <f t="shared" si="76"/>
        <v>0</v>
      </c>
      <c r="T904" s="101">
        <v>101.50497150719589</v>
      </c>
      <c r="W904" s="21">
        <f t="shared" si="77"/>
        <v>0</v>
      </c>
      <c r="Y904" s="110">
        <v>125.32161072531328</v>
      </c>
    </row>
    <row r="905" spans="3:25" x14ac:dyDescent="0.25">
      <c r="C905" s="17">
        <f t="shared" si="73"/>
        <v>0</v>
      </c>
      <c r="E905" s="78">
        <v>63.171542774689534</v>
      </c>
      <c r="F905" s="81">
        <v>4505</v>
      </c>
      <c r="G905" s="16"/>
      <c r="H905" s="18">
        <f t="shared" si="74"/>
        <v>0</v>
      </c>
      <c r="I905" s="16"/>
      <c r="J905" s="83">
        <v>65.461949943297043</v>
      </c>
      <c r="M905" s="19">
        <f t="shared" si="75"/>
        <v>0</v>
      </c>
      <c r="O905" s="94">
        <v>73.517284106957291</v>
      </c>
      <c r="R905" s="20">
        <f t="shared" si="76"/>
        <v>0</v>
      </c>
      <c r="T905" s="101">
        <v>101.65533706596717</v>
      </c>
      <c r="W905" s="21">
        <f t="shared" si="77"/>
        <v>0</v>
      </c>
      <c r="Y905" s="110">
        <v>125.44977365202452</v>
      </c>
    </row>
    <row r="906" spans="3:25" x14ac:dyDescent="0.25">
      <c r="C906" s="17">
        <f t="shared" si="73"/>
        <v>0</v>
      </c>
      <c r="E906" s="78">
        <v>63.171623276301688</v>
      </c>
      <c r="F906" s="81">
        <v>4510</v>
      </c>
      <c r="G906" s="16"/>
      <c r="H906" s="18">
        <f t="shared" si="74"/>
        <v>0</v>
      </c>
      <c r="I906" s="16"/>
      <c r="J906" s="83">
        <v>65.461972601442724</v>
      </c>
      <c r="M906" s="19">
        <f t="shared" si="75"/>
        <v>0</v>
      </c>
      <c r="O906" s="94">
        <v>73.517311968329153</v>
      </c>
      <c r="R906" s="20">
        <f t="shared" si="76"/>
        <v>0</v>
      </c>
      <c r="T906" s="101">
        <v>101.65554258676565</v>
      </c>
      <c r="W906" s="21">
        <f t="shared" si="77"/>
        <v>0</v>
      </c>
      <c r="Y906" s="110">
        <v>125.7478573022951</v>
      </c>
    </row>
    <row r="907" spans="3:25" x14ac:dyDescent="0.25">
      <c r="C907" s="17">
        <f t="shared" si="73"/>
        <v>0</v>
      </c>
      <c r="E907" s="78">
        <v>63.171624394339183</v>
      </c>
      <c r="F907" s="81">
        <v>4515</v>
      </c>
      <c r="G907" s="16"/>
      <c r="H907" s="18">
        <f t="shared" si="74"/>
        <v>0</v>
      </c>
      <c r="I907" s="16"/>
      <c r="J907" s="83">
        <v>65.4620157598725</v>
      </c>
      <c r="M907" s="19">
        <f t="shared" si="75"/>
        <v>0</v>
      </c>
      <c r="O907" s="94">
        <v>73.553107404729047</v>
      </c>
      <c r="R907" s="20">
        <f t="shared" si="76"/>
        <v>0</v>
      </c>
      <c r="T907" s="101">
        <v>101.73074338082576</v>
      </c>
      <c r="W907" s="21">
        <f t="shared" si="77"/>
        <v>0</v>
      </c>
      <c r="Y907" s="110">
        <v>125.76963935148611</v>
      </c>
    </row>
    <row r="908" spans="3:25" x14ac:dyDescent="0.25">
      <c r="C908" s="17">
        <f t="shared" si="73"/>
        <v>0</v>
      </c>
      <c r="E908" s="78">
        <v>63.214114260546843</v>
      </c>
      <c r="F908" s="81">
        <v>4520</v>
      </c>
      <c r="G908" s="16"/>
      <c r="H908" s="18">
        <f t="shared" si="74"/>
        <v>0</v>
      </c>
      <c r="I908" s="16"/>
      <c r="J908" s="83">
        <v>65.4620589182027</v>
      </c>
      <c r="M908" s="19">
        <f t="shared" si="75"/>
        <v>0</v>
      </c>
      <c r="O908" s="94">
        <v>73.553789190159236</v>
      </c>
      <c r="R908" s="20">
        <f t="shared" si="76"/>
        <v>0</v>
      </c>
      <c r="T908" s="101">
        <v>101.87955236056825</v>
      </c>
      <c r="W908" s="21">
        <f t="shared" si="77"/>
        <v>0</v>
      </c>
      <c r="Y908" s="110">
        <v>125.85478163267447</v>
      </c>
    </row>
    <row r="909" spans="3:25" x14ac:dyDescent="0.25">
      <c r="C909" s="17">
        <f t="shared" si="73"/>
        <v>0</v>
      </c>
      <c r="E909" s="78">
        <v>63.552068910476414</v>
      </c>
      <c r="F909" s="81">
        <v>4525</v>
      </c>
      <c r="G909" s="16"/>
      <c r="H909" s="18">
        <f t="shared" si="74"/>
        <v>0</v>
      </c>
      <c r="I909" s="16"/>
      <c r="J909" s="83">
        <v>65.502842016939866</v>
      </c>
      <c r="M909" s="19">
        <f t="shared" si="75"/>
        <v>0</v>
      </c>
      <c r="O909" s="94">
        <v>73.662766336472231</v>
      </c>
      <c r="R909" s="20">
        <f t="shared" si="76"/>
        <v>0</v>
      </c>
      <c r="T909" s="101">
        <v>102.01245246024816</v>
      </c>
      <c r="W909" s="21">
        <f t="shared" si="77"/>
        <v>0</v>
      </c>
      <c r="Y909" s="110">
        <v>125.91845801805667</v>
      </c>
    </row>
    <row r="910" spans="3:25" x14ac:dyDescent="0.25">
      <c r="C910" s="17">
        <f t="shared" si="73"/>
        <v>0</v>
      </c>
      <c r="E910" s="78">
        <v>63.678014469451028</v>
      </c>
      <c r="F910" s="81">
        <v>4530</v>
      </c>
      <c r="G910" s="16"/>
      <c r="H910" s="18">
        <f t="shared" si="74"/>
        <v>0</v>
      </c>
      <c r="I910" s="16"/>
      <c r="J910" s="83">
        <v>65.502861426051652</v>
      </c>
      <c r="M910" s="19">
        <f t="shared" si="75"/>
        <v>0</v>
      </c>
      <c r="O910" s="94">
        <v>73.80801539715614</v>
      </c>
      <c r="R910" s="20">
        <f t="shared" si="76"/>
        <v>0</v>
      </c>
      <c r="T910" s="101">
        <v>102.04996337647304</v>
      </c>
      <c r="W910" s="21">
        <f t="shared" si="77"/>
        <v>0</v>
      </c>
      <c r="Y910" s="110">
        <v>126.42816595076427</v>
      </c>
    </row>
    <row r="911" spans="3:25" x14ac:dyDescent="0.25">
      <c r="C911" s="17">
        <f t="shared" si="73"/>
        <v>0</v>
      </c>
      <c r="E911" s="78">
        <v>63.678367188754819</v>
      </c>
      <c r="F911" s="81">
        <v>4535</v>
      </c>
      <c r="G911" s="16"/>
      <c r="H911" s="18">
        <f t="shared" si="74"/>
        <v>0</v>
      </c>
      <c r="I911" s="16"/>
      <c r="J911" s="83">
        <v>65.543715582851917</v>
      </c>
      <c r="M911" s="19">
        <f t="shared" si="75"/>
        <v>0</v>
      </c>
      <c r="O911" s="94">
        <v>73.808141714661588</v>
      </c>
      <c r="R911" s="20">
        <f t="shared" si="76"/>
        <v>0</v>
      </c>
      <c r="T911" s="101">
        <v>102.06460631152991</v>
      </c>
      <c r="W911" s="21">
        <f t="shared" si="77"/>
        <v>0</v>
      </c>
      <c r="Y911" s="110">
        <v>126.47036077164297</v>
      </c>
    </row>
    <row r="912" spans="3:25" x14ac:dyDescent="0.25">
      <c r="C912" s="17">
        <f t="shared" si="73"/>
        <v>0</v>
      </c>
      <c r="E912" s="78">
        <v>63.678512491382094</v>
      </c>
      <c r="F912" s="81">
        <v>4540</v>
      </c>
      <c r="G912" s="16"/>
      <c r="H912" s="18">
        <f t="shared" si="74"/>
        <v>0</v>
      </c>
      <c r="I912" s="16"/>
      <c r="J912" s="83">
        <v>65.785885906018038</v>
      </c>
      <c r="M912" s="19">
        <f t="shared" si="75"/>
        <v>0</v>
      </c>
      <c r="O912" s="94">
        <v>73.844437971640488</v>
      </c>
      <c r="R912" s="20">
        <f t="shared" si="76"/>
        <v>0</v>
      </c>
      <c r="T912" s="101">
        <v>102.10613522072568</v>
      </c>
      <c r="W912" s="21">
        <f t="shared" si="77"/>
        <v>0</v>
      </c>
      <c r="Y912" s="110">
        <v>126.47049592303532</v>
      </c>
    </row>
    <row r="913" spans="3:25" x14ac:dyDescent="0.25">
      <c r="C913" s="17">
        <f t="shared" si="73"/>
        <v>0</v>
      </c>
      <c r="E913" s="78">
        <v>64.013941801369171</v>
      </c>
      <c r="F913" s="81">
        <v>4545</v>
      </c>
      <c r="G913" s="16"/>
      <c r="H913" s="18">
        <f t="shared" si="74"/>
        <v>0</v>
      </c>
      <c r="I913" s="16"/>
      <c r="J913" s="83">
        <v>65.788556291355007</v>
      </c>
      <c r="M913" s="19">
        <f t="shared" si="75"/>
        <v>0</v>
      </c>
      <c r="O913" s="94">
        <v>74.097434397943545</v>
      </c>
      <c r="R913" s="20">
        <f t="shared" si="76"/>
        <v>0</v>
      </c>
      <c r="T913" s="101">
        <v>102.18104295468233</v>
      </c>
      <c r="W913" s="21">
        <f t="shared" si="77"/>
        <v>0</v>
      </c>
      <c r="Y913" s="110">
        <v>126.53384543414327</v>
      </c>
    </row>
    <row r="914" spans="3:25" x14ac:dyDescent="0.25">
      <c r="C914" s="17">
        <f t="shared" si="73"/>
        <v>0</v>
      </c>
      <c r="E914" s="78">
        <v>64.181068395251501</v>
      </c>
      <c r="F914" s="81">
        <v>4550</v>
      </c>
      <c r="G914" s="16"/>
      <c r="H914" s="18">
        <f t="shared" si="74"/>
        <v>0</v>
      </c>
      <c r="I914" s="16"/>
      <c r="J914" s="83">
        <v>65.829166353234697</v>
      </c>
      <c r="M914" s="19">
        <f t="shared" si="75"/>
        <v>0</v>
      </c>
      <c r="O914" s="94">
        <v>74.09794913085284</v>
      </c>
      <c r="R914" s="20">
        <f t="shared" si="76"/>
        <v>0</v>
      </c>
      <c r="T914" s="101">
        <v>102.38672282762982</v>
      </c>
      <c r="W914" s="21">
        <f t="shared" si="77"/>
        <v>0</v>
      </c>
      <c r="Y914" s="110">
        <v>126.61860130257101</v>
      </c>
    </row>
    <row r="915" spans="3:25" x14ac:dyDescent="0.25">
      <c r="C915" s="17">
        <f t="shared" si="73"/>
        <v>0</v>
      </c>
      <c r="E915" s="78">
        <v>64.181097008109475</v>
      </c>
      <c r="F915" s="81">
        <v>4555</v>
      </c>
      <c r="G915" s="16"/>
      <c r="H915" s="18">
        <f t="shared" si="74"/>
        <v>0</v>
      </c>
      <c r="I915" s="16"/>
      <c r="J915" s="83">
        <v>65.829195054405261</v>
      </c>
      <c r="M915" s="19">
        <f t="shared" si="75"/>
        <v>0</v>
      </c>
      <c r="O915" s="94">
        <v>74.099203553832126</v>
      </c>
      <c r="R915" s="20">
        <f t="shared" si="76"/>
        <v>0</v>
      </c>
      <c r="T915" s="101">
        <v>102.48026614926135</v>
      </c>
      <c r="W915" s="21">
        <f t="shared" si="77"/>
        <v>0</v>
      </c>
      <c r="Y915" s="110">
        <v>126.61871621422458</v>
      </c>
    </row>
    <row r="916" spans="3:25" x14ac:dyDescent="0.25">
      <c r="C916" s="17">
        <f t="shared" si="73"/>
        <v>0</v>
      </c>
      <c r="E916" s="78">
        <v>64.181258780377377</v>
      </c>
      <c r="F916" s="81">
        <v>4560</v>
      </c>
      <c r="G916" s="16"/>
      <c r="H916" s="18">
        <f t="shared" si="74"/>
        <v>0</v>
      </c>
      <c r="I916" s="16"/>
      <c r="J916" s="83">
        <v>65.869786227344761</v>
      </c>
      <c r="M916" s="19">
        <f t="shared" si="75"/>
        <v>0</v>
      </c>
      <c r="O916" s="94">
        <v>74.386517333891973</v>
      </c>
      <c r="R916" s="20">
        <f t="shared" si="76"/>
        <v>0</v>
      </c>
      <c r="T916" s="101">
        <v>102.4802906132977</v>
      </c>
      <c r="W916" s="21">
        <f t="shared" si="77"/>
        <v>0</v>
      </c>
      <c r="Y916" s="110">
        <v>126.7036410778172</v>
      </c>
    </row>
    <row r="917" spans="3:25" x14ac:dyDescent="0.25">
      <c r="C917" s="17">
        <f t="shared" si="73"/>
        <v>0</v>
      </c>
      <c r="E917" s="78">
        <v>64.306025603937073</v>
      </c>
      <c r="F917" s="81">
        <v>4565</v>
      </c>
      <c r="G917" s="16"/>
      <c r="H917" s="18">
        <f t="shared" si="74"/>
        <v>0</v>
      </c>
      <c r="I917" s="16"/>
      <c r="J917" s="83">
        <v>65.869786227344761</v>
      </c>
      <c r="M917" s="19">
        <f t="shared" si="75"/>
        <v>0</v>
      </c>
      <c r="O917" s="94">
        <v>74.530383402758176</v>
      </c>
      <c r="R917" s="20">
        <f t="shared" si="76"/>
        <v>0</v>
      </c>
      <c r="T917" s="101">
        <v>102.55499606911751</v>
      </c>
      <c r="W917" s="21">
        <f t="shared" si="77"/>
        <v>0</v>
      </c>
      <c r="Y917" s="110">
        <v>126.78769795085337</v>
      </c>
    </row>
    <row r="918" spans="3:25" x14ac:dyDescent="0.25">
      <c r="C918" s="17">
        <f t="shared" si="73"/>
        <v>0</v>
      </c>
      <c r="E918" s="78">
        <v>64.306166192949888</v>
      </c>
      <c r="F918" s="81">
        <v>4570</v>
      </c>
      <c r="G918" s="16"/>
      <c r="H918" s="18">
        <f t="shared" si="74"/>
        <v>0</v>
      </c>
      <c r="I918" s="16"/>
      <c r="J918" s="83">
        <v>65.869815178860719</v>
      </c>
      <c r="M918" s="19">
        <f t="shared" si="75"/>
        <v>0</v>
      </c>
      <c r="O918" s="94">
        <v>74.638105942001687</v>
      </c>
      <c r="R918" s="20">
        <f t="shared" si="76"/>
        <v>0</v>
      </c>
      <c r="T918" s="101">
        <v>102.64808423285143</v>
      </c>
      <c r="W918" s="21">
        <f t="shared" si="77"/>
        <v>0</v>
      </c>
      <c r="Y918" s="110">
        <v>126.87210608896042</v>
      </c>
    </row>
    <row r="919" spans="3:25" x14ac:dyDescent="0.25">
      <c r="C919" s="17">
        <f t="shared" si="73"/>
        <v>0</v>
      </c>
      <c r="E919" s="78">
        <v>64.306192553384989</v>
      </c>
      <c r="F919" s="81">
        <v>4575</v>
      </c>
      <c r="G919" s="16"/>
      <c r="H919" s="18">
        <f t="shared" si="74"/>
        <v>0</v>
      </c>
      <c r="I919" s="16"/>
      <c r="J919" s="83">
        <v>66.187024974329887</v>
      </c>
      <c r="M919" s="19">
        <f t="shared" si="75"/>
        <v>0</v>
      </c>
      <c r="O919" s="94">
        <v>74.638136223923922</v>
      </c>
      <c r="R919" s="20">
        <f t="shared" si="76"/>
        <v>0</v>
      </c>
      <c r="T919" s="101">
        <v>103.27990467348469</v>
      </c>
      <c r="W919" s="21">
        <f t="shared" si="77"/>
        <v>0</v>
      </c>
      <c r="Y919" s="110">
        <v>127.10399389664248</v>
      </c>
    </row>
    <row r="920" spans="3:25" x14ac:dyDescent="0.25">
      <c r="C920" s="17">
        <f t="shared" si="73"/>
        <v>0</v>
      </c>
      <c r="E920" s="78">
        <v>64.306223307264176</v>
      </c>
      <c r="F920" s="81">
        <v>4580</v>
      </c>
      <c r="G920" s="16"/>
      <c r="H920" s="18">
        <f t="shared" si="74"/>
        <v>0</v>
      </c>
      <c r="I920" s="16"/>
      <c r="J920" s="83">
        <v>66.275086219183692</v>
      </c>
      <c r="M920" s="19">
        <f t="shared" si="75"/>
        <v>0</v>
      </c>
      <c r="O920" s="94">
        <v>74.638136223923922</v>
      </c>
      <c r="R920" s="20">
        <f t="shared" si="76"/>
        <v>0</v>
      </c>
      <c r="T920" s="101">
        <v>103.29825748255405</v>
      </c>
      <c r="W920" s="21">
        <f t="shared" si="77"/>
        <v>0</v>
      </c>
      <c r="Y920" s="110">
        <v>127.10411281478886</v>
      </c>
    </row>
    <row r="921" spans="3:25" x14ac:dyDescent="0.25">
      <c r="C921" s="17">
        <f t="shared" si="73"/>
        <v>0</v>
      </c>
      <c r="E921" s="78">
        <v>64.555583114874793</v>
      </c>
      <c r="F921" s="81">
        <v>4585</v>
      </c>
      <c r="G921" s="16"/>
      <c r="H921" s="18">
        <f t="shared" si="74"/>
        <v>0</v>
      </c>
      <c r="I921" s="16"/>
      <c r="J921" s="83">
        <v>66.275169345349269</v>
      </c>
      <c r="M921" s="19">
        <f t="shared" si="75"/>
        <v>0</v>
      </c>
      <c r="O921" s="94">
        <v>74.709832786937909</v>
      </c>
      <c r="R921" s="20">
        <f t="shared" si="76"/>
        <v>0</v>
      </c>
      <c r="T921" s="101">
        <v>103.44630378033629</v>
      </c>
      <c r="W921" s="21">
        <f t="shared" si="77"/>
        <v>0</v>
      </c>
      <c r="Y921" s="110">
        <v>127.29365234375527</v>
      </c>
    </row>
    <row r="922" spans="3:25" x14ac:dyDescent="0.25">
      <c r="C922" s="17">
        <f t="shared" si="73"/>
        <v>0</v>
      </c>
      <c r="E922" s="78">
        <v>64.845293678614993</v>
      </c>
      <c r="F922" s="81">
        <v>4590</v>
      </c>
      <c r="G922" s="16"/>
      <c r="H922" s="18">
        <f t="shared" si="74"/>
        <v>0</v>
      </c>
      <c r="I922" s="16"/>
      <c r="J922" s="83">
        <v>66.275326539059435</v>
      </c>
      <c r="M922" s="19">
        <f t="shared" si="75"/>
        <v>0</v>
      </c>
      <c r="O922" s="94">
        <v>74.781498390897923</v>
      </c>
      <c r="R922" s="20">
        <f t="shared" si="76"/>
        <v>0</v>
      </c>
      <c r="T922" s="101">
        <v>103.52021351194367</v>
      </c>
      <c r="W922" s="21">
        <f t="shared" si="77"/>
        <v>0</v>
      </c>
      <c r="Y922" s="110">
        <v>127.29376831054746</v>
      </c>
    </row>
    <row r="923" spans="3:25" x14ac:dyDescent="0.25">
      <c r="C923" s="17">
        <f t="shared" si="73"/>
        <v>0</v>
      </c>
      <c r="E923" s="78">
        <v>64.84549409497086</v>
      </c>
      <c r="F923" s="81">
        <v>4595</v>
      </c>
      <c r="G923" s="16"/>
      <c r="H923" s="18">
        <f t="shared" si="74"/>
        <v>0</v>
      </c>
      <c r="I923" s="16"/>
      <c r="J923" s="83">
        <v>66.31556955212362</v>
      </c>
      <c r="M923" s="19">
        <f t="shared" si="75"/>
        <v>0</v>
      </c>
      <c r="O923" s="94">
        <v>75.103102202493204</v>
      </c>
      <c r="R923" s="20">
        <f t="shared" si="76"/>
        <v>0</v>
      </c>
      <c r="T923" s="101">
        <v>103.74174875315573</v>
      </c>
      <c r="W923" s="21">
        <f t="shared" si="77"/>
        <v>0</v>
      </c>
      <c r="Y923" s="110">
        <v>127.3146428939467</v>
      </c>
    </row>
    <row r="924" spans="3:25" x14ac:dyDescent="0.25">
      <c r="C924" s="17">
        <f t="shared" si="73"/>
        <v>0</v>
      </c>
      <c r="E924" s="78">
        <v>64.969551731482127</v>
      </c>
      <c r="F924" s="81">
        <v>4600</v>
      </c>
      <c r="G924" s="16"/>
      <c r="H924" s="18">
        <f t="shared" si="74"/>
        <v>0</v>
      </c>
      <c r="I924" s="16"/>
      <c r="J924" s="83">
        <v>66.637910654459745</v>
      </c>
      <c r="M924" s="19">
        <f t="shared" si="75"/>
        <v>0</v>
      </c>
      <c r="O924" s="94">
        <v>75.281192964518965</v>
      </c>
      <c r="R924" s="20">
        <f t="shared" si="76"/>
        <v>0</v>
      </c>
      <c r="T924" s="101">
        <v>103.74187879211578</v>
      </c>
      <c r="W924" s="21">
        <f t="shared" si="77"/>
        <v>0</v>
      </c>
      <c r="Y924" s="110">
        <v>127.35677319881889</v>
      </c>
    </row>
    <row r="925" spans="3:25" x14ac:dyDescent="0.25">
      <c r="C925" s="17">
        <f t="shared" si="73"/>
        <v>0</v>
      </c>
      <c r="E925" s="78">
        <v>65.215852198525354</v>
      </c>
      <c r="F925" s="81">
        <v>4605</v>
      </c>
      <c r="G925" s="16"/>
      <c r="H925" s="18">
        <f t="shared" si="74"/>
        <v>0</v>
      </c>
      <c r="I925" s="16"/>
      <c r="J925" s="83">
        <v>66.758360855517282</v>
      </c>
      <c r="M925" s="19">
        <f t="shared" si="75"/>
        <v>0</v>
      </c>
      <c r="O925" s="94">
        <v>75.352444517709344</v>
      </c>
      <c r="R925" s="20">
        <f t="shared" si="76"/>
        <v>0</v>
      </c>
      <c r="T925" s="101">
        <v>103.96283890998218</v>
      </c>
      <c r="W925" s="21">
        <f t="shared" si="77"/>
        <v>0</v>
      </c>
      <c r="Y925" s="110">
        <v>127.46166503691599</v>
      </c>
    </row>
    <row r="926" spans="3:25" x14ac:dyDescent="0.25">
      <c r="C926" s="17">
        <f t="shared" si="73"/>
        <v>0</v>
      </c>
      <c r="E926" s="78">
        <v>65.339161247931443</v>
      </c>
      <c r="F926" s="81">
        <v>4610</v>
      </c>
      <c r="G926" s="16"/>
      <c r="H926" s="18">
        <f t="shared" si="74"/>
        <v>0</v>
      </c>
      <c r="I926" s="16"/>
      <c r="J926" s="83">
        <v>66.79834352664362</v>
      </c>
      <c r="M926" s="19">
        <f t="shared" si="75"/>
        <v>0</v>
      </c>
      <c r="O926" s="94">
        <v>75.387802384587332</v>
      </c>
      <c r="R926" s="20">
        <f t="shared" si="76"/>
        <v>0</v>
      </c>
      <c r="T926" s="101">
        <v>104.1098610411528</v>
      </c>
      <c r="W926" s="21">
        <f t="shared" si="77"/>
        <v>0</v>
      </c>
      <c r="Y926" s="110">
        <v>127.48284579996701</v>
      </c>
    </row>
    <row r="927" spans="3:25" x14ac:dyDescent="0.25">
      <c r="C927" s="17">
        <f t="shared" si="73"/>
        <v>0</v>
      </c>
      <c r="E927" s="78">
        <v>65.828753002775116</v>
      </c>
      <c r="F927" s="81">
        <v>4615</v>
      </c>
      <c r="G927" s="16"/>
      <c r="H927" s="18">
        <f t="shared" si="74"/>
        <v>0</v>
      </c>
      <c r="I927" s="16"/>
      <c r="J927" s="83">
        <v>67.276879025167005</v>
      </c>
      <c r="M927" s="19">
        <f t="shared" si="75"/>
        <v>0</v>
      </c>
      <c r="O927" s="94">
        <v>75.813238414522147</v>
      </c>
      <c r="R927" s="20">
        <f t="shared" si="76"/>
        <v>0</v>
      </c>
      <c r="T927" s="101">
        <v>104.33005897862212</v>
      </c>
      <c r="W927" s="21">
        <f t="shared" si="77"/>
        <v>0</v>
      </c>
      <c r="Y927" s="110">
        <v>127.5458530899047</v>
      </c>
    </row>
    <row r="928" spans="3:25" x14ac:dyDescent="0.25">
      <c r="C928" s="17">
        <f t="shared" si="73"/>
        <v>0</v>
      </c>
      <c r="E928" s="78">
        <v>65.829255139099132</v>
      </c>
      <c r="F928" s="81">
        <v>4620</v>
      </c>
      <c r="G928" s="16"/>
      <c r="H928" s="18">
        <f t="shared" si="74"/>
        <v>0</v>
      </c>
      <c r="I928" s="16"/>
      <c r="J928" s="83">
        <v>67.278052217480564</v>
      </c>
      <c r="M928" s="19">
        <f t="shared" si="75"/>
        <v>0</v>
      </c>
      <c r="O928" s="94">
        <v>76.130313184414163</v>
      </c>
      <c r="R928" s="20">
        <f t="shared" si="76"/>
        <v>0</v>
      </c>
      <c r="T928" s="101">
        <v>104.33015338315511</v>
      </c>
      <c r="W928" s="21">
        <f t="shared" si="77"/>
        <v>0</v>
      </c>
      <c r="Y928" s="110">
        <v>127.79752628958529</v>
      </c>
    </row>
    <row r="929" spans="3:25" x14ac:dyDescent="0.25">
      <c r="C929" s="17">
        <f t="shared" si="73"/>
        <v>0</v>
      </c>
      <c r="E929" s="78">
        <v>65.829265868514085</v>
      </c>
      <c r="F929" s="81">
        <v>4625</v>
      </c>
      <c r="G929" s="16"/>
      <c r="H929" s="18">
        <f t="shared" si="74"/>
        <v>0</v>
      </c>
      <c r="I929" s="16"/>
      <c r="J929" s="83">
        <v>67.27862122902674</v>
      </c>
      <c r="M929" s="19">
        <f t="shared" si="75"/>
        <v>0</v>
      </c>
      <c r="O929" s="94">
        <v>76.411157525421956</v>
      </c>
      <c r="R929" s="20">
        <f t="shared" si="76"/>
        <v>0</v>
      </c>
      <c r="T929" s="101">
        <v>104.38509592843154</v>
      </c>
      <c r="W929" s="21">
        <f t="shared" si="77"/>
        <v>0</v>
      </c>
      <c r="Y929" s="110">
        <v>127.79757603049495</v>
      </c>
    </row>
    <row r="930" spans="3:25" x14ac:dyDescent="0.25">
      <c r="C930" s="17">
        <f t="shared" si="73"/>
        <v>0</v>
      </c>
      <c r="E930" s="78">
        <v>65.869665596118111</v>
      </c>
      <c r="F930" s="81">
        <v>4630</v>
      </c>
      <c r="G930" s="16"/>
      <c r="H930" s="18">
        <f t="shared" si="74"/>
        <v>0</v>
      </c>
      <c r="I930" s="16"/>
      <c r="J930" s="83">
        <v>67.278629627601745</v>
      </c>
      <c r="M930" s="19">
        <f t="shared" si="75"/>
        <v>0</v>
      </c>
      <c r="O930" s="94">
        <v>76.621213646434413</v>
      </c>
      <c r="R930" s="20">
        <f t="shared" si="76"/>
        <v>0</v>
      </c>
      <c r="T930" s="101">
        <v>104.55008889640176</v>
      </c>
      <c r="W930" s="21">
        <f t="shared" si="77"/>
        <v>0</v>
      </c>
      <c r="Y930" s="110">
        <v>127.81842262664684</v>
      </c>
    </row>
    <row r="931" spans="3:25" x14ac:dyDescent="0.25">
      <c r="C931" s="17">
        <f t="shared" si="73"/>
        <v>0</v>
      </c>
      <c r="E931" s="78">
        <v>66.19453824080189</v>
      </c>
      <c r="F931" s="81">
        <v>4635</v>
      </c>
      <c r="G931" s="16"/>
      <c r="H931" s="18">
        <f t="shared" si="74"/>
        <v>0</v>
      </c>
      <c r="I931" s="16"/>
      <c r="J931" s="83">
        <v>67.278653249026092</v>
      </c>
      <c r="M931" s="19">
        <f t="shared" si="75"/>
        <v>0</v>
      </c>
      <c r="O931" s="94">
        <v>76.691176029113919</v>
      </c>
      <c r="R931" s="20">
        <f t="shared" si="76"/>
        <v>0</v>
      </c>
      <c r="T931" s="101">
        <v>104.6233432551841</v>
      </c>
      <c r="W931" s="21">
        <f t="shared" si="77"/>
        <v>0</v>
      </c>
      <c r="Y931" s="110">
        <v>127.81852817064126</v>
      </c>
    </row>
    <row r="932" spans="3:25" x14ac:dyDescent="0.25">
      <c r="C932" s="17">
        <f t="shared" si="73"/>
        <v>0</v>
      </c>
      <c r="E932" s="78">
        <v>66.274815526314185</v>
      </c>
      <c r="F932" s="81">
        <v>4640</v>
      </c>
      <c r="G932" s="16"/>
      <c r="H932" s="18">
        <f t="shared" si="74"/>
        <v>0</v>
      </c>
      <c r="I932" s="16"/>
      <c r="J932" s="83">
        <v>67.39712102260269</v>
      </c>
      <c r="M932" s="19">
        <f t="shared" si="75"/>
        <v>0</v>
      </c>
      <c r="O932" s="94">
        <v>76.691181555005784</v>
      </c>
      <c r="R932" s="20">
        <f t="shared" si="76"/>
        <v>0</v>
      </c>
      <c r="T932" s="101">
        <v>104.8424302913479</v>
      </c>
      <c r="W932" s="21">
        <f t="shared" si="77"/>
        <v>0</v>
      </c>
      <c r="Y932" s="110">
        <v>128.02796304503511</v>
      </c>
    </row>
    <row r="933" spans="3:25" x14ac:dyDescent="0.25">
      <c r="C933" s="17">
        <f t="shared" si="73"/>
        <v>0</v>
      </c>
      <c r="E933" s="78">
        <v>66.275331334805429</v>
      </c>
      <c r="F933" s="81">
        <v>4645</v>
      </c>
      <c r="G933" s="16"/>
      <c r="H933" s="18">
        <f t="shared" si="74"/>
        <v>0</v>
      </c>
      <c r="I933" s="16"/>
      <c r="J933" s="83">
        <v>67.39712102260269</v>
      </c>
      <c r="M933" s="19">
        <f t="shared" si="75"/>
        <v>0</v>
      </c>
      <c r="O933" s="94">
        <v>76.935123802207727</v>
      </c>
      <c r="R933" s="20">
        <f t="shared" si="76"/>
        <v>0</v>
      </c>
      <c r="T933" s="101">
        <v>104.97004392104435</v>
      </c>
      <c r="W933" s="21">
        <f t="shared" si="77"/>
        <v>0</v>
      </c>
      <c r="Y933" s="110">
        <v>128.3829321508191</v>
      </c>
    </row>
    <row r="934" spans="3:25" x14ac:dyDescent="0.25">
      <c r="C934" s="17">
        <f t="shared" si="73"/>
        <v>0</v>
      </c>
      <c r="E934" s="78">
        <v>66.315501387592747</v>
      </c>
      <c r="F934" s="81">
        <v>4650</v>
      </c>
      <c r="G934" s="16"/>
      <c r="H934" s="18">
        <f t="shared" si="74"/>
        <v>0</v>
      </c>
      <c r="I934" s="16"/>
      <c r="J934" s="83">
        <v>67.401401857206992</v>
      </c>
      <c r="M934" s="19">
        <f t="shared" si="75"/>
        <v>0</v>
      </c>
      <c r="O934" s="94">
        <v>76.935123802207727</v>
      </c>
      <c r="R934" s="20">
        <f t="shared" si="76"/>
        <v>0</v>
      </c>
      <c r="T934" s="101">
        <v>105.0610553461625</v>
      </c>
      <c r="W934" s="21">
        <f t="shared" si="77"/>
        <v>0</v>
      </c>
      <c r="Y934" s="110">
        <v>128.82040817275379</v>
      </c>
    </row>
    <row r="935" spans="3:25" x14ac:dyDescent="0.25">
      <c r="C935" s="17">
        <f t="shared" si="73"/>
        <v>0</v>
      </c>
      <c r="E935" s="78">
        <v>66.637898995345452</v>
      </c>
      <c r="F935" s="81">
        <v>4655</v>
      </c>
      <c r="G935" s="16"/>
      <c r="H935" s="18">
        <f t="shared" si="74"/>
        <v>0</v>
      </c>
      <c r="I935" s="16"/>
      <c r="J935" s="83">
        <v>67.476588574194594</v>
      </c>
      <c r="M935" s="19">
        <f t="shared" si="75"/>
        <v>0</v>
      </c>
      <c r="O935" s="94">
        <v>76.935222034147941</v>
      </c>
      <c r="R935" s="20">
        <f t="shared" si="76"/>
        <v>0</v>
      </c>
      <c r="T935" s="101">
        <v>105.15192782525153</v>
      </c>
      <c r="W935" s="21">
        <f t="shared" si="77"/>
        <v>0</v>
      </c>
      <c r="Y935" s="110">
        <v>129.11101743100838</v>
      </c>
    </row>
    <row r="936" spans="3:25" x14ac:dyDescent="0.25">
      <c r="C936" s="17">
        <f t="shared" si="73"/>
        <v>0</v>
      </c>
      <c r="E936" s="78">
        <v>66.798313920310207</v>
      </c>
      <c r="F936" s="81">
        <v>4660</v>
      </c>
      <c r="G936" s="16"/>
      <c r="H936" s="18">
        <f t="shared" si="74"/>
        <v>0</v>
      </c>
      <c r="I936" s="16"/>
      <c r="J936" s="83">
        <v>67.476636920697914</v>
      </c>
      <c r="M936" s="19">
        <f t="shared" si="75"/>
        <v>0</v>
      </c>
      <c r="O936" s="94">
        <v>76.935239477228151</v>
      </c>
      <c r="R936" s="20">
        <f t="shared" si="76"/>
        <v>0</v>
      </c>
      <c r="T936" s="101">
        <v>105.33381048017588</v>
      </c>
      <c r="W936" s="21">
        <f t="shared" si="77"/>
        <v>0</v>
      </c>
      <c r="Y936" s="110">
        <v>129.29759564611712</v>
      </c>
    </row>
    <row r="937" spans="3:25" x14ac:dyDescent="0.25">
      <c r="C937" s="17">
        <f t="shared" si="73"/>
        <v>0</v>
      </c>
      <c r="E937" s="78">
        <v>67.17370639020578</v>
      </c>
      <c r="F937" s="81">
        <v>4665</v>
      </c>
      <c r="G937" s="16"/>
      <c r="H937" s="18">
        <f t="shared" si="74"/>
        <v>0</v>
      </c>
      <c r="I937" s="16"/>
      <c r="J937" s="83">
        <v>67.476710781590583</v>
      </c>
      <c r="M937" s="19">
        <f t="shared" si="75"/>
        <v>0</v>
      </c>
      <c r="O937" s="94">
        <v>76.935244985535647</v>
      </c>
      <c r="R937" s="20">
        <f t="shared" si="76"/>
        <v>0</v>
      </c>
      <c r="T937" s="101">
        <v>105.78660052540114</v>
      </c>
      <c r="W937" s="21">
        <f t="shared" si="77"/>
        <v>0</v>
      </c>
      <c r="Y937" s="110">
        <v>129.48409974983093</v>
      </c>
    </row>
    <row r="938" spans="3:25" x14ac:dyDescent="0.25">
      <c r="C938" s="17">
        <f t="shared" si="73"/>
        <v>0</v>
      </c>
      <c r="E938" s="78">
        <v>67.277818103907478</v>
      </c>
      <c r="F938" s="81">
        <v>4670</v>
      </c>
      <c r="G938" s="16"/>
      <c r="H938" s="18">
        <f t="shared" si="74"/>
        <v>0</v>
      </c>
      <c r="I938" s="16"/>
      <c r="J938" s="83">
        <v>67.595515334475166</v>
      </c>
      <c r="M938" s="19">
        <f t="shared" si="75"/>
        <v>0</v>
      </c>
      <c r="O938" s="94">
        <v>77.039539847187655</v>
      </c>
      <c r="R938" s="20">
        <f t="shared" si="76"/>
        <v>0</v>
      </c>
      <c r="T938" s="101">
        <v>106.02178154402904</v>
      </c>
      <c r="W938" s="21">
        <f t="shared" si="77"/>
        <v>0</v>
      </c>
      <c r="Y938" s="110">
        <v>129.54606826844136</v>
      </c>
    </row>
    <row r="939" spans="3:25" x14ac:dyDescent="0.25">
      <c r="C939" s="17">
        <f t="shared" si="73"/>
        <v>0</v>
      </c>
      <c r="E939" s="78">
        <v>67.476638556236082</v>
      </c>
      <c r="F939" s="81">
        <v>4675</v>
      </c>
      <c r="G939" s="16"/>
      <c r="H939" s="18">
        <f t="shared" si="74"/>
        <v>0</v>
      </c>
      <c r="I939" s="16"/>
      <c r="J939" s="83">
        <v>67.595515334475166</v>
      </c>
      <c r="M939" s="19">
        <f t="shared" si="75"/>
        <v>0</v>
      </c>
      <c r="O939" s="94">
        <v>77.039609524838241</v>
      </c>
      <c r="R939" s="20">
        <f t="shared" si="76"/>
        <v>0</v>
      </c>
      <c r="T939" s="101">
        <v>106.07555612800235</v>
      </c>
      <c r="W939" s="21">
        <f t="shared" si="77"/>
        <v>0</v>
      </c>
      <c r="Y939" s="110">
        <v>129.62881542494034</v>
      </c>
    </row>
    <row r="940" spans="3:25" x14ac:dyDescent="0.25">
      <c r="C940" s="17">
        <f t="shared" si="73"/>
        <v>0</v>
      </c>
      <c r="E940" s="78">
        <v>67.476853138854324</v>
      </c>
      <c r="F940" s="81">
        <v>4680</v>
      </c>
      <c r="G940" s="16"/>
      <c r="H940" s="18">
        <f t="shared" si="74"/>
        <v>0</v>
      </c>
      <c r="I940" s="16"/>
      <c r="J940" s="83">
        <v>67.595601016436518</v>
      </c>
      <c r="M940" s="19">
        <f t="shared" si="75"/>
        <v>0</v>
      </c>
      <c r="O940" s="94">
        <v>77.039616859336519</v>
      </c>
      <c r="R940" s="20">
        <f t="shared" si="76"/>
        <v>0</v>
      </c>
      <c r="T940" s="101">
        <v>106.07570694049963</v>
      </c>
      <c r="W940" s="21">
        <f t="shared" si="77"/>
        <v>0</v>
      </c>
      <c r="Y940" s="110">
        <v>129.62958042222144</v>
      </c>
    </row>
    <row r="941" spans="3:25" x14ac:dyDescent="0.25">
      <c r="C941" s="17">
        <f t="shared" si="73"/>
        <v>0</v>
      </c>
      <c r="E941" s="78">
        <v>67.753497274730933</v>
      </c>
      <c r="F941" s="81">
        <v>4685</v>
      </c>
      <c r="G941" s="16"/>
      <c r="H941" s="18">
        <f t="shared" si="74"/>
        <v>0</v>
      </c>
      <c r="I941" s="16"/>
      <c r="J941" s="83">
        <v>67.595782829408961</v>
      </c>
      <c r="M941" s="19">
        <f t="shared" si="75"/>
        <v>0</v>
      </c>
      <c r="O941" s="94">
        <v>77.593526880457773</v>
      </c>
      <c r="R941" s="20">
        <f t="shared" si="76"/>
        <v>0</v>
      </c>
      <c r="T941" s="101">
        <v>106.27399210862097</v>
      </c>
      <c r="W941" s="21">
        <f t="shared" si="77"/>
        <v>0</v>
      </c>
      <c r="Y941" s="110">
        <v>129.69063528284295</v>
      </c>
    </row>
    <row r="942" spans="3:25" x14ac:dyDescent="0.25">
      <c r="C942" s="17">
        <f t="shared" si="73"/>
        <v>0</v>
      </c>
      <c r="E942" s="78">
        <v>67.754049778849776</v>
      </c>
      <c r="F942" s="81">
        <v>4690</v>
      </c>
      <c r="G942" s="16"/>
      <c r="H942" s="18">
        <f t="shared" si="74"/>
        <v>0</v>
      </c>
      <c r="I942" s="16"/>
      <c r="J942" s="83">
        <v>67.753626539879647</v>
      </c>
      <c r="M942" s="19">
        <f t="shared" si="75"/>
        <v>0</v>
      </c>
      <c r="O942" s="94">
        <v>77.59384547252121</v>
      </c>
      <c r="R942" s="20">
        <f t="shared" si="76"/>
        <v>0</v>
      </c>
      <c r="T942" s="101">
        <v>106.36390632198331</v>
      </c>
      <c r="W942" s="21">
        <f t="shared" si="77"/>
        <v>0</v>
      </c>
      <c r="Y942" s="110">
        <v>129.79320678733023</v>
      </c>
    </row>
    <row r="943" spans="3:25" x14ac:dyDescent="0.25">
      <c r="C943" s="17">
        <f t="shared" si="73"/>
        <v>0</v>
      </c>
      <c r="E943" s="78">
        <v>68.06938842576281</v>
      </c>
      <c r="F943" s="81">
        <v>4695</v>
      </c>
      <c r="G943" s="16"/>
      <c r="H943" s="18">
        <f t="shared" si="74"/>
        <v>0</v>
      </c>
      <c r="I943" s="16"/>
      <c r="J943" s="83">
        <v>67.753882724539608</v>
      </c>
      <c r="M943" s="19">
        <f t="shared" si="75"/>
        <v>0</v>
      </c>
      <c r="O943" s="94">
        <v>77.628375329107385</v>
      </c>
      <c r="R943" s="20">
        <f t="shared" si="76"/>
        <v>0</v>
      </c>
      <c r="T943" s="101">
        <v>106.36402585944623</v>
      </c>
      <c r="W943" s="21">
        <f t="shared" si="77"/>
        <v>0</v>
      </c>
      <c r="Y943" s="110">
        <v>129.79388047777036</v>
      </c>
    </row>
    <row r="944" spans="3:25" x14ac:dyDescent="0.25">
      <c r="C944" s="17">
        <f t="shared" si="73"/>
        <v>0</v>
      </c>
      <c r="E944" s="78">
        <v>68.108701545188865</v>
      </c>
      <c r="F944" s="81">
        <v>4700</v>
      </c>
      <c r="G944" s="16"/>
      <c r="H944" s="18">
        <f t="shared" si="74"/>
        <v>0</v>
      </c>
      <c r="I944" s="16"/>
      <c r="J944" s="83">
        <v>67.753920513738791</v>
      </c>
      <c r="M944" s="19">
        <f t="shared" si="75"/>
        <v>0</v>
      </c>
      <c r="O944" s="94">
        <v>77.766246070259825</v>
      </c>
      <c r="R944" s="20">
        <f t="shared" si="76"/>
        <v>0</v>
      </c>
      <c r="T944" s="101">
        <v>106.41785383483017</v>
      </c>
      <c r="W944" s="21">
        <f t="shared" si="77"/>
        <v>0</v>
      </c>
      <c r="Y944" s="110">
        <v>129.81442172690686</v>
      </c>
    </row>
    <row r="945" spans="3:25" x14ac:dyDescent="0.25">
      <c r="C945" s="17">
        <f t="shared" si="73"/>
        <v>0</v>
      </c>
      <c r="E945" s="78">
        <v>68.344188049782844</v>
      </c>
      <c r="F945" s="81">
        <v>4705</v>
      </c>
      <c r="G945" s="16"/>
      <c r="H945" s="18">
        <f t="shared" si="74"/>
        <v>0</v>
      </c>
      <c r="I945" s="16"/>
      <c r="J945" s="83">
        <v>67.754568924663872</v>
      </c>
      <c r="M945" s="19">
        <f t="shared" si="75"/>
        <v>0</v>
      </c>
      <c r="O945" s="94">
        <v>77.800313577904518</v>
      </c>
      <c r="R945" s="20">
        <f t="shared" si="76"/>
        <v>0</v>
      </c>
      <c r="T945" s="101">
        <v>106.7231507497043</v>
      </c>
      <c r="W945" s="21">
        <f t="shared" si="77"/>
        <v>0</v>
      </c>
      <c r="Y945" s="110">
        <v>129.81442771189427</v>
      </c>
    </row>
    <row r="946" spans="3:25" x14ac:dyDescent="0.25">
      <c r="C946" s="17">
        <f t="shared" si="73"/>
        <v>0</v>
      </c>
      <c r="E946" s="78">
        <v>68.695996788227959</v>
      </c>
      <c r="F946" s="81">
        <v>4710</v>
      </c>
      <c r="G946" s="16"/>
      <c r="H946" s="18">
        <f t="shared" si="74"/>
        <v>0</v>
      </c>
      <c r="I946" s="16"/>
      <c r="J946" s="83">
        <v>68.069432006228965</v>
      </c>
      <c r="M946" s="19">
        <f t="shared" si="75"/>
        <v>0</v>
      </c>
      <c r="O946" s="94">
        <v>77.800654019108663</v>
      </c>
      <c r="R946" s="20">
        <f t="shared" si="76"/>
        <v>0</v>
      </c>
      <c r="T946" s="101">
        <v>106.77685358818704</v>
      </c>
      <c r="W946" s="21">
        <f t="shared" si="77"/>
        <v>0</v>
      </c>
      <c r="Y946" s="110">
        <v>130.35001094653202</v>
      </c>
    </row>
    <row r="947" spans="3:25" x14ac:dyDescent="0.25">
      <c r="C947" s="17">
        <f t="shared" si="73"/>
        <v>0</v>
      </c>
      <c r="E947" s="78">
        <v>68.812926203837748</v>
      </c>
      <c r="F947" s="81">
        <v>4715</v>
      </c>
      <c r="G947" s="16"/>
      <c r="H947" s="18">
        <f t="shared" si="74"/>
        <v>0</v>
      </c>
      <c r="I947" s="16"/>
      <c r="J947" s="83">
        <v>68.0694527587615</v>
      </c>
      <c r="M947" s="19">
        <f t="shared" si="75"/>
        <v>0</v>
      </c>
      <c r="O947" s="94">
        <v>78.315246000597156</v>
      </c>
      <c r="R947" s="20">
        <f t="shared" si="76"/>
        <v>0</v>
      </c>
      <c r="T947" s="101">
        <v>106.93793537410008</v>
      </c>
      <c r="W947" s="21">
        <f t="shared" si="77"/>
        <v>0</v>
      </c>
      <c r="Y947" s="110">
        <v>130.43214194041121</v>
      </c>
    </row>
    <row r="948" spans="3:25" x14ac:dyDescent="0.25">
      <c r="C948" s="17">
        <f t="shared" si="73"/>
        <v>0</v>
      </c>
      <c r="E948" s="78">
        <v>68.812989841705829</v>
      </c>
      <c r="F948" s="81">
        <v>4720</v>
      </c>
      <c r="G948" s="16"/>
      <c r="H948" s="18">
        <f t="shared" si="74"/>
        <v>0</v>
      </c>
      <c r="I948" s="16"/>
      <c r="J948" s="83">
        <v>68.06946443207066</v>
      </c>
      <c r="M948" s="19">
        <f t="shared" si="75"/>
        <v>0</v>
      </c>
      <c r="O948" s="94">
        <v>78.315350618331209</v>
      </c>
      <c r="R948" s="20">
        <f t="shared" si="76"/>
        <v>0</v>
      </c>
      <c r="T948" s="101">
        <v>107.00937661991031</v>
      </c>
      <c r="W948" s="21">
        <f t="shared" si="77"/>
        <v>0</v>
      </c>
      <c r="Y948" s="110">
        <v>130.67826628448103</v>
      </c>
    </row>
    <row r="949" spans="3:25" x14ac:dyDescent="0.25">
      <c r="C949" s="17">
        <f t="shared" si="73"/>
        <v>0</v>
      </c>
      <c r="E949" s="78">
        <v>69.045804303887692</v>
      </c>
      <c r="F949" s="81">
        <v>4725</v>
      </c>
      <c r="G949" s="16"/>
      <c r="H949" s="18">
        <f t="shared" si="74"/>
        <v>0</v>
      </c>
      <c r="I949" s="16"/>
      <c r="J949" s="83">
        <v>68.108691174916572</v>
      </c>
      <c r="M949" s="19">
        <f t="shared" si="75"/>
        <v>0</v>
      </c>
      <c r="O949" s="94">
        <v>78.315353324074465</v>
      </c>
      <c r="R949" s="20">
        <f t="shared" si="76"/>
        <v>0</v>
      </c>
      <c r="T949" s="101">
        <v>107.08073954239325</v>
      </c>
      <c r="W949" s="21">
        <f t="shared" si="77"/>
        <v>0</v>
      </c>
      <c r="Y949" s="110">
        <v>130.80106298746119</v>
      </c>
    </row>
    <row r="950" spans="3:25" x14ac:dyDescent="0.25">
      <c r="C950" s="17">
        <f t="shared" si="73"/>
        <v>0</v>
      </c>
      <c r="E950" s="78">
        <v>69.04599252697119</v>
      </c>
      <c r="F950" s="81">
        <v>4730</v>
      </c>
      <c r="G950" s="16"/>
      <c r="H950" s="18">
        <f t="shared" si="74"/>
        <v>0</v>
      </c>
      <c r="I950" s="16"/>
      <c r="J950" s="83">
        <v>68.344055767491653</v>
      </c>
      <c r="M950" s="19">
        <f t="shared" si="75"/>
        <v>0</v>
      </c>
      <c r="O950" s="94">
        <v>78.58843181007191</v>
      </c>
      <c r="R950" s="20">
        <f t="shared" si="76"/>
        <v>0</v>
      </c>
      <c r="T950" s="101">
        <v>107.15238974227341</v>
      </c>
      <c r="W950" s="21">
        <f t="shared" si="77"/>
        <v>0</v>
      </c>
      <c r="Y950" s="110">
        <v>130.99597441267008</v>
      </c>
    </row>
    <row r="951" spans="3:25" x14ac:dyDescent="0.25">
      <c r="C951" s="17">
        <f t="shared" si="73"/>
        <v>0</v>
      </c>
      <c r="E951" s="78">
        <v>69.046011963058703</v>
      </c>
      <c r="F951" s="81">
        <v>4735</v>
      </c>
      <c r="G951" s="16"/>
      <c r="H951" s="18">
        <f t="shared" si="74"/>
        <v>0</v>
      </c>
      <c r="I951" s="16"/>
      <c r="J951" s="83">
        <v>68.344212852837245</v>
      </c>
      <c r="M951" s="19">
        <f t="shared" si="75"/>
        <v>0</v>
      </c>
      <c r="O951" s="94">
        <v>78.690673828125</v>
      </c>
      <c r="R951" s="20">
        <f t="shared" si="76"/>
        <v>0</v>
      </c>
      <c r="T951" s="101">
        <v>107.41981701246334</v>
      </c>
      <c r="W951" s="21">
        <f t="shared" si="77"/>
        <v>0</v>
      </c>
      <c r="Y951" s="110">
        <v>131.0262800385546</v>
      </c>
    </row>
    <row r="952" spans="3:25" x14ac:dyDescent="0.25">
      <c r="C952" s="17">
        <f t="shared" si="73"/>
        <v>0</v>
      </c>
      <c r="E952" s="78">
        <v>69.046019123710494</v>
      </c>
      <c r="F952" s="81">
        <v>4740</v>
      </c>
      <c r="G952" s="16"/>
      <c r="H952" s="18">
        <f t="shared" si="74"/>
        <v>0</v>
      </c>
      <c r="I952" s="16"/>
      <c r="J952" s="83">
        <v>68.344216986515249</v>
      </c>
      <c r="M952" s="19">
        <f t="shared" si="75"/>
        <v>0</v>
      </c>
      <c r="O952" s="94">
        <v>78.724722600668983</v>
      </c>
      <c r="R952" s="20">
        <f t="shared" si="76"/>
        <v>0</v>
      </c>
      <c r="T952" s="101">
        <v>107.65115088974754</v>
      </c>
      <c r="W952" s="21">
        <f t="shared" si="77"/>
        <v>0</v>
      </c>
      <c r="Y952" s="110">
        <v>131.29150422520783</v>
      </c>
    </row>
    <row r="953" spans="3:25" x14ac:dyDescent="0.25">
      <c r="C953" s="17">
        <f t="shared" si="73"/>
        <v>0</v>
      </c>
      <c r="E953" s="78">
        <v>69.046078454902741</v>
      </c>
      <c r="F953" s="81">
        <v>4745</v>
      </c>
      <c r="G953" s="16"/>
      <c r="H953" s="18">
        <f t="shared" si="74"/>
        <v>0</v>
      </c>
      <c r="I953" s="16"/>
      <c r="J953" s="83">
        <v>68.344285194584955</v>
      </c>
      <c r="M953" s="19">
        <f t="shared" si="75"/>
        <v>0</v>
      </c>
      <c r="O953" s="94">
        <v>78.826579965264614</v>
      </c>
      <c r="R953" s="20">
        <f t="shared" si="76"/>
        <v>0</v>
      </c>
      <c r="T953" s="101">
        <v>107.73991580305794</v>
      </c>
      <c r="W953" s="21">
        <f t="shared" si="77"/>
        <v>0</v>
      </c>
      <c r="Y953" s="110">
        <v>131.35274427634795</v>
      </c>
    </row>
    <row r="954" spans="3:25" x14ac:dyDescent="0.25">
      <c r="C954" s="17">
        <f t="shared" si="73"/>
        <v>0</v>
      </c>
      <c r="E954" s="78">
        <v>69.046078454902741</v>
      </c>
      <c r="F954" s="81">
        <v>4750</v>
      </c>
      <c r="G954" s="16"/>
      <c r="H954" s="18">
        <f t="shared" si="74"/>
        <v>0</v>
      </c>
      <c r="I954" s="16"/>
      <c r="J954" s="83">
        <v>68.383533235866068</v>
      </c>
      <c r="M954" s="19">
        <f t="shared" si="75"/>
        <v>0</v>
      </c>
      <c r="O954" s="94">
        <v>78.82682547665982</v>
      </c>
      <c r="R954" s="20">
        <f t="shared" si="76"/>
        <v>0</v>
      </c>
      <c r="T954" s="101">
        <v>107.74119383823391</v>
      </c>
      <c r="W954" s="21">
        <f t="shared" si="77"/>
        <v>0</v>
      </c>
      <c r="Y954" s="110">
        <v>131.51587120881806</v>
      </c>
    </row>
    <row r="955" spans="3:25" x14ac:dyDescent="0.25">
      <c r="C955" s="17">
        <f t="shared" si="73"/>
        <v>0</v>
      </c>
      <c r="E955" s="78">
        <v>69.04621962227958</v>
      </c>
      <c r="F955" s="81">
        <v>4755</v>
      </c>
      <c r="G955" s="16"/>
      <c r="H955" s="18">
        <f t="shared" si="74"/>
        <v>0</v>
      </c>
      <c r="I955" s="16"/>
      <c r="J955" s="83">
        <v>68.695996788227959</v>
      </c>
      <c r="M955" s="19">
        <f t="shared" si="75"/>
        <v>0</v>
      </c>
      <c r="O955" s="94">
        <v>79.097698842574601</v>
      </c>
      <c r="R955" s="20">
        <f t="shared" si="76"/>
        <v>0</v>
      </c>
      <c r="T955" s="101">
        <v>107.88184844886983</v>
      </c>
      <c r="W955" s="21">
        <f t="shared" si="77"/>
        <v>0</v>
      </c>
      <c r="Y955" s="110">
        <v>131.59727994832895</v>
      </c>
    </row>
    <row r="956" spans="3:25" x14ac:dyDescent="0.25">
      <c r="C956" s="17">
        <f t="shared" si="73"/>
        <v>0</v>
      </c>
      <c r="E956" s="78">
        <v>69.432958984377407</v>
      </c>
      <c r="F956" s="81">
        <v>4760</v>
      </c>
      <c r="G956" s="16"/>
      <c r="H956" s="18">
        <f t="shared" si="74"/>
        <v>0</v>
      </c>
      <c r="I956" s="16"/>
      <c r="J956" s="83">
        <v>68.735060441921632</v>
      </c>
      <c r="M956" s="19">
        <f t="shared" si="75"/>
        <v>0</v>
      </c>
      <c r="O956" s="94">
        <v>79.233256263602996</v>
      </c>
      <c r="R956" s="20">
        <f t="shared" si="76"/>
        <v>0</v>
      </c>
      <c r="T956" s="101">
        <v>108.00607017372849</v>
      </c>
      <c r="W956" s="21">
        <f t="shared" si="77"/>
        <v>0</v>
      </c>
      <c r="Y956" s="110">
        <v>131.78037962977751</v>
      </c>
    </row>
    <row r="957" spans="3:25" x14ac:dyDescent="0.25">
      <c r="C957" s="17">
        <f t="shared" si="73"/>
        <v>0</v>
      </c>
      <c r="E957" s="78">
        <v>69.4329833984375</v>
      </c>
      <c r="F957" s="81">
        <v>4765</v>
      </c>
      <c r="G957" s="16"/>
      <c r="H957" s="18">
        <f t="shared" si="74"/>
        <v>0</v>
      </c>
      <c r="I957" s="16"/>
      <c r="J957" s="83">
        <v>68.735146758721584</v>
      </c>
      <c r="M957" s="19">
        <f t="shared" si="75"/>
        <v>0</v>
      </c>
      <c r="O957" s="94">
        <v>79.63785232038633</v>
      </c>
      <c r="R957" s="20">
        <f t="shared" si="76"/>
        <v>0</v>
      </c>
      <c r="T957" s="101">
        <v>108.02368799604245</v>
      </c>
      <c r="W957" s="21">
        <f t="shared" si="77"/>
        <v>0</v>
      </c>
      <c r="Y957" s="110">
        <v>131.94269782292753</v>
      </c>
    </row>
    <row r="958" spans="3:25" x14ac:dyDescent="0.25">
      <c r="C958" s="17">
        <f t="shared" si="73"/>
        <v>0</v>
      </c>
      <c r="E958" s="78">
        <v>69.471421177642014</v>
      </c>
      <c r="F958" s="81">
        <v>4770</v>
      </c>
      <c r="G958" s="16"/>
      <c r="H958" s="18">
        <f t="shared" si="74"/>
        <v>0</v>
      </c>
      <c r="I958" s="16"/>
      <c r="J958" s="83">
        <v>68.812924151002321</v>
      </c>
      <c r="M958" s="19">
        <f t="shared" si="75"/>
        <v>0</v>
      </c>
      <c r="O958" s="94">
        <v>79.705142921971856</v>
      </c>
      <c r="R958" s="20">
        <f t="shared" si="76"/>
        <v>0</v>
      </c>
      <c r="T958" s="101">
        <v>109.01089011154973</v>
      </c>
      <c r="W958" s="21">
        <f t="shared" si="77"/>
        <v>0</v>
      </c>
      <c r="Y958" s="110">
        <v>131.94272304961962</v>
      </c>
    </row>
    <row r="959" spans="3:25" x14ac:dyDescent="0.25">
      <c r="C959" s="17">
        <f t="shared" si="73"/>
        <v>0</v>
      </c>
      <c r="E959" s="78">
        <v>69.47142321095896</v>
      </c>
      <c r="F959" s="81">
        <v>4775</v>
      </c>
      <c r="G959" s="16"/>
      <c r="H959" s="18">
        <f t="shared" si="74"/>
        <v>0</v>
      </c>
      <c r="I959" s="16"/>
      <c r="J959" s="83">
        <v>68.812998053228839</v>
      </c>
      <c r="M959" s="19">
        <f t="shared" si="75"/>
        <v>0</v>
      </c>
      <c r="O959" s="94">
        <v>79.80568425227797</v>
      </c>
      <c r="R959" s="20">
        <f t="shared" si="76"/>
        <v>0</v>
      </c>
      <c r="T959" s="101">
        <v>109.15120809070952</v>
      </c>
      <c r="W959" s="21">
        <f t="shared" si="77"/>
        <v>0</v>
      </c>
      <c r="Y959" s="110">
        <v>131.94278514598196</v>
      </c>
    </row>
    <row r="960" spans="3:25" x14ac:dyDescent="0.25">
      <c r="C960" s="17">
        <f t="shared" si="73"/>
        <v>0</v>
      </c>
      <c r="E960" s="78">
        <v>69.471424735981827</v>
      </c>
      <c r="F960" s="81">
        <v>4780</v>
      </c>
      <c r="G960" s="16"/>
      <c r="H960" s="18">
        <f t="shared" si="74"/>
        <v>0</v>
      </c>
      <c r="I960" s="16"/>
      <c r="J960" s="83">
        <v>69.045945471218076</v>
      </c>
      <c r="M960" s="19">
        <f t="shared" si="75"/>
        <v>0</v>
      </c>
      <c r="O960" s="94">
        <v>79.940005892938331</v>
      </c>
      <c r="R960" s="20">
        <f t="shared" si="76"/>
        <v>0</v>
      </c>
      <c r="T960" s="101">
        <v>109.34376504337064</v>
      </c>
      <c r="W960" s="21">
        <f t="shared" si="77"/>
        <v>0</v>
      </c>
      <c r="Y960" s="110">
        <v>131.94278568129053</v>
      </c>
    </row>
    <row r="961" spans="3:25" x14ac:dyDescent="0.25">
      <c r="C961" s="17">
        <f t="shared" si="73"/>
        <v>0</v>
      </c>
      <c r="E961" s="78">
        <v>69.471493362490435</v>
      </c>
      <c r="F961" s="81">
        <v>4785</v>
      </c>
      <c r="G961" s="16"/>
      <c r="H961" s="18">
        <f t="shared" si="74"/>
        <v>0</v>
      </c>
      <c r="I961" s="16"/>
      <c r="J961" s="83">
        <v>69.046092776232257</v>
      </c>
      <c r="M961" s="19">
        <f t="shared" si="75"/>
        <v>0</v>
      </c>
      <c r="O961" s="94">
        <v>80.839254338311221</v>
      </c>
      <c r="R961" s="20">
        <f t="shared" si="76"/>
        <v>0</v>
      </c>
      <c r="T961" s="101">
        <v>109.69310070156975</v>
      </c>
      <c r="W961" s="21">
        <f t="shared" si="77"/>
        <v>0</v>
      </c>
      <c r="Y961" s="110">
        <v>131.94308599229569</v>
      </c>
    </row>
    <row r="962" spans="3:25" x14ac:dyDescent="0.25">
      <c r="C962" s="17">
        <f t="shared" si="73"/>
        <v>0</v>
      </c>
      <c r="E962" s="78">
        <v>69.471581814270053</v>
      </c>
      <c r="F962" s="81">
        <v>4790</v>
      </c>
      <c r="G962" s="16"/>
      <c r="H962" s="18">
        <f t="shared" si="74"/>
        <v>0</v>
      </c>
      <c r="I962" s="16"/>
      <c r="J962" s="83">
        <v>69.355570384220741</v>
      </c>
      <c r="M962" s="19">
        <f t="shared" si="75"/>
        <v>0</v>
      </c>
      <c r="O962" s="94">
        <v>80.83949854185596</v>
      </c>
      <c r="R962" s="20">
        <f t="shared" si="76"/>
        <v>0</v>
      </c>
      <c r="T962" s="101">
        <v>109.69311811522053</v>
      </c>
      <c r="W962" s="21">
        <f t="shared" si="77"/>
        <v>0</v>
      </c>
      <c r="Y962" s="110">
        <v>132.00268983685453</v>
      </c>
    </row>
    <row r="963" spans="3:25" x14ac:dyDescent="0.25">
      <c r="C963" s="17">
        <f t="shared" si="73"/>
        <v>0</v>
      </c>
      <c r="E963" s="78">
        <v>69.587107519224119</v>
      </c>
      <c r="F963" s="81">
        <v>4795</v>
      </c>
      <c r="G963" s="16"/>
      <c r="H963" s="18">
        <f t="shared" si="74"/>
        <v>0</v>
      </c>
      <c r="I963" s="16"/>
      <c r="J963" s="83">
        <v>69.355909506413255</v>
      </c>
      <c r="M963" s="19">
        <f t="shared" si="75"/>
        <v>0</v>
      </c>
      <c r="O963" s="94">
        <v>80.839557954523102</v>
      </c>
      <c r="R963" s="20">
        <f t="shared" si="76"/>
        <v>0</v>
      </c>
      <c r="T963" s="101">
        <v>110.11087329403216</v>
      </c>
      <c r="W963" s="21">
        <f t="shared" si="77"/>
        <v>0</v>
      </c>
      <c r="Y963" s="110">
        <v>132.00354594378547</v>
      </c>
    </row>
    <row r="964" spans="3:25" x14ac:dyDescent="0.25">
      <c r="C964" s="17">
        <f t="shared" si="73"/>
        <v>0</v>
      </c>
      <c r="E964" s="78">
        <v>69.62557687233631</v>
      </c>
      <c r="F964" s="81">
        <v>4800</v>
      </c>
      <c r="G964" s="16"/>
      <c r="H964" s="18">
        <f t="shared" si="74"/>
        <v>0</v>
      </c>
      <c r="I964" s="16"/>
      <c r="J964" s="83">
        <v>69.432916259766699</v>
      </c>
      <c r="M964" s="19">
        <f t="shared" si="75"/>
        <v>0</v>
      </c>
      <c r="O964" s="94">
        <v>80.839676779864661</v>
      </c>
      <c r="R964" s="20">
        <f t="shared" si="76"/>
        <v>0</v>
      </c>
      <c r="T964" s="101">
        <v>110.12827350996285</v>
      </c>
      <c r="W964" s="21">
        <f t="shared" si="77"/>
        <v>0</v>
      </c>
      <c r="Y964" s="110">
        <v>132.24689318814308</v>
      </c>
    </row>
    <row r="965" spans="3:25" x14ac:dyDescent="0.25">
      <c r="C965" s="17">
        <f t="shared" ref="C965:C1028" si="78">B965/1300</f>
        <v>0</v>
      </c>
      <c r="E965" s="78">
        <v>69.970888669632458</v>
      </c>
      <c r="F965" s="81">
        <v>4805</v>
      </c>
      <c r="G965" s="16"/>
      <c r="H965" s="18">
        <f t="shared" ref="H965:H1028" si="79">G965/1300</f>
        <v>0</v>
      </c>
      <c r="I965" s="16"/>
      <c r="J965" s="83">
        <v>69.4329833984375</v>
      </c>
      <c r="M965" s="19">
        <f t="shared" ref="M965:M1028" si="80">L965/1300</f>
        <v>0</v>
      </c>
      <c r="O965" s="94">
        <v>80.971925444455167</v>
      </c>
      <c r="R965" s="20">
        <f t="shared" ref="R965:R1028" si="81">Q965/1300</f>
        <v>0</v>
      </c>
      <c r="T965" s="101">
        <v>110.23238143280757</v>
      </c>
      <c r="W965" s="21">
        <f t="shared" ref="W965:W1028" si="82">V965/1300</f>
        <v>0</v>
      </c>
      <c r="Y965" s="110">
        <v>132.38862513125005</v>
      </c>
    </row>
    <row r="966" spans="3:25" x14ac:dyDescent="0.25">
      <c r="C966" s="17">
        <f t="shared" si="78"/>
        <v>0</v>
      </c>
      <c r="E966" s="78">
        <v>70.276331033555962</v>
      </c>
      <c r="F966" s="81">
        <v>4810</v>
      </c>
      <c r="G966" s="16"/>
      <c r="H966" s="18">
        <f t="shared" si="79"/>
        <v>0</v>
      </c>
      <c r="I966" s="16"/>
      <c r="J966" s="83">
        <v>69.471476078733815</v>
      </c>
      <c r="M966" s="19">
        <f t="shared" si="80"/>
        <v>0</v>
      </c>
      <c r="O966" s="94">
        <v>81.004985046405338</v>
      </c>
      <c r="R966" s="20">
        <f t="shared" si="81"/>
        <v>0</v>
      </c>
      <c r="T966" s="101">
        <v>110.24969384555862</v>
      </c>
      <c r="W966" s="21">
        <f t="shared" si="82"/>
        <v>0</v>
      </c>
      <c r="Y966" s="110">
        <v>132.48976734940092</v>
      </c>
    </row>
    <row r="967" spans="3:25" x14ac:dyDescent="0.25">
      <c r="C967" s="17">
        <f t="shared" si="78"/>
        <v>0</v>
      </c>
      <c r="E967" s="78">
        <v>70.390480800273508</v>
      </c>
      <c r="F967" s="81">
        <v>4815</v>
      </c>
      <c r="G967" s="16"/>
      <c r="H967" s="18">
        <f t="shared" si="79"/>
        <v>0</v>
      </c>
      <c r="I967" s="16"/>
      <c r="J967" s="83">
        <v>69.472092191713699</v>
      </c>
      <c r="M967" s="19">
        <f t="shared" si="80"/>
        <v>0</v>
      </c>
      <c r="O967" s="94">
        <v>81.137240873443744</v>
      </c>
      <c r="R967" s="20">
        <f t="shared" si="81"/>
        <v>0</v>
      </c>
      <c r="T967" s="101">
        <v>110.31912627060893</v>
      </c>
      <c r="W967" s="21">
        <f t="shared" si="82"/>
        <v>0</v>
      </c>
      <c r="Y967" s="110">
        <v>132.97393947016579</v>
      </c>
    </row>
    <row r="968" spans="3:25" x14ac:dyDescent="0.25">
      <c r="C968" s="17">
        <f t="shared" si="78"/>
        <v>0</v>
      </c>
      <c r="E968" s="78">
        <v>70.39065338709996</v>
      </c>
      <c r="F968" s="81">
        <v>4820</v>
      </c>
      <c r="G968" s="16"/>
      <c r="H968" s="18">
        <f t="shared" si="79"/>
        <v>0</v>
      </c>
      <c r="I968" s="16"/>
      <c r="J968" s="83">
        <v>69.47215725963791</v>
      </c>
      <c r="M968" s="19">
        <f t="shared" si="80"/>
        <v>0</v>
      </c>
      <c r="O968" s="94">
        <v>81.269280818909991</v>
      </c>
      <c r="R968" s="20">
        <f t="shared" si="81"/>
        <v>0</v>
      </c>
      <c r="T968" s="101">
        <v>110.78621460135548</v>
      </c>
      <c r="W968" s="21">
        <f t="shared" si="82"/>
        <v>0</v>
      </c>
      <c r="Y968" s="110">
        <v>133.05463711726321</v>
      </c>
    </row>
    <row r="969" spans="3:25" x14ac:dyDescent="0.25">
      <c r="C969" s="17">
        <f t="shared" si="78"/>
        <v>0</v>
      </c>
      <c r="E969" s="78">
        <v>70.390721619102564</v>
      </c>
      <c r="F969" s="81">
        <v>4825</v>
      </c>
      <c r="G969" s="16"/>
      <c r="H969" s="18">
        <f t="shared" si="79"/>
        <v>0</v>
      </c>
      <c r="I969" s="16"/>
      <c r="J969" s="83">
        <v>69.625442966426291</v>
      </c>
      <c r="M969" s="19">
        <f t="shared" si="80"/>
        <v>0</v>
      </c>
      <c r="O969" s="94">
        <v>81.302061179619642</v>
      </c>
      <c r="R969" s="20">
        <f t="shared" si="81"/>
        <v>0</v>
      </c>
      <c r="T969" s="101">
        <v>110.95877482337434</v>
      </c>
      <c r="W969" s="21">
        <f t="shared" si="82"/>
        <v>0</v>
      </c>
      <c r="Y969" s="110">
        <v>133.55574972099132</v>
      </c>
    </row>
    <row r="970" spans="3:25" x14ac:dyDescent="0.25">
      <c r="C970" s="17">
        <f t="shared" si="78"/>
        <v>0</v>
      </c>
      <c r="E970" s="78">
        <v>70.390758243697249</v>
      </c>
      <c r="F970" s="81">
        <v>4830</v>
      </c>
      <c r="G970" s="16"/>
      <c r="H970" s="18">
        <f t="shared" si="79"/>
        <v>0</v>
      </c>
      <c r="I970" s="16"/>
      <c r="J970" s="83">
        <v>69.625485572869195</v>
      </c>
      <c r="M970" s="19">
        <f t="shared" si="80"/>
        <v>0</v>
      </c>
      <c r="O970" s="94">
        <v>81.302207997606004</v>
      </c>
      <c r="R970" s="20">
        <f t="shared" si="81"/>
        <v>0</v>
      </c>
      <c r="T970" s="101">
        <v>111.0426038706112</v>
      </c>
      <c r="W970" s="21">
        <f t="shared" si="82"/>
        <v>0</v>
      </c>
      <c r="Y970" s="110">
        <v>134.19702225377503</v>
      </c>
    </row>
    <row r="971" spans="3:25" x14ac:dyDescent="0.25">
      <c r="C971" s="17">
        <f t="shared" si="78"/>
        <v>0</v>
      </c>
      <c r="E971" s="78">
        <v>70.504337560776193</v>
      </c>
      <c r="F971" s="81">
        <v>4835</v>
      </c>
      <c r="G971" s="16"/>
      <c r="H971" s="18">
        <f t="shared" si="79"/>
        <v>0</v>
      </c>
      <c r="I971" s="16"/>
      <c r="J971" s="83">
        <v>69.625556583555564</v>
      </c>
      <c r="M971" s="19">
        <f t="shared" si="80"/>
        <v>0</v>
      </c>
      <c r="O971" s="94">
        <v>81.400895084345663</v>
      </c>
      <c r="R971" s="20">
        <f t="shared" si="81"/>
        <v>0</v>
      </c>
      <c r="T971" s="101">
        <v>111.19993310005354</v>
      </c>
      <c r="W971" s="21">
        <f t="shared" si="82"/>
        <v>0</v>
      </c>
      <c r="Y971" s="110">
        <v>134.19709001768072</v>
      </c>
    </row>
    <row r="972" spans="3:25" x14ac:dyDescent="0.25">
      <c r="C972" s="17">
        <f t="shared" si="78"/>
        <v>0</v>
      </c>
      <c r="E972" s="78">
        <v>70.542596076920077</v>
      </c>
      <c r="F972" s="81">
        <v>4840</v>
      </c>
      <c r="G972" s="16"/>
      <c r="H972" s="18">
        <f t="shared" si="79"/>
        <v>0</v>
      </c>
      <c r="I972" s="16"/>
      <c r="J972" s="83">
        <v>69.778988646050536</v>
      </c>
      <c r="M972" s="19">
        <f t="shared" si="80"/>
        <v>0</v>
      </c>
      <c r="O972" s="94">
        <v>81.532426401259002</v>
      </c>
      <c r="R972" s="20">
        <f t="shared" si="81"/>
        <v>0</v>
      </c>
      <c r="T972" s="101">
        <v>111.26874467478973</v>
      </c>
      <c r="W972" s="21">
        <f t="shared" si="82"/>
        <v>0</v>
      </c>
      <c r="Y972" s="110">
        <v>134.19709778093929</v>
      </c>
    </row>
    <row r="973" spans="3:25" x14ac:dyDescent="0.25">
      <c r="C973" s="17">
        <f t="shared" si="78"/>
        <v>0</v>
      </c>
      <c r="E973" s="78">
        <v>70.807904754835661</v>
      </c>
      <c r="F973" s="81">
        <v>4845</v>
      </c>
      <c r="G973" s="16"/>
      <c r="H973" s="18">
        <f t="shared" si="79"/>
        <v>0</v>
      </c>
      <c r="I973" s="16"/>
      <c r="J973" s="83">
        <v>69.779870782084103</v>
      </c>
      <c r="M973" s="19">
        <f t="shared" si="80"/>
        <v>0</v>
      </c>
      <c r="O973" s="94">
        <v>81.532629113730266</v>
      </c>
      <c r="R973" s="20">
        <f t="shared" si="81"/>
        <v>0</v>
      </c>
      <c r="T973" s="101">
        <v>111.62912478110141</v>
      </c>
      <c r="W973" s="21">
        <f t="shared" si="82"/>
        <v>0</v>
      </c>
      <c r="Y973" s="110">
        <v>134.23687849373712</v>
      </c>
    </row>
    <row r="974" spans="3:25" x14ac:dyDescent="0.25">
      <c r="C974" s="17">
        <f t="shared" si="78"/>
        <v>0</v>
      </c>
      <c r="E974" s="78">
        <v>70.845702243187134</v>
      </c>
      <c r="F974" s="81">
        <v>4850</v>
      </c>
      <c r="G974" s="16"/>
      <c r="H974" s="18">
        <f t="shared" si="79"/>
        <v>0</v>
      </c>
      <c r="I974" s="16"/>
      <c r="J974" s="83">
        <v>70.047622678083059</v>
      </c>
      <c r="M974" s="19">
        <f t="shared" si="80"/>
        <v>0</v>
      </c>
      <c r="O974" s="94">
        <v>81.827476541422229</v>
      </c>
      <c r="R974" s="20">
        <f t="shared" si="81"/>
        <v>0</v>
      </c>
      <c r="T974" s="101">
        <v>112.09093626993869</v>
      </c>
      <c r="W974" s="21">
        <f t="shared" si="82"/>
        <v>0</v>
      </c>
      <c r="Y974" s="110">
        <v>134.35660258704903</v>
      </c>
    </row>
    <row r="975" spans="3:25" x14ac:dyDescent="0.25">
      <c r="C975" s="17">
        <f t="shared" si="78"/>
        <v>0</v>
      </c>
      <c r="E975" s="78">
        <v>70.845930548445295</v>
      </c>
      <c r="F975" s="81">
        <v>4855</v>
      </c>
      <c r="G975" s="16"/>
      <c r="H975" s="18">
        <f t="shared" si="79"/>
        <v>0</v>
      </c>
      <c r="I975" s="16"/>
      <c r="J975" s="83">
        <v>70.390569100585324</v>
      </c>
      <c r="M975" s="19">
        <f t="shared" si="80"/>
        <v>0</v>
      </c>
      <c r="O975" s="94">
        <v>82.023673403229296</v>
      </c>
      <c r="R975" s="20">
        <f t="shared" si="81"/>
        <v>0</v>
      </c>
      <c r="T975" s="101">
        <v>112.63555465371937</v>
      </c>
      <c r="W975" s="21">
        <f t="shared" si="82"/>
        <v>0</v>
      </c>
      <c r="Y975" s="110">
        <v>134.4163563344317</v>
      </c>
    </row>
    <row r="976" spans="3:25" x14ac:dyDescent="0.25">
      <c r="C976" s="17">
        <f t="shared" si="78"/>
        <v>0</v>
      </c>
      <c r="E976" s="78">
        <v>71.298237183910331</v>
      </c>
      <c r="F976" s="81">
        <v>4860</v>
      </c>
      <c r="G976" s="16"/>
      <c r="H976" s="18">
        <f t="shared" si="79"/>
        <v>0</v>
      </c>
      <c r="I976" s="16"/>
      <c r="J976" s="83">
        <v>70.808087297015106</v>
      </c>
      <c r="M976" s="19">
        <f t="shared" si="80"/>
        <v>0</v>
      </c>
      <c r="O976" s="94">
        <v>82.186697996469277</v>
      </c>
      <c r="R976" s="20">
        <f t="shared" si="81"/>
        <v>0</v>
      </c>
      <c r="T976" s="101">
        <v>112.63573828471168</v>
      </c>
      <c r="W976" s="21">
        <f t="shared" si="82"/>
        <v>0</v>
      </c>
      <c r="Y976" s="110">
        <v>134.73480529011087</v>
      </c>
    </row>
    <row r="977" spans="3:25" x14ac:dyDescent="0.25">
      <c r="C977" s="17">
        <f t="shared" si="78"/>
        <v>0</v>
      </c>
      <c r="E977" s="78">
        <v>71.447858350877212</v>
      </c>
      <c r="F977" s="81">
        <v>4865</v>
      </c>
      <c r="G977" s="16"/>
      <c r="H977" s="18">
        <f t="shared" si="79"/>
        <v>0</v>
      </c>
      <c r="I977" s="16"/>
      <c r="J977" s="83">
        <v>70.808087297015106</v>
      </c>
      <c r="M977" s="19">
        <f t="shared" si="80"/>
        <v>0</v>
      </c>
      <c r="O977" s="94">
        <v>82.186725497088062</v>
      </c>
      <c r="R977" s="20">
        <f t="shared" si="81"/>
        <v>0</v>
      </c>
      <c r="T977" s="101">
        <v>113.46476195377387</v>
      </c>
      <c r="W977" s="21">
        <f t="shared" si="82"/>
        <v>0</v>
      </c>
      <c r="Y977" s="110">
        <v>134.79441391357173</v>
      </c>
    </row>
    <row r="978" spans="3:25" x14ac:dyDescent="0.25">
      <c r="C978" s="17">
        <f t="shared" si="78"/>
        <v>0</v>
      </c>
      <c r="E978" s="78">
        <v>71.485578311240516</v>
      </c>
      <c r="F978" s="81">
        <v>4870</v>
      </c>
      <c r="G978" s="16"/>
      <c r="H978" s="18">
        <f t="shared" si="79"/>
        <v>0</v>
      </c>
      <c r="I978" s="16"/>
      <c r="J978" s="83">
        <v>70.808171086931509</v>
      </c>
      <c r="M978" s="19">
        <f t="shared" si="80"/>
        <v>0</v>
      </c>
      <c r="O978" s="94">
        <v>82.186870734743891</v>
      </c>
      <c r="R978" s="20">
        <f t="shared" si="81"/>
        <v>0</v>
      </c>
      <c r="T978" s="101">
        <v>113.51567036973486</v>
      </c>
      <c r="W978" s="21">
        <f t="shared" si="82"/>
        <v>0</v>
      </c>
      <c r="Y978" s="110">
        <v>134.79480376139961</v>
      </c>
    </row>
    <row r="979" spans="3:25" x14ac:dyDescent="0.25">
      <c r="C979" s="17">
        <f t="shared" si="78"/>
        <v>0</v>
      </c>
      <c r="E979" s="78">
        <v>71.485655378642235</v>
      </c>
      <c r="F979" s="81">
        <v>4875</v>
      </c>
      <c r="G979" s="16"/>
      <c r="H979" s="18">
        <f t="shared" si="79"/>
        <v>0</v>
      </c>
      <c r="I979" s="16"/>
      <c r="J979" s="83">
        <v>70.845683300833841</v>
      </c>
      <c r="M979" s="19">
        <f t="shared" si="80"/>
        <v>0</v>
      </c>
      <c r="O979" s="94">
        <v>82.414494532730288</v>
      </c>
      <c r="R979" s="20">
        <f t="shared" si="81"/>
        <v>0</v>
      </c>
      <c r="T979" s="101">
        <v>113.54905849622523</v>
      </c>
      <c r="W979" s="21">
        <f t="shared" si="82"/>
        <v>0</v>
      </c>
      <c r="Y979" s="110">
        <v>134.83407418598742</v>
      </c>
    </row>
    <row r="980" spans="3:25" x14ac:dyDescent="0.25">
      <c r="C980" s="17">
        <f t="shared" si="78"/>
        <v>0</v>
      </c>
      <c r="E980" s="78">
        <v>71.781092882503401</v>
      </c>
      <c r="F980" s="81">
        <v>4880</v>
      </c>
      <c r="G980" s="16"/>
      <c r="H980" s="18">
        <f t="shared" si="79"/>
        <v>0</v>
      </c>
      <c r="I980" s="16"/>
      <c r="J980" s="83">
        <v>70.996713850679356</v>
      </c>
      <c r="M980" s="19">
        <f t="shared" si="80"/>
        <v>0</v>
      </c>
      <c r="O980" s="94">
        <v>82.609349395004088</v>
      </c>
      <c r="R980" s="20">
        <f t="shared" si="81"/>
        <v>0</v>
      </c>
      <c r="T980" s="101">
        <v>113.71740847778342</v>
      </c>
      <c r="W980" s="21">
        <f t="shared" si="82"/>
        <v>0</v>
      </c>
      <c r="Y980" s="110">
        <v>135.31015846399561</v>
      </c>
    </row>
    <row r="981" spans="3:25" x14ac:dyDescent="0.25">
      <c r="C981" s="17">
        <f t="shared" si="78"/>
        <v>0</v>
      </c>
      <c r="E981" s="78">
        <v>71.783901499864797</v>
      </c>
      <c r="F981" s="81">
        <v>4885</v>
      </c>
      <c r="G981" s="16"/>
      <c r="H981" s="18">
        <f t="shared" si="79"/>
        <v>0</v>
      </c>
      <c r="I981" s="16"/>
      <c r="J981" s="83">
        <v>71.297290129689245</v>
      </c>
      <c r="M981" s="19">
        <f t="shared" si="80"/>
        <v>0</v>
      </c>
      <c r="O981" s="94">
        <v>82.706410817241689</v>
      </c>
      <c r="R981" s="20">
        <f t="shared" si="81"/>
        <v>0</v>
      </c>
      <c r="T981" s="101">
        <v>113.93607127277478</v>
      </c>
      <c r="W981" s="21">
        <f t="shared" si="82"/>
        <v>0</v>
      </c>
      <c r="Y981" s="110">
        <v>135.50721972097509</v>
      </c>
    </row>
    <row r="982" spans="3:25" x14ac:dyDescent="0.25">
      <c r="C982" s="17">
        <f t="shared" si="78"/>
        <v>0</v>
      </c>
      <c r="E982" s="78">
        <v>71.784674373933001</v>
      </c>
      <c r="F982" s="81">
        <v>4890</v>
      </c>
      <c r="G982" s="16"/>
      <c r="H982" s="18">
        <f t="shared" si="79"/>
        <v>0</v>
      </c>
      <c r="I982" s="16"/>
      <c r="J982" s="83">
        <v>71.297912253200494</v>
      </c>
      <c r="M982" s="19">
        <f t="shared" si="80"/>
        <v>0</v>
      </c>
      <c r="O982" s="94">
        <v>82.868169422596608</v>
      </c>
      <c r="R982" s="20">
        <f t="shared" si="81"/>
        <v>0</v>
      </c>
      <c r="T982" s="101">
        <v>114.47194927449938</v>
      </c>
      <c r="W982" s="21">
        <f t="shared" si="82"/>
        <v>0</v>
      </c>
      <c r="Y982" s="110">
        <v>135.62624372797379</v>
      </c>
    </row>
    <row r="983" spans="3:25" x14ac:dyDescent="0.25">
      <c r="C983" s="17">
        <f t="shared" si="78"/>
        <v>0</v>
      </c>
      <c r="E983" s="78">
        <v>71.896484401969516</v>
      </c>
      <c r="F983" s="81">
        <v>4895</v>
      </c>
      <c r="G983" s="16"/>
      <c r="H983" s="18">
        <f t="shared" si="79"/>
        <v>0</v>
      </c>
      <c r="I983" s="16"/>
      <c r="J983" s="83">
        <v>71.297912253200494</v>
      </c>
      <c r="M983" s="19">
        <f t="shared" si="80"/>
        <v>0</v>
      </c>
      <c r="O983" s="94">
        <v>82.868299402460224</v>
      </c>
      <c r="R983" s="20">
        <f t="shared" si="81"/>
        <v>0</v>
      </c>
      <c r="T983" s="101">
        <v>114.52171777485381</v>
      </c>
      <c r="W983" s="21">
        <f t="shared" si="82"/>
        <v>0</v>
      </c>
      <c r="Y983" s="110">
        <v>135.84334428289023</v>
      </c>
    </row>
    <row r="984" spans="3:25" x14ac:dyDescent="0.25">
      <c r="C984" s="17">
        <f t="shared" si="78"/>
        <v>0</v>
      </c>
      <c r="E984" s="78">
        <v>71.955551501815108</v>
      </c>
      <c r="F984" s="81">
        <v>4900</v>
      </c>
      <c r="G984" s="16"/>
      <c r="H984" s="18">
        <f t="shared" si="79"/>
        <v>0</v>
      </c>
      <c r="I984" s="16"/>
      <c r="J984" s="83">
        <v>71.297939991170864</v>
      </c>
      <c r="M984" s="19">
        <f t="shared" si="80"/>
        <v>0</v>
      </c>
      <c r="O984" s="94">
        <v>82.965083417676951</v>
      </c>
      <c r="R984" s="20">
        <f t="shared" si="81"/>
        <v>0</v>
      </c>
      <c r="T984" s="101">
        <v>114.62220077402897</v>
      </c>
      <c r="W984" s="21">
        <f t="shared" si="82"/>
        <v>0</v>
      </c>
      <c r="Y984" s="110">
        <v>136.07979500641895</v>
      </c>
    </row>
    <row r="985" spans="3:25" x14ac:dyDescent="0.25">
      <c r="C985" s="17">
        <f t="shared" si="78"/>
        <v>0</v>
      </c>
      <c r="E985" s="78">
        <v>72.082456881606532</v>
      </c>
      <c r="F985" s="81">
        <v>4905</v>
      </c>
      <c r="G985" s="16"/>
      <c r="H985" s="18">
        <f t="shared" si="79"/>
        <v>0</v>
      </c>
      <c r="I985" s="16"/>
      <c r="J985" s="83">
        <v>71.297939991170864</v>
      </c>
      <c r="M985" s="19">
        <f t="shared" si="80"/>
        <v>0</v>
      </c>
      <c r="O985" s="94">
        <v>82.96511661958138</v>
      </c>
      <c r="R985" s="20">
        <f t="shared" si="81"/>
        <v>0</v>
      </c>
      <c r="T985" s="101">
        <v>114.62230492897947</v>
      </c>
      <c r="W985" s="21">
        <f t="shared" si="82"/>
        <v>0</v>
      </c>
      <c r="Y985" s="110">
        <v>136.31586564001617</v>
      </c>
    </row>
    <row r="986" spans="3:25" x14ac:dyDescent="0.25">
      <c r="C986" s="17">
        <f t="shared" si="78"/>
        <v>0</v>
      </c>
      <c r="E986" s="78">
        <v>72.082479418408298</v>
      </c>
      <c r="F986" s="81">
        <v>4910</v>
      </c>
      <c r="G986" s="16"/>
      <c r="H986" s="18">
        <f t="shared" si="79"/>
        <v>0</v>
      </c>
      <c r="I986" s="16"/>
      <c r="J986" s="83">
        <v>71.448075834324939</v>
      </c>
      <c r="M986" s="19">
        <f t="shared" si="80"/>
        <v>0</v>
      </c>
      <c r="O986" s="94">
        <v>83.351595626365551</v>
      </c>
      <c r="R986" s="20">
        <f t="shared" si="81"/>
        <v>0</v>
      </c>
      <c r="T986" s="101">
        <v>115.05550988357702</v>
      </c>
      <c r="W986" s="21">
        <f t="shared" si="82"/>
        <v>0</v>
      </c>
      <c r="Y986" s="110">
        <v>136.62973490187142</v>
      </c>
    </row>
    <row r="987" spans="3:25" x14ac:dyDescent="0.25">
      <c r="C987" s="17">
        <f t="shared" si="78"/>
        <v>0</v>
      </c>
      <c r="E987" s="78">
        <v>72.082498035734559</v>
      </c>
      <c r="F987" s="81">
        <v>4915</v>
      </c>
      <c r="G987" s="16"/>
      <c r="H987" s="18">
        <f t="shared" si="79"/>
        <v>0</v>
      </c>
      <c r="I987" s="16"/>
      <c r="J987" s="83">
        <v>71.448212255783403</v>
      </c>
      <c r="M987" s="19">
        <f t="shared" si="80"/>
        <v>0</v>
      </c>
      <c r="O987" s="94">
        <v>83.447964691234205</v>
      </c>
      <c r="R987" s="20">
        <f t="shared" si="81"/>
        <v>0</v>
      </c>
      <c r="T987" s="101">
        <v>115.41920883651044</v>
      </c>
      <c r="W987" s="21">
        <f t="shared" si="82"/>
        <v>0</v>
      </c>
      <c r="Y987" s="110">
        <v>136.6298119274449</v>
      </c>
    </row>
    <row r="988" spans="3:25" x14ac:dyDescent="0.25">
      <c r="C988" s="17">
        <f t="shared" si="78"/>
        <v>0</v>
      </c>
      <c r="E988" s="78">
        <v>72.305006528884221</v>
      </c>
      <c r="F988" s="81">
        <v>4920</v>
      </c>
      <c r="G988" s="16"/>
      <c r="H988" s="18">
        <f t="shared" si="79"/>
        <v>0</v>
      </c>
      <c r="I988" s="16"/>
      <c r="J988" s="83">
        <v>71.485714661182371</v>
      </c>
      <c r="M988" s="19">
        <f t="shared" si="80"/>
        <v>0</v>
      </c>
      <c r="O988" s="94">
        <v>83.479998688988488</v>
      </c>
      <c r="R988" s="20">
        <f t="shared" si="81"/>
        <v>0</v>
      </c>
      <c r="T988" s="101">
        <v>115.51977513083206</v>
      </c>
      <c r="W988" s="21">
        <f t="shared" si="82"/>
        <v>0</v>
      </c>
      <c r="Y988" s="110">
        <v>136.68854351932376</v>
      </c>
    </row>
    <row r="989" spans="3:25" x14ac:dyDescent="0.25">
      <c r="C989" s="17">
        <f t="shared" si="78"/>
        <v>0</v>
      </c>
      <c r="E989" s="78">
        <v>72.30504560263401</v>
      </c>
      <c r="F989" s="81">
        <v>4925</v>
      </c>
      <c r="G989" s="16"/>
      <c r="H989" s="18">
        <f t="shared" si="79"/>
        <v>0</v>
      </c>
      <c r="I989" s="16"/>
      <c r="J989" s="83">
        <v>71.784635016857351</v>
      </c>
      <c r="M989" s="19">
        <f t="shared" si="80"/>
        <v>0</v>
      </c>
      <c r="O989" s="94">
        <v>83.480105295095598</v>
      </c>
      <c r="R989" s="20">
        <f t="shared" si="81"/>
        <v>0</v>
      </c>
      <c r="T989" s="101">
        <v>115.55310025072376</v>
      </c>
      <c r="W989" s="21">
        <f t="shared" si="82"/>
        <v>0</v>
      </c>
      <c r="Y989" s="110">
        <v>136.6885579877052</v>
      </c>
    </row>
    <row r="990" spans="3:25" x14ac:dyDescent="0.25">
      <c r="C990" s="17">
        <f t="shared" si="78"/>
        <v>0</v>
      </c>
      <c r="E990" s="78">
        <v>72.305155009146048</v>
      </c>
      <c r="F990" s="81">
        <v>4930</v>
      </c>
      <c r="G990" s="16"/>
      <c r="H990" s="18">
        <f t="shared" si="79"/>
        <v>0</v>
      </c>
      <c r="I990" s="16"/>
      <c r="J990" s="83">
        <v>71.784666502602619</v>
      </c>
      <c r="M990" s="19">
        <f t="shared" si="80"/>
        <v>0</v>
      </c>
      <c r="O990" s="94">
        <v>83.608185968957272</v>
      </c>
      <c r="R990" s="20">
        <f t="shared" si="81"/>
        <v>0</v>
      </c>
      <c r="T990" s="101">
        <v>115.55310464165579</v>
      </c>
      <c r="W990" s="21">
        <f t="shared" si="82"/>
        <v>0</v>
      </c>
      <c r="Y990" s="110">
        <v>136.76727717586093</v>
      </c>
    </row>
    <row r="991" spans="3:25" x14ac:dyDescent="0.25">
      <c r="C991" s="17">
        <f t="shared" si="78"/>
        <v>0</v>
      </c>
      <c r="E991" s="78">
        <v>72.63733617874729</v>
      </c>
      <c r="F991" s="81">
        <v>4935</v>
      </c>
      <c r="G991" s="16"/>
      <c r="H991" s="18">
        <f t="shared" si="79"/>
        <v>0</v>
      </c>
      <c r="I991" s="16"/>
      <c r="J991" s="83">
        <v>71.784766862973242</v>
      </c>
      <c r="M991" s="19">
        <f t="shared" si="80"/>
        <v>0</v>
      </c>
      <c r="O991" s="94">
        <v>83.608211312410148</v>
      </c>
      <c r="R991" s="20">
        <f t="shared" si="81"/>
        <v>0</v>
      </c>
      <c r="T991" s="101">
        <v>115.55440074020716</v>
      </c>
      <c r="W991" s="21">
        <f t="shared" si="82"/>
        <v>0</v>
      </c>
      <c r="Y991" s="110">
        <v>137.02126198275735</v>
      </c>
    </row>
    <row r="992" spans="3:25" x14ac:dyDescent="0.25">
      <c r="C992" s="17">
        <f t="shared" si="78"/>
        <v>0</v>
      </c>
      <c r="E992" s="78">
        <v>72.637643934103409</v>
      </c>
      <c r="F992" s="81">
        <v>4940</v>
      </c>
      <c r="G992" s="16"/>
      <c r="H992" s="18">
        <f t="shared" si="79"/>
        <v>0</v>
      </c>
      <c r="I992" s="16"/>
      <c r="J992" s="83">
        <v>71.859261244108438</v>
      </c>
      <c r="M992" s="19">
        <f t="shared" si="80"/>
        <v>0</v>
      </c>
      <c r="O992" s="94">
        <v>83.608256930669441</v>
      </c>
      <c r="R992" s="20">
        <f t="shared" si="81"/>
        <v>0</v>
      </c>
      <c r="T992" s="101">
        <v>116.11460377922546</v>
      </c>
      <c r="W992" s="21">
        <f t="shared" si="82"/>
        <v>0</v>
      </c>
      <c r="Y992" s="110">
        <v>137.07986553318599</v>
      </c>
    </row>
    <row r="993" spans="3:25" x14ac:dyDescent="0.25">
      <c r="C993" s="17">
        <f t="shared" si="78"/>
        <v>0</v>
      </c>
      <c r="E993" s="78">
        <v>72.637727557995845</v>
      </c>
      <c r="F993" s="81">
        <v>4945</v>
      </c>
      <c r="G993" s="16"/>
      <c r="H993" s="18">
        <f t="shared" si="79"/>
        <v>0</v>
      </c>
      <c r="I993" s="16"/>
      <c r="J993" s="83">
        <v>71.896397951137416</v>
      </c>
      <c r="M993" s="19">
        <f t="shared" si="80"/>
        <v>0</v>
      </c>
      <c r="O993" s="94">
        <v>83.608267068050978</v>
      </c>
      <c r="R993" s="20">
        <f t="shared" si="81"/>
        <v>0</v>
      </c>
      <c r="T993" s="101">
        <v>116.19708020670346</v>
      </c>
      <c r="W993" s="21">
        <f t="shared" si="82"/>
        <v>0</v>
      </c>
      <c r="Y993" s="110">
        <v>137.50895113383098</v>
      </c>
    </row>
    <row r="994" spans="3:25" x14ac:dyDescent="0.25">
      <c r="C994" s="17">
        <f t="shared" si="78"/>
        <v>0</v>
      </c>
      <c r="E994" s="78">
        <v>72.637758673880555</v>
      </c>
      <c r="F994" s="81">
        <v>4950</v>
      </c>
      <c r="G994" s="16"/>
      <c r="H994" s="18">
        <f t="shared" si="79"/>
        <v>0</v>
      </c>
      <c r="I994" s="16"/>
      <c r="J994" s="83">
        <v>72.008040386471592</v>
      </c>
      <c r="M994" s="19">
        <f t="shared" si="80"/>
        <v>0</v>
      </c>
      <c r="O994" s="94">
        <v>83.639844463747181</v>
      </c>
      <c r="R994" s="20">
        <f t="shared" si="81"/>
        <v>0</v>
      </c>
      <c r="T994" s="101">
        <v>116.31230279123572</v>
      </c>
      <c r="W994" s="21">
        <f t="shared" si="82"/>
        <v>0</v>
      </c>
      <c r="Y994" s="110">
        <v>137.50910265898321</v>
      </c>
    </row>
    <row r="995" spans="3:25" x14ac:dyDescent="0.25">
      <c r="C995" s="17">
        <f t="shared" si="78"/>
        <v>0</v>
      </c>
      <c r="E995" s="78">
        <v>72.637832574082182</v>
      </c>
      <c r="F995" s="81">
        <v>4955</v>
      </c>
      <c r="G995" s="16"/>
      <c r="H995" s="18">
        <f t="shared" si="79"/>
        <v>0</v>
      </c>
      <c r="I995" s="16"/>
      <c r="J995" s="83">
        <v>72.082492891467012</v>
      </c>
      <c r="M995" s="19">
        <f t="shared" si="80"/>
        <v>0</v>
      </c>
      <c r="O995" s="94">
        <v>83.640210536612827</v>
      </c>
      <c r="R995" s="20">
        <f t="shared" si="81"/>
        <v>0</v>
      </c>
      <c r="T995" s="101">
        <v>117.00086156829269</v>
      </c>
      <c r="W995" s="21">
        <f t="shared" si="82"/>
        <v>0</v>
      </c>
      <c r="Y995" s="110">
        <v>137.6258524076755</v>
      </c>
    </row>
    <row r="996" spans="3:25" x14ac:dyDescent="0.25">
      <c r="C996" s="17">
        <f t="shared" si="78"/>
        <v>0</v>
      </c>
      <c r="E996" s="78">
        <v>72.674529641259312</v>
      </c>
      <c r="F996" s="81">
        <v>4960</v>
      </c>
      <c r="G996" s="16"/>
      <c r="H996" s="18">
        <f t="shared" si="79"/>
        <v>0</v>
      </c>
      <c r="I996" s="16"/>
      <c r="J996" s="83">
        <v>72.082495096155682</v>
      </c>
      <c r="M996" s="19">
        <f t="shared" si="80"/>
        <v>0</v>
      </c>
      <c r="O996" s="94">
        <v>83.640310182746177</v>
      </c>
      <c r="R996" s="20">
        <f t="shared" si="81"/>
        <v>0</v>
      </c>
      <c r="T996" s="101">
        <v>117.24591456436434</v>
      </c>
      <c r="W996" s="21">
        <f t="shared" si="82"/>
        <v>0</v>
      </c>
      <c r="Y996" s="110">
        <v>138.0920402933599</v>
      </c>
    </row>
    <row r="997" spans="3:25" x14ac:dyDescent="0.25">
      <c r="C997" s="17">
        <f t="shared" si="78"/>
        <v>0</v>
      </c>
      <c r="E997" s="78">
        <v>72.674554910086897</v>
      </c>
      <c r="F997" s="81">
        <v>4965</v>
      </c>
      <c r="G997" s="16"/>
      <c r="H997" s="18">
        <f t="shared" si="79"/>
        <v>0</v>
      </c>
      <c r="I997" s="16"/>
      <c r="J997" s="83">
        <v>72.082580344075154</v>
      </c>
      <c r="M997" s="19">
        <f t="shared" si="80"/>
        <v>0</v>
      </c>
      <c r="O997" s="94">
        <v>83.832830242232717</v>
      </c>
      <c r="R997" s="20">
        <f t="shared" si="81"/>
        <v>0</v>
      </c>
      <c r="T997" s="101">
        <v>117.35995178223227</v>
      </c>
      <c r="W997" s="21">
        <f t="shared" si="82"/>
        <v>0</v>
      </c>
      <c r="Y997" s="110">
        <v>138.34406473510887</v>
      </c>
    </row>
    <row r="998" spans="3:25" x14ac:dyDescent="0.25">
      <c r="C998" s="17">
        <f t="shared" si="78"/>
        <v>0</v>
      </c>
      <c r="E998" s="78">
        <v>73.078825240830923</v>
      </c>
      <c r="F998" s="81">
        <v>4970</v>
      </c>
      <c r="G998" s="16"/>
      <c r="H998" s="18">
        <f t="shared" si="79"/>
        <v>0</v>
      </c>
      <c r="I998" s="16"/>
      <c r="J998" s="83">
        <v>72.082746920285928</v>
      </c>
      <c r="M998" s="19">
        <f t="shared" si="80"/>
        <v>0</v>
      </c>
      <c r="O998" s="94">
        <v>83.896056663467292</v>
      </c>
      <c r="R998" s="20">
        <f t="shared" si="81"/>
        <v>0</v>
      </c>
      <c r="T998" s="101">
        <v>117.36005859375254</v>
      </c>
      <c r="W998" s="21">
        <f t="shared" si="82"/>
        <v>0</v>
      </c>
      <c r="Y998" s="110">
        <v>138.71138849051516</v>
      </c>
    </row>
    <row r="999" spans="3:25" x14ac:dyDescent="0.25">
      <c r="C999" s="17">
        <f t="shared" si="78"/>
        <v>0</v>
      </c>
      <c r="E999" s="78">
        <v>73.188723849749763</v>
      </c>
      <c r="F999" s="81">
        <v>4975</v>
      </c>
      <c r="G999" s="16"/>
      <c r="H999" s="18">
        <f t="shared" si="79"/>
        <v>0</v>
      </c>
      <c r="I999" s="16"/>
      <c r="J999" s="83">
        <v>72.305055371076222</v>
      </c>
      <c r="M999" s="19">
        <f t="shared" si="80"/>
        <v>0</v>
      </c>
      <c r="O999" s="94">
        <v>84.119300757923128</v>
      </c>
      <c r="R999" s="20">
        <f t="shared" si="81"/>
        <v>0</v>
      </c>
      <c r="T999" s="101">
        <v>117.37616307979309</v>
      </c>
      <c r="W999" s="21">
        <f t="shared" si="82"/>
        <v>0</v>
      </c>
      <c r="Y999" s="110">
        <v>138.73067937278373</v>
      </c>
    </row>
    <row r="1000" spans="3:25" x14ac:dyDescent="0.25">
      <c r="C1000" s="17">
        <f t="shared" si="78"/>
        <v>0</v>
      </c>
      <c r="E1000" s="78">
        <v>73.517226462829072</v>
      </c>
      <c r="F1000" s="81">
        <v>4980</v>
      </c>
      <c r="G1000" s="16"/>
      <c r="H1000" s="18">
        <f t="shared" si="79"/>
        <v>0</v>
      </c>
      <c r="I1000" s="16"/>
      <c r="J1000" s="83">
        <v>72.30521752716048</v>
      </c>
      <c r="M1000" s="19">
        <f t="shared" si="80"/>
        <v>0</v>
      </c>
      <c r="O1000" s="94">
        <v>84.246594106189718</v>
      </c>
      <c r="R1000" s="20">
        <f t="shared" si="81"/>
        <v>0</v>
      </c>
      <c r="T1000" s="101">
        <v>117.37631640932211</v>
      </c>
      <c r="W1000" s="21">
        <f t="shared" si="82"/>
        <v>0</v>
      </c>
      <c r="Y1000" s="110">
        <v>139.34712305791351</v>
      </c>
    </row>
    <row r="1001" spans="3:25" x14ac:dyDescent="0.25">
      <c r="C1001" s="17">
        <f t="shared" si="78"/>
        <v>0</v>
      </c>
      <c r="E1001" s="78">
        <v>73.553080517418749</v>
      </c>
      <c r="F1001" s="81">
        <v>4985</v>
      </c>
      <c r="G1001" s="16"/>
      <c r="H1001" s="18">
        <f t="shared" si="79"/>
        <v>0</v>
      </c>
      <c r="I1001" s="16"/>
      <c r="J1001" s="83">
        <v>72.342115601033171</v>
      </c>
      <c r="M1001" s="19">
        <f t="shared" si="80"/>
        <v>0</v>
      </c>
      <c r="O1001" s="94">
        <v>84.246620934423007</v>
      </c>
      <c r="R1001" s="20">
        <f t="shared" si="81"/>
        <v>0</v>
      </c>
      <c r="T1001" s="101">
        <v>117.42522783697213</v>
      </c>
      <c r="W1001" s="21">
        <f t="shared" si="82"/>
        <v>0</v>
      </c>
      <c r="Y1001" s="110">
        <v>139.34740576431372</v>
      </c>
    </row>
    <row r="1002" spans="3:25" x14ac:dyDescent="0.25">
      <c r="C1002" s="17">
        <f t="shared" si="78"/>
        <v>0</v>
      </c>
      <c r="E1002" s="78">
        <v>73.553729653971757</v>
      </c>
      <c r="F1002" s="81">
        <v>4990</v>
      </c>
      <c r="G1002" s="16"/>
      <c r="H1002" s="18">
        <f t="shared" si="79"/>
        <v>0</v>
      </c>
      <c r="I1002" s="16"/>
      <c r="J1002" s="83">
        <v>72.49007515916783</v>
      </c>
      <c r="M1002" s="19">
        <f t="shared" si="80"/>
        <v>0</v>
      </c>
      <c r="O1002" s="94">
        <v>84.879992699010771</v>
      </c>
      <c r="R1002" s="20">
        <f t="shared" si="81"/>
        <v>0</v>
      </c>
      <c r="T1002" s="101">
        <v>117.52285299274345</v>
      </c>
      <c r="W1002" s="21">
        <f t="shared" si="82"/>
        <v>0</v>
      </c>
      <c r="Y1002" s="110">
        <v>139.82667489686077</v>
      </c>
    </row>
    <row r="1003" spans="3:25" x14ac:dyDescent="0.25">
      <c r="C1003" s="17">
        <f t="shared" si="78"/>
        <v>0</v>
      </c>
      <c r="E1003" s="78">
        <v>73.553730014057606</v>
      </c>
      <c r="F1003" s="81">
        <v>4995</v>
      </c>
      <c r="G1003" s="16"/>
      <c r="H1003" s="18">
        <f t="shared" si="79"/>
        <v>0</v>
      </c>
      <c r="I1003" s="16"/>
      <c r="J1003" s="83">
        <v>72.490151158594301</v>
      </c>
      <c r="M1003" s="19">
        <f t="shared" si="80"/>
        <v>0</v>
      </c>
      <c r="O1003" s="94">
        <v>84.880157459813205</v>
      </c>
      <c r="R1003" s="20">
        <f t="shared" si="81"/>
        <v>0</v>
      </c>
      <c r="T1003" s="101">
        <v>117.76667637317421</v>
      </c>
      <c r="W1003" s="21">
        <f t="shared" si="82"/>
        <v>0</v>
      </c>
      <c r="Y1003" s="110">
        <v>139.82672136884324</v>
      </c>
    </row>
    <row r="1004" spans="3:25" x14ac:dyDescent="0.25">
      <c r="C1004" s="17">
        <f t="shared" si="78"/>
        <v>0</v>
      </c>
      <c r="E1004" s="78">
        <v>73.662884273573951</v>
      </c>
      <c r="F1004" s="81">
        <v>5000</v>
      </c>
      <c r="G1004" s="16"/>
      <c r="H1004" s="18">
        <f t="shared" si="79"/>
        <v>0</v>
      </c>
      <c r="I1004" s="16"/>
      <c r="J1004" s="83">
        <v>72.637669215762628</v>
      </c>
      <c r="M1004" s="19">
        <f t="shared" si="80"/>
        <v>0</v>
      </c>
      <c r="O1004" s="94">
        <v>84.911706046166017</v>
      </c>
      <c r="R1004" s="20">
        <f t="shared" si="81"/>
        <v>0</v>
      </c>
      <c r="T1004" s="101">
        <v>117.78301008376457</v>
      </c>
      <c r="W1004" s="21">
        <f t="shared" si="82"/>
        <v>0</v>
      </c>
      <c r="Y1004" s="110">
        <v>140.11367753065701</v>
      </c>
    </row>
    <row r="1005" spans="3:25" x14ac:dyDescent="0.25">
      <c r="C1005" s="17">
        <f t="shared" si="78"/>
        <v>0</v>
      </c>
      <c r="E1005" s="78">
        <v>73.808003913939444</v>
      </c>
      <c r="F1005" s="81">
        <v>5005</v>
      </c>
      <c r="G1005" s="16"/>
      <c r="H1005" s="18">
        <f t="shared" si="79"/>
        <v>0</v>
      </c>
      <c r="I1005" s="16"/>
      <c r="J1005" s="83">
        <v>72.637758673880555</v>
      </c>
      <c r="M1005" s="19">
        <f t="shared" si="80"/>
        <v>0</v>
      </c>
      <c r="O1005" s="94">
        <v>84.974575241510422</v>
      </c>
      <c r="R1005" s="20">
        <f t="shared" si="81"/>
        <v>0</v>
      </c>
      <c r="T1005" s="101">
        <v>118.15606319046985</v>
      </c>
      <c r="W1005" s="21">
        <f t="shared" si="82"/>
        <v>0</v>
      </c>
      <c r="Y1005" s="110">
        <v>140.1139225212213</v>
      </c>
    </row>
    <row r="1006" spans="3:25" x14ac:dyDescent="0.25">
      <c r="C1006" s="17">
        <f t="shared" si="78"/>
        <v>0</v>
      </c>
      <c r="E1006" s="78">
        <v>73.808095781055144</v>
      </c>
      <c r="F1006" s="81">
        <v>5010</v>
      </c>
      <c r="G1006" s="16"/>
      <c r="H1006" s="18">
        <f t="shared" si="79"/>
        <v>0</v>
      </c>
      <c r="I1006" s="16"/>
      <c r="J1006" s="83">
        <v>72.674620025884664</v>
      </c>
      <c r="M1006" s="19">
        <f t="shared" si="80"/>
        <v>0</v>
      </c>
      <c r="O1006" s="94">
        <v>85.351946675856681</v>
      </c>
      <c r="R1006" s="20">
        <f t="shared" si="81"/>
        <v>0</v>
      </c>
      <c r="T1006" s="101">
        <v>118.94666593135243</v>
      </c>
      <c r="W1006" s="21">
        <f t="shared" si="82"/>
        <v>0</v>
      </c>
      <c r="Y1006" s="110">
        <v>140.59088911964292</v>
      </c>
    </row>
    <row r="1007" spans="3:25" x14ac:dyDescent="0.25">
      <c r="C1007" s="17">
        <f t="shared" si="78"/>
        <v>0</v>
      </c>
      <c r="E1007" s="78">
        <v>73.808141714661588</v>
      </c>
      <c r="F1007" s="81">
        <v>5015</v>
      </c>
      <c r="G1007" s="16"/>
      <c r="H1007" s="18">
        <f t="shared" si="79"/>
        <v>0</v>
      </c>
      <c r="I1007" s="16"/>
      <c r="J1007" s="83">
        <v>73.079005010089759</v>
      </c>
      <c r="M1007" s="19">
        <f t="shared" si="80"/>
        <v>0</v>
      </c>
      <c r="O1007" s="94">
        <v>85.352064598027837</v>
      </c>
      <c r="R1007" s="20">
        <f t="shared" si="81"/>
        <v>0</v>
      </c>
      <c r="T1007" s="101">
        <v>118.99498405794031</v>
      </c>
      <c r="W1007" s="21">
        <f t="shared" si="82"/>
        <v>0</v>
      </c>
      <c r="Y1007" s="110">
        <v>140.78121847396861</v>
      </c>
    </row>
    <row r="1008" spans="3:25" x14ac:dyDescent="0.25">
      <c r="C1008" s="17">
        <f t="shared" si="78"/>
        <v>0</v>
      </c>
      <c r="E1008" s="78">
        <v>73.84454127153424</v>
      </c>
      <c r="F1008" s="81">
        <v>5020</v>
      </c>
      <c r="G1008" s="16"/>
      <c r="H1008" s="18">
        <f t="shared" si="79"/>
        <v>0</v>
      </c>
      <c r="I1008" s="16"/>
      <c r="J1008" s="83">
        <v>73.517298518013945</v>
      </c>
      <c r="M1008" s="19">
        <f t="shared" si="80"/>
        <v>0</v>
      </c>
      <c r="O1008" s="94">
        <v>85.634031553555559</v>
      </c>
      <c r="R1008" s="20">
        <f t="shared" si="81"/>
        <v>0</v>
      </c>
      <c r="T1008" s="101">
        <v>119.07531930678039</v>
      </c>
      <c r="W1008" s="21">
        <f t="shared" si="82"/>
        <v>0</v>
      </c>
      <c r="Y1008" s="110">
        <v>141.35084088533998</v>
      </c>
    </row>
    <row r="1009" spans="3:25" x14ac:dyDescent="0.25">
      <c r="C1009" s="17">
        <f t="shared" si="78"/>
        <v>0</v>
      </c>
      <c r="E1009" s="78">
        <v>73.844560401214295</v>
      </c>
      <c r="F1009" s="81">
        <v>5025</v>
      </c>
      <c r="G1009" s="16"/>
      <c r="H1009" s="18">
        <f t="shared" si="79"/>
        <v>0</v>
      </c>
      <c r="I1009" s="16"/>
      <c r="J1009" s="83">
        <v>73.553729653971757</v>
      </c>
      <c r="M1009" s="19">
        <f t="shared" si="80"/>
        <v>0</v>
      </c>
      <c r="O1009" s="94">
        <v>85.667802384721895</v>
      </c>
      <c r="R1009" s="20">
        <f t="shared" si="81"/>
        <v>0</v>
      </c>
      <c r="T1009" s="101">
        <v>120.09906240067896</v>
      </c>
      <c r="W1009" s="21">
        <f t="shared" si="82"/>
        <v>0</v>
      </c>
      <c r="Y1009" s="110">
        <v>141.48347402752594</v>
      </c>
    </row>
    <row r="1010" spans="3:25" x14ac:dyDescent="0.25">
      <c r="C1010" s="17">
        <f t="shared" si="78"/>
        <v>0</v>
      </c>
      <c r="E1010" s="78">
        <v>74.097810915492644</v>
      </c>
      <c r="F1010" s="81">
        <v>5030</v>
      </c>
      <c r="G1010" s="16"/>
      <c r="H1010" s="18">
        <f t="shared" si="79"/>
        <v>0</v>
      </c>
      <c r="I1010" s="16"/>
      <c r="J1010" s="83">
        <v>73.553775746503305</v>
      </c>
      <c r="M1010" s="19">
        <f t="shared" si="80"/>
        <v>0</v>
      </c>
      <c r="O1010" s="94">
        <v>86.13287158799686</v>
      </c>
      <c r="R1010" s="20">
        <f t="shared" si="81"/>
        <v>0</v>
      </c>
      <c r="T1010" s="101">
        <v>120.60793703175872</v>
      </c>
      <c r="W1010" s="21">
        <f t="shared" si="82"/>
        <v>0</v>
      </c>
      <c r="Y1010" s="110">
        <v>141.86146041299673</v>
      </c>
    </row>
    <row r="1011" spans="3:25" x14ac:dyDescent="0.25">
      <c r="C1011" s="17">
        <f t="shared" si="78"/>
        <v>0</v>
      </c>
      <c r="E1011" s="78">
        <v>74.09789956392396</v>
      </c>
      <c r="F1011" s="81">
        <v>5035</v>
      </c>
      <c r="G1011" s="16"/>
      <c r="H1011" s="18">
        <f t="shared" si="79"/>
        <v>0</v>
      </c>
      <c r="I1011" s="16"/>
      <c r="J1011" s="83">
        <v>73.808141714661588</v>
      </c>
      <c r="M1011" s="19">
        <f t="shared" si="80"/>
        <v>0</v>
      </c>
      <c r="O1011" s="94">
        <v>86.412274836117604</v>
      </c>
      <c r="R1011" s="20">
        <f t="shared" si="81"/>
        <v>0</v>
      </c>
      <c r="T1011" s="101">
        <v>120.65521165736419</v>
      </c>
      <c r="W1011" s="21">
        <f t="shared" si="82"/>
        <v>0</v>
      </c>
      <c r="Y1011" s="110">
        <v>141.99357543568115</v>
      </c>
    </row>
    <row r="1012" spans="3:25" x14ac:dyDescent="0.25">
      <c r="C1012" s="17">
        <f t="shared" si="78"/>
        <v>0</v>
      </c>
      <c r="E1012" s="78">
        <v>74.097958662882093</v>
      </c>
      <c r="F1012" s="81">
        <v>5040</v>
      </c>
      <c r="G1012" s="16"/>
      <c r="H1012" s="18">
        <f t="shared" si="79"/>
        <v>0</v>
      </c>
      <c r="I1012" s="16"/>
      <c r="J1012" s="83">
        <v>73.808313965803407</v>
      </c>
      <c r="M1012" s="19">
        <f t="shared" si="80"/>
        <v>0</v>
      </c>
      <c r="O1012" s="94">
        <v>86.412423597452161</v>
      </c>
      <c r="R1012" s="20">
        <f t="shared" si="81"/>
        <v>0</v>
      </c>
      <c r="T1012" s="101">
        <v>120.90807615008048</v>
      </c>
      <c r="W1012" s="21">
        <f t="shared" si="82"/>
        <v>0</v>
      </c>
      <c r="Y1012" s="110">
        <v>142.59577299294841</v>
      </c>
    </row>
    <row r="1013" spans="3:25" x14ac:dyDescent="0.25">
      <c r="C1013" s="17">
        <f t="shared" si="78"/>
        <v>0</v>
      </c>
      <c r="E1013" s="78">
        <v>74.386486949544718</v>
      </c>
      <c r="F1013" s="81">
        <v>5045</v>
      </c>
      <c r="G1013" s="16"/>
      <c r="H1013" s="18">
        <f t="shared" si="79"/>
        <v>0</v>
      </c>
      <c r="I1013" s="16"/>
      <c r="J1013" s="83">
        <v>73.844431276263379</v>
      </c>
      <c r="M1013" s="19">
        <f t="shared" si="80"/>
        <v>0</v>
      </c>
      <c r="O1013" s="94">
        <v>86.474015176326617</v>
      </c>
      <c r="R1013" s="20">
        <f t="shared" si="81"/>
        <v>0</v>
      </c>
      <c r="T1013" s="101">
        <v>121.14041199198988</v>
      </c>
      <c r="W1013" s="21">
        <f t="shared" si="82"/>
        <v>0</v>
      </c>
      <c r="Y1013" s="110">
        <v>142.83985727252585</v>
      </c>
    </row>
    <row r="1014" spans="3:25" x14ac:dyDescent="0.25">
      <c r="C1014" s="17">
        <f t="shared" si="78"/>
        <v>0</v>
      </c>
      <c r="E1014" s="78">
        <v>74.530348338690033</v>
      </c>
      <c r="F1014" s="81">
        <v>5050</v>
      </c>
      <c r="G1014" s="16"/>
      <c r="H1014" s="18">
        <f t="shared" si="79"/>
        <v>0</v>
      </c>
      <c r="I1014" s="16"/>
      <c r="J1014" s="83">
        <v>73.95319502546306</v>
      </c>
      <c r="M1014" s="19">
        <f t="shared" si="80"/>
        <v>0</v>
      </c>
      <c r="O1014" s="94">
        <v>86.752074978075299</v>
      </c>
      <c r="R1014" s="20">
        <f t="shared" si="81"/>
        <v>0</v>
      </c>
      <c r="T1014" s="101">
        <v>121.24040608414649</v>
      </c>
      <c r="W1014" s="21">
        <f t="shared" si="82"/>
        <v>0</v>
      </c>
      <c r="Y1014" s="110">
        <v>142.97115662248103</v>
      </c>
    </row>
    <row r="1015" spans="3:25" x14ac:dyDescent="0.25">
      <c r="C1015" s="17">
        <f t="shared" si="78"/>
        <v>0</v>
      </c>
      <c r="E1015" s="78">
        <v>74.53037629517118</v>
      </c>
      <c r="F1015" s="81">
        <v>5055</v>
      </c>
      <c r="G1015" s="16"/>
      <c r="H1015" s="18">
        <f t="shared" si="79"/>
        <v>0</v>
      </c>
      <c r="I1015" s="16"/>
      <c r="J1015" s="83">
        <v>74.097441070421823</v>
      </c>
      <c r="M1015" s="19">
        <f t="shared" si="80"/>
        <v>0</v>
      </c>
      <c r="O1015" s="94">
        <v>86.875840850538026</v>
      </c>
      <c r="R1015" s="20">
        <f t="shared" si="81"/>
        <v>0</v>
      </c>
      <c r="T1015" s="101">
        <v>121.2406330561449</v>
      </c>
      <c r="W1015" s="21">
        <f t="shared" si="82"/>
        <v>0</v>
      </c>
      <c r="Y1015" s="110">
        <v>143.13956682452067</v>
      </c>
    </row>
    <row r="1016" spans="3:25" x14ac:dyDescent="0.25">
      <c r="C1016" s="17">
        <f t="shared" si="78"/>
        <v>0</v>
      </c>
      <c r="E1016" s="78">
        <v>74.638130546059756</v>
      </c>
      <c r="F1016" s="81">
        <v>5060</v>
      </c>
      <c r="G1016" s="16"/>
      <c r="H1016" s="18">
        <f t="shared" si="79"/>
        <v>0</v>
      </c>
      <c r="I1016" s="16"/>
      <c r="J1016" s="83">
        <v>74.097464900630939</v>
      </c>
      <c r="M1016" s="19">
        <f t="shared" si="80"/>
        <v>0</v>
      </c>
      <c r="O1016" s="94">
        <v>87.153033246344393</v>
      </c>
      <c r="R1016" s="20">
        <f t="shared" si="81"/>
        <v>0</v>
      </c>
      <c r="T1016" s="101">
        <v>121.28775827517568</v>
      </c>
      <c r="W1016" s="21">
        <f t="shared" si="82"/>
        <v>0</v>
      </c>
      <c r="Y1016" s="110">
        <v>143.66205377957223</v>
      </c>
    </row>
    <row r="1017" spans="3:25" x14ac:dyDescent="0.25">
      <c r="C1017" s="17">
        <f t="shared" si="78"/>
        <v>0</v>
      </c>
      <c r="E1017" s="78">
        <v>74.960992062873331</v>
      </c>
      <c r="F1017" s="81">
        <v>5065</v>
      </c>
      <c r="G1017" s="16"/>
      <c r="H1017" s="18">
        <f t="shared" si="79"/>
        <v>0</v>
      </c>
      <c r="I1017" s="16"/>
      <c r="J1017" s="83">
        <v>74.09789956392396</v>
      </c>
      <c r="M1017" s="19">
        <f t="shared" si="80"/>
        <v>0</v>
      </c>
      <c r="O1017" s="94">
        <v>87.153235852253331</v>
      </c>
      <c r="R1017" s="20">
        <f t="shared" si="81"/>
        <v>0</v>
      </c>
      <c r="T1017" s="101">
        <v>121.52411966805262</v>
      </c>
      <c r="W1017" s="21">
        <f t="shared" si="82"/>
        <v>0</v>
      </c>
      <c r="Y1017" s="110">
        <v>143.90466422792591</v>
      </c>
    </row>
    <row r="1018" spans="3:25" x14ac:dyDescent="0.25">
      <c r="C1018" s="17">
        <f t="shared" si="78"/>
        <v>0</v>
      </c>
      <c r="E1018" s="78">
        <v>75.387895605879891</v>
      </c>
      <c r="F1018" s="81">
        <v>5070</v>
      </c>
      <c r="G1018" s="16"/>
      <c r="H1018" s="18">
        <f t="shared" si="79"/>
        <v>0</v>
      </c>
      <c r="I1018" s="16"/>
      <c r="J1018" s="83">
        <v>74.097922440943165</v>
      </c>
      <c r="M1018" s="19">
        <f t="shared" si="80"/>
        <v>0</v>
      </c>
      <c r="O1018" s="94">
        <v>87.43966717758164</v>
      </c>
      <c r="R1018" s="20">
        <f t="shared" si="81"/>
        <v>0</v>
      </c>
      <c r="T1018" s="101">
        <v>121.60282164116917</v>
      </c>
      <c r="W1018" s="21">
        <f t="shared" si="82"/>
        <v>0</v>
      </c>
      <c r="Y1018" s="110">
        <v>143.90468975035719</v>
      </c>
    </row>
    <row r="1019" spans="3:25" x14ac:dyDescent="0.25">
      <c r="C1019" s="17">
        <f t="shared" si="78"/>
        <v>0</v>
      </c>
      <c r="E1019" s="78">
        <v>75.387916686103395</v>
      </c>
      <c r="F1019" s="81">
        <v>5075</v>
      </c>
      <c r="G1019" s="16"/>
      <c r="H1019" s="18">
        <f t="shared" si="79"/>
        <v>0</v>
      </c>
      <c r="I1019" s="16"/>
      <c r="J1019" s="83">
        <v>74.206216613433426</v>
      </c>
      <c r="M1019" s="19">
        <f t="shared" si="80"/>
        <v>0</v>
      </c>
      <c r="O1019" s="94">
        <v>87.978769462191863</v>
      </c>
      <c r="R1019" s="20">
        <f t="shared" si="81"/>
        <v>0</v>
      </c>
      <c r="T1019" s="101">
        <v>121.66572983413793</v>
      </c>
      <c r="W1019" s="21">
        <f t="shared" si="82"/>
        <v>0</v>
      </c>
      <c r="Y1019" s="110">
        <v>143.96052065440546</v>
      </c>
    </row>
    <row r="1020" spans="3:25" x14ac:dyDescent="0.25">
      <c r="C1020" s="17">
        <f t="shared" si="78"/>
        <v>0</v>
      </c>
      <c r="E1020" s="78">
        <v>75.565323120670314</v>
      </c>
      <c r="F1020" s="81">
        <v>5080</v>
      </c>
      <c r="G1020" s="16"/>
      <c r="H1020" s="18">
        <f t="shared" si="79"/>
        <v>0</v>
      </c>
      <c r="I1020" s="16"/>
      <c r="J1020" s="83">
        <v>74.638185432040061</v>
      </c>
      <c r="M1020" s="19">
        <f t="shared" si="80"/>
        <v>0</v>
      </c>
      <c r="O1020" s="94">
        <v>87.97879414879003</v>
      </c>
      <c r="R1020" s="20">
        <f t="shared" si="81"/>
        <v>0</v>
      </c>
      <c r="T1020" s="101">
        <v>121.74434443065958</v>
      </c>
      <c r="W1020" s="21">
        <f t="shared" si="82"/>
        <v>0</v>
      </c>
      <c r="Y1020" s="110">
        <v>144.05365743997555</v>
      </c>
    </row>
    <row r="1021" spans="3:25" x14ac:dyDescent="0.25">
      <c r="C1021" s="17">
        <f t="shared" si="78"/>
        <v>0</v>
      </c>
      <c r="E1021" s="78">
        <v>75.565333168647399</v>
      </c>
      <c r="F1021" s="81">
        <v>5085</v>
      </c>
      <c r="G1021" s="16"/>
      <c r="H1021" s="18">
        <f t="shared" si="79"/>
        <v>0</v>
      </c>
      <c r="I1021" s="16"/>
      <c r="J1021" s="83">
        <v>74.709967033919824</v>
      </c>
      <c r="M1021" s="19">
        <f t="shared" si="80"/>
        <v>0</v>
      </c>
      <c r="O1021" s="94">
        <v>88.070091311681139</v>
      </c>
      <c r="R1021" s="20">
        <f t="shared" si="81"/>
        <v>0</v>
      </c>
      <c r="T1021" s="101">
        <v>121.83856276299628</v>
      </c>
      <c r="W1021" s="21">
        <f t="shared" si="82"/>
        <v>0</v>
      </c>
      <c r="Y1021" s="110">
        <v>144.1092595791653</v>
      </c>
    </row>
    <row r="1022" spans="3:25" x14ac:dyDescent="0.25">
      <c r="C1022" s="17">
        <f t="shared" si="78"/>
        <v>0</v>
      </c>
      <c r="E1022" s="78">
        <v>75.565523146095543</v>
      </c>
      <c r="F1022" s="81">
        <v>5090</v>
      </c>
      <c r="G1022" s="16"/>
      <c r="H1022" s="18">
        <f t="shared" si="79"/>
        <v>0</v>
      </c>
      <c r="I1022" s="16"/>
      <c r="J1022" s="83">
        <v>74.960249576423635</v>
      </c>
      <c r="M1022" s="19">
        <f t="shared" si="80"/>
        <v>0</v>
      </c>
      <c r="O1022" s="94">
        <v>88.070094519627716</v>
      </c>
      <c r="R1022" s="20">
        <f t="shared" si="81"/>
        <v>0</v>
      </c>
      <c r="T1022" s="101">
        <v>121.85430559969198</v>
      </c>
      <c r="W1022" s="21">
        <f t="shared" si="82"/>
        <v>0</v>
      </c>
      <c r="Y1022" s="110">
        <v>144.16502644714055</v>
      </c>
    </row>
    <row r="1023" spans="3:25" x14ac:dyDescent="0.25">
      <c r="C1023" s="17">
        <f t="shared" si="78"/>
        <v>0</v>
      </c>
      <c r="E1023" s="78">
        <v>75.813042769082188</v>
      </c>
      <c r="F1023" s="81">
        <v>5095</v>
      </c>
      <c r="G1023" s="16"/>
      <c r="H1023" s="18">
        <f t="shared" si="79"/>
        <v>0</v>
      </c>
      <c r="I1023" s="16"/>
      <c r="J1023" s="83">
        <v>74.960379605729372</v>
      </c>
      <c r="M1023" s="19">
        <f t="shared" si="80"/>
        <v>0</v>
      </c>
      <c r="O1023" s="94">
        <v>88.130771575204975</v>
      </c>
      <c r="R1023" s="20">
        <f t="shared" si="81"/>
        <v>0</v>
      </c>
      <c r="T1023" s="101">
        <v>122.49620671918103</v>
      </c>
      <c r="W1023" s="21">
        <f t="shared" si="82"/>
        <v>0</v>
      </c>
      <c r="Y1023" s="110">
        <v>144.16508621863645</v>
      </c>
    </row>
    <row r="1024" spans="3:25" x14ac:dyDescent="0.25">
      <c r="C1024" s="17">
        <f t="shared" si="78"/>
        <v>0</v>
      </c>
      <c r="E1024" s="78">
        <v>75.813053948827843</v>
      </c>
      <c r="F1024" s="81">
        <v>5100</v>
      </c>
      <c r="G1024" s="16"/>
      <c r="H1024" s="18">
        <f t="shared" si="79"/>
        <v>0</v>
      </c>
      <c r="I1024" s="16"/>
      <c r="J1024" s="83">
        <v>75.103102202561402</v>
      </c>
      <c r="M1024" s="19">
        <f t="shared" si="80"/>
        <v>0</v>
      </c>
      <c r="O1024" s="94">
        <v>88.130853721797195</v>
      </c>
      <c r="R1024" s="20">
        <f t="shared" si="81"/>
        <v>0</v>
      </c>
      <c r="T1024" s="101">
        <v>122.60533144125505</v>
      </c>
      <c r="W1024" s="21">
        <f t="shared" si="82"/>
        <v>0</v>
      </c>
      <c r="Y1024" s="110">
        <v>144.33226481120442</v>
      </c>
    </row>
    <row r="1025" spans="3:25" x14ac:dyDescent="0.25">
      <c r="C1025" s="17">
        <f t="shared" si="78"/>
        <v>0</v>
      </c>
      <c r="E1025" s="78">
        <v>75.813085624723968</v>
      </c>
      <c r="F1025" s="81">
        <v>5105</v>
      </c>
      <c r="G1025" s="16"/>
      <c r="H1025" s="18">
        <f t="shared" si="79"/>
        <v>0</v>
      </c>
      <c r="I1025" s="16"/>
      <c r="J1025" s="83">
        <v>75.10315721883957</v>
      </c>
      <c r="M1025" s="19">
        <f t="shared" si="80"/>
        <v>0</v>
      </c>
      <c r="O1025" s="94">
        <v>88.434024358496586</v>
      </c>
      <c r="R1025" s="20">
        <f t="shared" si="81"/>
        <v>0</v>
      </c>
      <c r="T1025" s="101">
        <v>122.60546727681746</v>
      </c>
      <c r="W1025" s="21">
        <f t="shared" si="82"/>
        <v>0</v>
      </c>
      <c r="Y1025" s="110">
        <v>144.40561605693097</v>
      </c>
    </row>
    <row r="1026" spans="3:25" x14ac:dyDescent="0.25">
      <c r="C1026" s="17">
        <f t="shared" si="78"/>
        <v>0</v>
      </c>
      <c r="E1026" s="78">
        <v>75.918963021931035</v>
      </c>
      <c r="F1026" s="81">
        <v>5110</v>
      </c>
      <c r="G1026" s="16"/>
      <c r="H1026" s="18">
        <f t="shared" si="79"/>
        <v>0</v>
      </c>
      <c r="I1026" s="16"/>
      <c r="J1026" s="83">
        <v>75.10316991492094</v>
      </c>
      <c r="M1026" s="19">
        <f t="shared" si="80"/>
        <v>0</v>
      </c>
      <c r="O1026" s="94">
        <v>88.615738854439755</v>
      </c>
      <c r="R1026" s="20">
        <f t="shared" si="81"/>
        <v>0</v>
      </c>
      <c r="T1026" s="101">
        <v>123.35214237197654</v>
      </c>
      <c r="W1026" s="21">
        <f t="shared" si="82"/>
        <v>0</v>
      </c>
      <c r="Y1026" s="110">
        <v>144.49903809253667</v>
      </c>
    </row>
    <row r="1027" spans="3:25" x14ac:dyDescent="0.25">
      <c r="C1027" s="17">
        <f t="shared" si="78"/>
        <v>0</v>
      </c>
      <c r="E1027" s="78">
        <v>75.919048613657353</v>
      </c>
      <c r="F1027" s="81">
        <v>5115</v>
      </c>
      <c r="G1027" s="16"/>
      <c r="H1027" s="18">
        <f t="shared" si="79"/>
        <v>0</v>
      </c>
      <c r="I1027" s="16"/>
      <c r="J1027" s="83">
        <v>75.10318684302608</v>
      </c>
      <c r="M1027" s="19">
        <f t="shared" si="80"/>
        <v>0</v>
      </c>
      <c r="O1027" s="94">
        <v>88.706370917387986</v>
      </c>
      <c r="R1027" s="20">
        <f t="shared" si="81"/>
        <v>0</v>
      </c>
      <c r="T1027" s="101">
        <v>123.3521718910072</v>
      </c>
      <c r="W1027" s="21">
        <f t="shared" si="82"/>
        <v>0</v>
      </c>
      <c r="Y1027" s="110">
        <v>144.99854313991014</v>
      </c>
    </row>
    <row r="1028" spans="3:25" x14ac:dyDescent="0.25">
      <c r="C1028" s="17">
        <f t="shared" si="78"/>
        <v>0</v>
      </c>
      <c r="E1028" s="78">
        <v>76.411132567953743</v>
      </c>
      <c r="F1028" s="81">
        <v>5120</v>
      </c>
      <c r="G1028" s="16"/>
      <c r="H1028" s="18">
        <f t="shared" si="79"/>
        <v>0</v>
      </c>
      <c r="I1028" s="16"/>
      <c r="J1028" s="83">
        <v>75.352272047159872</v>
      </c>
      <c r="M1028" s="19">
        <f t="shared" si="80"/>
        <v>0</v>
      </c>
      <c r="O1028" s="94">
        <v>88.706396396785337</v>
      </c>
      <c r="R1028" s="20">
        <f t="shared" si="81"/>
        <v>0</v>
      </c>
      <c r="T1028" s="101">
        <v>123.36747940686389</v>
      </c>
      <c r="W1028" s="21">
        <f t="shared" si="82"/>
        <v>0</v>
      </c>
      <c r="Y1028" s="110">
        <v>144.99859672240657</v>
      </c>
    </row>
    <row r="1029" spans="3:25" x14ac:dyDescent="0.25">
      <c r="C1029" s="17">
        <f t="shared" ref="C1029:C1092" si="83">B1029/1300</f>
        <v>0</v>
      </c>
      <c r="E1029" s="78">
        <v>76.93513114666095</v>
      </c>
      <c r="F1029" s="81">
        <v>5125</v>
      </c>
      <c r="G1029" s="16"/>
      <c r="H1029" s="18">
        <f t="shared" ref="H1029:H1092" si="84">G1029/1300</f>
        <v>0</v>
      </c>
      <c r="I1029" s="16"/>
      <c r="J1029" s="83">
        <v>75.352463264529547</v>
      </c>
      <c r="M1029" s="19">
        <f t="shared" ref="M1029:M1092" si="85">L1029/1300</f>
        <v>0</v>
      </c>
      <c r="O1029" s="94">
        <v>89.037866141819663</v>
      </c>
      <c r="R1029" s="20">
        <f t="shared" ref="R1029:R1092" si="86">Q1029/1300</f>
        <v>0</v>
      </c>
      <c r="T1029" s="101">
        <v>124.03261640321755</v>
      </c>
      <c r="W1029" s="21">
        <f t="shared" ref="W1029:W1092" si="87">V1029/1300</f>
        <v>0</v>
      </c>
      <c r="Y1029" s="110">
        <v>145.66204150803145</v>
      </c>
    </row>
    <row r="1030" spans="3:25" x14ac:dyDescent="0.25">
      <c r="C1030" s="17">
        <f t="shared" si="83"/>
        <v>0</v>
      </c>
      <c r="E1030" s="78">
        <v>76.935248657792869</v>
      </c>
      <c r="F1030" s="81">
        <v>5130</v>
      </c>
      <c r="G1030" s="16"/>
      <c r="H1030" s="18">
        <f t="shared" si="84"/>
        <v>0</v>
      </c>
      <c r="I1030" s="16"/>
      <c r="J1030" s="83">
        <v>75.565305361372282</v>
      </c>
      <c r="M1030" s="19">
        <f t="shared" si="85"/>
        <v>0</v>
      </c>
      <c r="O1030" s="94">
        <v>89.038081117154732</v>
      </c>
      <c r="R1030" s="20">
        <f t="shared" si="86"/>
        <v>0</v>
      </c>
      <c r="T1030" s="101">
        <v>124.32536620919599</v>
      </c>
      <c r="W1030" s="21">
        <f t="shared" si="87"/>
        <v>0</v>
      </c>
      <c r="Y1030" s="110">
        <v>145.73556868267877</v>
      </c>
    </row>
    <row r="1031" spans="3:25" x14ac:dyDescent="0.25">
      <c r="C1031" s="17">
        <f t="shared" si="83"/>
        <v>0</v>
      </c>
      <c r="E1031" s="78">
        <v>77.074250223614371</v>
      </c>
      <c r="F1031" s="81">
        <v>5135</v>
      </c>
      <c r="G1031" s="16"/>
      <c r="H1031" s="18">
        <f t="shared" si="84"/>
        <v>0</v>
      </c>
      <c r="I1031" s="16"/>
      <c r="J1031" s="83">
        <v>75.671616251204</v>
      </c>
      <c r="M1031" s="19">
        <f t="shared" si="85"/>
        <v>0</v>
      </c>
      <c r="O1031" s="94">
        <v>89.067950769245513</v>
      </c>
      <c r="R1031" s="20">
        <f t="shared" si="86"/>
        <v>0</v>
      </c>
      <c r="T1031" s="101">
        <v>124.40214078577668</v>
      </c>
      <c r="W1031" s="21">
        <f t="shared" si="87"/>
        <v>0</v>
      </c>
      <c r="Y1031" s="110">
        <v>145.7356307179202</v>
      </c>
    </row>
    <row r="1032" spans="3:25" x14ac:dyDescent="0.25">
      <c r="C1032" s="17">
        <f t="shared" si="83"/>
        <v>0</v>
      </c>
      <c r="E1032" s="78">
        <v>77.24707166933473</v>
      </c>
      <c r="F1032" s="81">
        <v>5140</v>
      </c>
      <c r="G1032" s="16"/>
      <c r="H1032" s="18">
        <f t="shared" si="84"/>
        <v>0</v>
      </c>
      <c r="I1032" s="16"/>
      <c r="J1032" s="83">
        <v>75.813046029834851</v>
      </c>
      <c r="M1032" s="19">
        <f t="shared" si="85"/>
        <v>0</v>
      </c>
      <c r="O1032" s="94">
        <v>89.067963457225119</v>
      </c>
      <c r="R1032" s="20">
        <f t="shared" si="86"/>
        <v>0</v>
      </c>
      <c r="T1032" s="101">
        <v>124.47905143348406</v>
      </c>
      <c r="W1032" s="21">
        <f t="shared" si="87"/>
        <v>0</v>
      </c>
      <c r="Y1032" s="110">
        <v>145.95594199887418</v>
      </c>
    </row>
    <row r="1033" spans="3:25" x14ac:dyDescent="0.25">
      <c r="C1033" s="17">
        <f t="shared" si="83"/>
        <v>0</v>
      </c>
      <c r="E1033" s="78">
        <v>77.247983265685392</v>
      </c>
      <c r="F1033" s="81">
        <v>5145</v>
      </c>
      <c r="G1033" s="16"/>
      <c r="H1033" s="18">
        <f t="shared" si="84"/>
        <v>0</v>
      </c>
      <c r="I1033" s="16"/>
      <c r="J1033" s="83">
        <v>75.813165280332314</v>
      </c>
      <c r="M1033" s="19">
        <f t="shared" si="85"/>
        <v>0</v>
      </c>
      <c r="O1033" s="94">
        <v>89.068041964172139</v>
      </c>
      <c r="R1033" s="20">
        <f t="shared" si="86"/>
        <v>0</v>
      </c>
      <c r="T1033" s="101">
        <v>124.77086742277494</v>
      </c>
      <c r="W1033" s="21">
        <f t="shared" si="87"/>
        <v>0</v>
      </c>
      <c r="Y1033" s="110">
        <v>146.15766884518578</v>
      </c>
    </row>
    <row r="1034" spans="3:25" x14ac:dyDescent="0.25">
      <c r="C1034" s="17">
        <f t="shared" si="83"/>
        <v>0</v>
      </c>
      <c r="E1034" s="78">
        <v>77.628298901001912</v>
      </c>
      <c r="F1034" s="81">
        <v>5150</v>
      </c>
      <c r="G1034" s="16"/>
      <c r="H1034" s="18">
        <f t="shared" si="84"/>
        <v>0</v>
      </c>
      <c r="I1034" s="16"/>
      <c r="J1034" s="83">
        <v>75.919011399852764</v>
      </c>
      <c r="M1034" s="19">
        <f t="shared" si="85"/>
        <v>0</v>
      </c>
      <c r="O1034" s="94">
        <v>89.308058117211857</v>
      </c>
      <c r="R1034" s="20">
        <f t="shared" si="86"/>
        <v>0</v>
      </c>
      <c r="T1034" s="101">
        <v>124.80688662366028</v>
      </c>
      <c r="W1034" s="21">
        <f t="shared" si="87"/>
        <v>0</v>
      </c>
      <c r="Y1034" s="110">
        <v>146.37735312451611</v>
      </c>
    </row>
    <row r="1035" spans="3:25" x14ac:dyDescent="0.25">
      <c r="C1035" s="17">
        <f t="shared" si="83"/>
        <v>0</v>
      </c>
      <c r="E1035" s="78">
        <v>77.628375329107385</v>
      </c>
      <c r="F1035" s="81">
        <v>5155</v>
      </c>
      <c r="G1035" s="16"/>
      <c r="H1035" s="18">
        <f t="shared" si="84"/>
        <v>0</v>
      </c>
      <c r="I1035" s="16"/>
      <c r="J1035" s="83">
        <v>76.129939296595083</v>
      </c>
      <c r="M1035" s="19">
        <f t="shared" si="85"/>
        <v>0</v>
      </c>
      <c r="O1035" s="94">
        <v>89.338167580305438</v>
      </c>
      <c r="R1035" s="20">
        <f t="shared" si="86"/>
        <v>0</v>
      </c>
      <c r="T1035" s="101">
        <v>124.81659116205408</v>
      </c>
      <c r="W1035" s="21">
        <f t="shared" si="87"/>
        <v>0</v>
      </c>
      <c r="Y1035" s="110">
        <v>146.37738786634802</v>
      </c>
    </row>
    <row r="1036" spans="3:25" x14ac:dyDescent="0.25">
      <c r="C1036" s="17">
        <f t="shared" si="83"/>
        <v>0</v>
      </c>
      <c r="E1036" s="78">
        <v>77.628375329107385</v>
      </c>
      <c r="F1036" s="81">
        <v>5160</v>
      </c>
      <c r="G1036" s="16"/>
      <c r="H1036" s="18">
        <f t="shared" si="84"/>
        <v>0</v>
      </c>
      <c r="I1036" s="16"/>
      <c r="J1036" s="83">
        <v>76.130313184414163</v>
      </c>
      <c r="M1036" s="19">
        <f t="shared" si="85"/>
        <v>0</v>
      </c>
      <c r="O1036" s="94">
        <v>89.338210668028324</v>
      </c>
      <c r="R1036" s="20">
        <f t="shared" si="86"/>
        <v>0</v>
      </c>
      <c r="T1036" s="101">
        <v>124.83198616795342</v>
      </c>
      <c r="W1036" s="21">
        <f t="shared" si="87"/>
        <v>0</v>
      </c>
      <c r="Y1036" s="110">
        <v>146.37741102755197</v>
      </c>
    </row>
    <row r="1037" spans="3:25" x14ac:dyDescent="0.25">
      <c r="C1037" s="17">
        <f t="shared" si="83"/>
        <v>0</v>
      </c>
      <c r="E1037" s="78">
        <v>77.800825601565023</v>
      </c>
      <c r="F1037" s="81">
        <v>5165</v>
      </c>
      <c r="G1037" s="16"/>
      <c r="H1037" s="18">
        <f t="shared" si="84"/>
        <v>0</v>
      </c>
      <c r="I1037" s="16"/>
      <c r="J1037" s="83">
        <v>76.410962487405783</v>
      </c>
      <c r="M1037" s="19">
        <f t="shared" si="85"/>
        <v>0</v>
      </c>
      <c r="O1037" s="94">
        <v>89.338307911930627</v>
      </c>
      <c r="R1037" s="20">
        <f t="shared" si="86"/>
        <v>0</v>
      </c>
      <c r="T1037" s="101">
        <v>124.9698841287866</v>
      </c>
      <c r="W1037" s="21">
        <f t="shared" si="87"/>
        <v>0</v>
      </c>
      <c r="Y1037" s="110">
        <v>146.46836478762017</v>
      </c>
    </row>
    <row r="1038" spans="3:25" x14ac:dyDescent="0.25">
      <c r="C1038" s="17">
        <f t="shared" si="83"/>
        <v>0</v>
      </c>
      <c r="E1038" s="78">
        <v>78.315317249128185</v>
      </c>
      <c r="F1038" s="81">
        <v>5170</v>
      </c>
      <c r="G1038" s="16"/>
      <c r="H1038" s="18">
        <f t="shared" si="84"/>
        <v>0</v>
      </c>
      <c r="I1038" s="16"/>
      <c r="J1038" s="83">
        <v>76.411182482894205</v>
      </c>
      <c r="M1038" s="19">
        <f t="shared" si="85"/>
        <v>0</v>
      </c>
      <c r="O1038" s="94">
        <v>89.876224882492821</v>
      </c>
      <c r="R1038" s="20">
        <f t="shared" si="86"/>
        <v>0</v>
      </c>
      <c r="T1038" s="101">
        <v>125.56552464497132</v>
      </c>
      <c r="W1038" s="21">
        <f t="shared" si="87"/>
        <v>0</v>
      </c>
      <c r="Y1038" s="110">
        <v>146.46887112280672</v>
      </c>
    </row>
    <row r="1039" spans="3:25" x14ac:dyDescent="0.25">
      <c r="C1039" s="17">
        <f t="shared" si="83"/>
        <v>0</v>
      </c>
      <c r="E1039" s="78">
        <v>78.315335060953899</v>
      </c>
      <c r="F1039" s="81">
        <v>5175</v>
      </c>
      <c r="G1039" s="16"/>
      <c r="H1039" s="18">
        <f t="shared" si="84"/>
        <v>0</v>
      </c>
      <c r="I1039" s="16"/>
      <c r="J1039" s="83">
        <v>76.411188028998041</v>
      </c>
      <c r="M1039" s="19">
        <f t="shared" si="85"/>
        <v>0</v>
      </c>
      <c r="O1039" s="94">
        <v>89.876313685558529</v>
      </c>
      <c r="R1039" s="20">
        <f t="shared" si="86"/>
        <v>0</v>
      </c>
      <c r="T1039" s="101">
        <v>125.74812864107746</v>
      </c>
      <c r="W1039" s="21">
        <f t="shared" si="87"/>
        <v>0</v>
      </c>
      <c r="Y1039" s="110">
        <v>146.56022390242171</v>
      </c>
    </row>
    <row r="1040" spans="3:25" x14ac:dyDescent="0.25">
      <c r="C1040" s="17">
        <f t="shared" si="83"/>
        <v>0</v>
      </c>
      <c r="E1040" s="78">
        <v>78.315342501438323</v>
      </c>
      <c r="F1040" s="81">
        <v>5180</v>
      </c>
      <c r="G1040" s="16"/>
      <c r="H1040" s="18">
        <f t="shared" si="84"/>
        <v>0</v>
      </c>
      <c r="I1040" s="16"/>
      <c r="J1040" s="83">
        <v>76.41122777615314</v>
      </c>
      <c r="M1040" s="19">
        <f t="shared" si="85"/>
        <v>0</v>
      </c>
      <c r="O1040" s="94">
        <v>90.02507214660254</v>
      </c>
      <c r="R1040" s="20">
        <f t="shared" si="86"/>
        <v>0</v>
      </c>
      <c r="T1040" s="101">
        <v>126.15792096152083</v>
      </c>
      <c r="W1040" s="21">
        <f t="shared" si="87"/>
        <v>0</v>
      </c>
      <c r="Y1040" s="110">
        <v>146.99810430803288</v>
      </c>
    </row>
    <row r="1041" spans="3:25" x14ac:dyDescent="0.25">
      <c r="C1041" s="17">
        <f t="shared" si="83"/>
        <v>0</v>
      </c>
      <c r="E1041" s="78">
        <v>78.315342501438323</v>
      </c>
      <c r="F1041" s="81">
        <v>5185</v>
      </c>
      <c r="G1041" s="16"/>
      <c r="H1041" s="18">
        <f t="shared" si="84"/>
        <v>0</v>
      </c>
      <c r="I1041" s="16"/>
      <c r="J1041" s="83">
        <v>76.411276304499495</v>
      </c>
      <c r="M1041" s="19">
        <f t="shared" si="85"/>
        <v>0</v>
      </c>
      <c r="O1041" s="94">
        <v>90.025079207710888</v>
      </c>
      <c r="R1041" s="20">
        <f t="shared" si="86"/>
        <v>0</v>
      </c>
      <c r="T1041" s="101">
        <v>126.2340117789184</v>
      </c>
      <c r="W1041" s="21">
        <f t="shared" si="87"/>
        <v>0</v>
      </c>
      <c r="Y1041" s="110">
        <v>147.32574745270372</v>
      </c>
    </row>
    <row r="1042" spans="3:25" x14ac:dyDescent="0.25">
      <c r="C1042" s="17">
        <f t="shared" si="83"/>
        <v>0</v>
      </c>
      <c r="E1042" s="78">
        <v>78.588432708806053</v>
      </c>
      <c r="F1042" s="81">
        <v>5190</v>
      </c>
      <c r="G1042" s="16"/>
      <c r="H1042" s="18">
        <f t="shared" si="84"/>
        <v>0</v>
      </c>
      <c r="I1042" s="16"/>
      <c r="J1042" s="83">
        <v>76.413602433293448</v>
      </c>
      <c r="M1042" s="19">
        <f t="shared" si="85"/>
        <v>0</v>
      </c>
      <c r="O1042" s="94">
        <v>90.143753607871602</v>
      </c>
      <c r="R1042" s="20">
        <f t="shared" si="86"/>
        <v>0</v>
      </c>
      <c r="T1042" s="101">
        <v>126.70299088221604</v>
      </c>
      <c r="W1042" s="21">
        <f t="shared" si="87"/>
        <v>0</v>
      </c>
      <c r="Y1042" s="110">
        <v>147.61632936294603</v>
      </c>
    </row>
    <row r="1043" spans="3:25" x14ac:dyDescent="0.25">
      <c r="C1043" s="17">
        <f t="shared" si="83"/>
        <v>0</v>
      </c>
      <c r="E1043" s="78">
        <v>78.69075281483056</v>
      </c>
      <c r="F1043" s="81">
        <v>5195</v>
      </c>
      <c r="G1043" s="16"/>
      <c r="H1043" s="18">
        <f t="shared" si="84"/>
        <v>0</v>
      </c>
      <c r="I1043" s="16"/>
      <c r="J1043" s="83">
        <v>76.656168036669172</v>
      </c>
      <c r="M1043" s="19">
        <f t="shared" si="85"/>
        <v>0</v>
      </c>
      <c r="O1043" s="94">
        <v>90.143949491106639</v>
      </c>
      <c r="R1043" s="20">
        <f t="shared" si="86"/>
        <v>0</v>
      </c>
      <c r="T1043" s="101">
        <v>127.38004229934072</v>
      </c>
      <c r="W1043" s="21">
        <f t="shared" si="87"/>
        <v>0</v>
      </c>
      <c r="Y1043" s="110">
        <v>148.01496902078293</v>
      </c>
    </row>
    <row r="1044" spans="3:25" x14ac:dyDescent="0.25">
      <c r="C1044" s="17">
        <f t="shared" si="83"/>
        <v>0</v>
      </c>
      <c r="E1044" s="78">
        <v>78.826519035434629</v>
      </c>
      <c r="F1044" s="81">
        <v>5200</v>
      </c>
      <c r="G1044" s="16"/>
      <c r="H1044" s="18">
        <f t="shared" si="84"/>
        <v>0</v>
      </c>
      <c r="I1044" s="16"/>
      <c r="J1044" s="83">
        <v>76.65626823858176</v>
      </c>
      <c r="M1044" s="19">
        <f t="shared" si="85"/>
        <v>0</v>
      </c>
      <c r="O1044" s="94">
        <v>90.14404194799846</v>
      </c>
      <c r="R1044" s="20">
        <f t="shared" si="86"/>
        <v>0</v>
      </c>
      <c r="T1044" s="101">
        <v>127.56067212838052</v>
      </c>
      <c r="W1044" s="21">
        <f t="shared" si="87"/>
        <v>0</v>
      </c>
      <c r="Y1044" s="110">
        <v>148.2861795954731</v>
      </c>
    </row>
    <row r="1045" spans="3:25" x14ac:dyDescent="0.25">
      <c r="C1045" s="17">
        <f t="shared" si="83"/>
        <v>0</v>
      </c>
      <c r="E1045" s="78">
        <v>78.826820100474237</v>
      </c>
      <c r="F1045" s="81">
        <v>5205</v>
      </c>
      <c r="G1045" s="16"/>
      <c r="H1045" s="18">
        <f t="shared" si="84"/>
        <v>0</v>
      </c>
      <c r="I1045" s="16"/>
      <c r="J1045" s="83">
        <v>76.691176029113919</v>
      </c>
      <c r="M1045" s="19">
        <f t="shared" si="85"/>
        <v>0</v>
      </c>
      <c r="O1045" s="94">
        <v>90.286003778363764</v>
      </c>
      <c r="R1045" s="20">
        <f t="shared" si="86"/>
        <v>0</v>
      </c>
      <c r="T1045" s="101">
        <v>127.67807016700388</v>
      </c>
      <c r="W1045" s="21">
        <f t="shared" si="87"/>
        <v>0</v>
      </c>
      <c r="Y1045" s="110">
        <v>148.44854568266277</v>
      </c>
    </row>
    <row r="1046" spans="3:25" x14ac:dyDescent="0.25">
      <c r="C1046" s="17">
        <f t="shared" si="83"/>
        <v>0</v>
      </c>
      <c r="E1046" s="78">
        <v>78.996205363463332</v>
      </c>
      <c r="F1046" s="81">
        <v>5210</v>
      </c>
      <c r="G1046" s="16"/>
      <c r="H1046" s="18">
        <f t="shared" si="84"/>
        <v>0</v>
      </c>
      <c r="I1046" s="16"/>
      <c r="J1046" s="83">
        <v>76.935191738318778</v>
      </c>
      <c r="M1046" s="19">
        <f t="shared" si="85"/>
        <v>0</v>
      </c>
      <c r="O1046" s="94">
        <v>90.292363233803073</v>
      </c>
      <c r="R1046" s="20">
        <f t="shared" si="86"/>
        <v>0</v>
      </c>
      <c r="T1046" s="101">
        <v>127.86018629716655</v>
      </c>
      <c r="W1046" s="21">
        <f t="shared" si="87"/>
        <v>0</v>
      </c>
      <c r="Y1046" s="110">
        <v>148.57477186899141</v>
      </c>
    </row>
    <row r="1047" spans="3:25" x14ac:dyDescent="0.25">
      <c r="C1047" s="17">
        <f t="shared" si="83"/>
        <v>0</v>
      </c>
      <c r="E1047" s="78">
        <v>78.996257221388731</v>
      </c>
      <c r="F1047" s="81">
        <v>5215</v>
      </c>
      <c r="G1047" s="16"/>
      <c r="H1047" s="18">
        <f t="shared" si="84"/>
        <v>0</v>
      </c>
      <c r="I1047" s="16"/>
      <c r="J1047" s="83">
        <v>76.935193574424474</v>
      </c>
      <c r="M1047" s="19">
        <f t="shared" si="85"/>
        <v>0</v>
      </c>
      <c r="O1047" s="94">
        <v>90.381353891798355</v>
      </c>
      <c r="R1047" s="20">
        <f t="shared" si="86"/>
        <v>0</v>
      </c>
      <c r="T1047" s="101">
        <v>127.99477120268986</v>
      </c>
      <c r="W1047" s="21">
        <f t="shared" si="87"/>
        <v>0</v>
      </c>
      <c r="Y1047" s="110">
        <v>148.57517594930141</v>
      </c>
    </row>
    <row r="1048" spans="3:25" x14ac:dyDescent="0.25">
      <c r="C1048" s="17">
        <f t="shared" si="83"/>
        <v>0</v>
      </c>
      <c r="E1048" s="78">
        <v>79.098106029132566</v>
      </c>
      <c r="F1048" s="81">
        <v>5220</v>
      </c>
      <c r="G1048" s="16"/>
      <c r="H1048" s="18">
        <f t="shared" si="84"/>
        <v>0</v>
      </c>
      <c r="I1048" s="16"/>
      <c r="J1048" s="83">
        <v>76.935333118886007</v>
      </c>
      <c r="M1048" s="19">
        <f t="shared" si="85"/>
        <v>0</v>
      </c>
      <c r="O1048" s="94">
        <v>90.765774724117435</v>
      </c>
      <c r="R1048" s="20">
        <f t="shared" si="86"/>
        <v>0</v>
      </c>
      <c r="T1048" s="101">
        <v>128.03960264444461</v>
      </c>
      <c r="W1048" s="21">
        <f t="shared" si="87"/>
        <v>0</v>
      </c>
      <c r="Y1048" s="110">
        <v>148.79099186083022</v>
      </c>
    </row>
    <row r="1049" spans="3:25" x14ac:dyDescent="0.25">
      <c r="C1049" s="17">
        <f t="shared" si="83"/>
        <v>0</v>
      </c>
      <c r="E1049" s="78">
        <v>79.165262107909015</v>
      </c>
      <c r="F1049" s="81">
        <v>5225</v>
      </c>
      <c r="G1049" s="16"/>
      <c r="H1049" s="18">
        <f t="shared" si="84"/>
        <v>0</v>
      </c>
      <c r="I1049" s="16"/>
      <c r="J1049" s="83">
        <v>77.039492402129071</v>
      </c>
      <c r="M1049" s="19">
        <f t="shared" si="85"/>
        <v>0</v>
      </c>
      <c r="O1049" s="94">
        <v>91.00153795759644</v>
      </c>
      <c r="R1049" s="20">
        <f t="shared" si="86"/>
        <v>0</v>
      </c>
      <c r="T1049" s="101">
        <v>128.14413980717256</v>
      </c>
      <c r="W1049" s="21">
        <f t="shared" si="87"/>
        <v>0</v>
      </c>
      <c r="Y1049" s="110">
        <v>149.00675210679267</v>
      </c>
    </row>
    <row r="1050" spans="3:25" x14ac:dyDescent="0.25">
      <c r="C1050" s="17">
        <f t="shared" si="83"/>
        <v>0</v>
      </c>
      <c r="E1050" s="78">
        <v>79.16563415094862</v>
      </c>
      <c r="F1050" s="81">
        <v>5230</v>
      </c>
      <c r="G1050" s="16"/>
      <c r="H1050" s="18">
        <f t="shared" si="84"/>
        <v>0</v>
      </c>
      <c r="I1050" s="16"/>
      <c r="J1050" s="83">
        <v>77.074333615843614</v>
      </c>
      <c r="M1050" s="19">
        <f t="shared" si="85"/>
        <v>0</v>
      </c>
      <c r="O1050" s="94">
        <v>91.295255836473544</v>
      </c>
      <c r="R1050" s="20">
        <f t="shared" si="86"/>
        <v>0</v>
      </c>
      <c r="T1050" s="101">
        <v>128.57628942082883</v>
      </c>
      <c r="W1050" s="21">
        <f t="shared" si="87"/>
        <v>0</v>
      </c>
      <c r="Y1050" s="110">
        <v>149.15050261216817</v>
      </c>
    </row>
    <row r="1051" spans="3:25" x14ac:dyDescent="0.25">
      <c r="C1051" s="17">
        <f t="shared" si="83"/>
        <v>0</v>
      </c>
      <c r="E1051" s="78">
        <v>79.165915190652512</v>
      </c>
      <c r="F1051" s="81">
        <v>5235</v>
      </c>
      <c r="G1051" s="16"/>
      <c r="H1051" s="18">
        <f t="shared" si="84"/>
        <v>0</v>
      </c>
      <c r="I1051" s="16"/>
      <c r="J1051" s="83">
        <v>77.074356525806323</v>
      </c>
      <c r="M1051" s="19">
        <f t="shared" si="85"/>
        <v>0</v>
      </c>
      <c r="O1051" s="94">
        <v>91.559098103213699</v>
      </c>
      <c r="R1051" s="20">
        <f t="shared" si="86"/>
        <v>0</v>
      </c>
      <c r="T1051" s="101">
        <v>128.63578572224046</v>
      </c>
      <c r="W1051" s="21">
        <f t="shared" si="87"/>
        <v>0</v>
      </c>
      <c r="Y1051" s="110">
        <v>149.15057861751123</v>
      </c>
    </row>
    <row r="1052" spans="3:25" x14ac:dyDescent="0.25">
      <c r="C1052" s="17">
        <f t="shared" si="83"/>
        <v>0</v>
      </c>
      <c r="E1052" s="78">
        <v>79.637859415562048</v>
      </c>
      <c r="F1052" s="81">
        <v>5240</v>
      </c>
      <c r="G1052" s="16"/>
      <c r="H1052" s="18">
        <f t="shared" si="84"/>
        <v>0</v>
      </c>
      <c r="I1052" s="16"/>
      <c r="J1052" s="83">
        <v>77.351805323686165</v>
      </c>
      <c r="M1052" s="19">
        <f t="shared" si="85"/>
        <v>0</v>
      </c>
      <c r="O1052" s="94">
        <v>91.559391244091316</v>
      </c>
      <c r="R1052" s="20">
        <f t="shared" si="86"/>
        <v>0</v>
      </c>
      <c r="T1052" s="101">
        <v>128.63583676676512</v>
      </c>
      <c r="W1052" s="21">
        <f t="shared" si="87"/>
        <v>0</v>
      </c>
      <c r="Y1052" s="110">
        <v>149.31213458561854</v>
      </c>
    </row>
    <row r="1053" spans="3:25" x14ac:dyDescent="0.25">
      <c r="C1053" s="17">
        <f t="shared" si="83"/>
        <v>0</v>
      </c>
      <c r="E1053" s="78">
        <v>79.705103045203089</v>
      </c>
      <c r="F1053" s="81">
        <v>5245</v>
      </c>
      <c r="G1053" s="16"/>
      <c r="H1053" s="18">
        <f t="shared" si="84"/>
        <v>0</v>
      </c>
      <c r="I1053" s="16"/>
      <c r="J1053" s="83">
        <v>77.593726683205347</v>
      </c>
      <c r="M1053" s="19">
        <f t="shared" si="85"/>
        <v>0</v>
      </c>
      <c r="O1053" s="94">
        <v>91.880292316064867</v>
      </c>
      <c r="R1053" s="20">
        <f t="shared" si="86"/>
        <v>0</v>
      </c>
      <c r="T1053" s="101">
        <v>128.69527863717593</v>
      </c>
      <c r="W1053" s="21">
        <f t="shared" si="87"/>
        <v>0</v>
      </c>
      <c r="Y1053" s="110">
        <v>150.43812208909799</v>
      </c>
    </row>
    <row r="1054" spans="3:25" x14ac:dyDescent="0.25">
      <c r="C1054" s="17">
        <f t="shared" si="83"/>
        <v>0</v>
      </c>
      <c r="E1054" s="78">
        <v>79.705129629706136</v>
      </c>
      <c r="F1054" s="81">
        <v>5250</v>
      </c>
      <c r="G1054" s="16"/>
      <c r="H1054" s="18">
        <f t="shared" si="84"/>
        <v>0</v>
      </c>
      <c r="I1054" s="16"/>
      <c r="J1054" s="83">
        <v>77.62830401895603</v>
      </c>
      <c r="M1054" s="19">
        <f t="shared" si="85"/>
        <v>0</v>
      </c>
      <c r="O1054" s="94">
        <v>91.88030461564577</v>
      </c>
      <c r="R1054" s="20">
        <f t="shared" si="86"/>
        <v>0</v>
      </c>
      <c r="T1054" s="101">
        <v>128.82888156116118</v>
      </c>
      <c r="W1054" s="21">
        <f t="shared" si="87"/>
        <v>0</v>
      </c>
      <c r="Y1054" s="110">
        <v>150.51461867186552</v>
      </c>
    </row>
    <row r="1055" spans="3:25" x14ac:dyDescent="0.25">
      <c r="C1055" s="17">
        <f t="shared" si="83"/>
        <v>0</v>
      </c>
      <c r="E1055" s="78">
        <v>79.705129629706136</v>
      </c>
      <c r="F1055" s="81">
        <v>5255</v>
      </c>
      <c r="G1055" s="16"/>
      <c r="H1055" s="18">
        <f t="shared" si="84"/>
        <v>0</v>
      </c>
      <c r="I1055" s="16"/>
      <c r="J1055" s="83">
        <v>77.628375329107385</v>
      </c>
      <c r="M1055" s="19">
        <f t="shared" si="85"/>
        <v>0</v>
      </c>
      <c r="O1055" s="94">
        <v>92.142243230447093</v>
      </c>
      <c r="R1055" s="20">
        <f t="shared" si="86"/>
        <v>0</v>
      </c>
      <c r="T1055" s="101">
        <v>128.99228905561802</v>
      </c>
      <c r="W1055" s="21">
        <f t="shared" si="87"/>
        <v>0</v>
      </c>
      <c r="Y1055" s="110">
        <v>150.59825509608328</v>
      </c>
    </row>
    <row r="1056" spans="3:25" x14ac:dyDescent="0.25">
      <c r="C1056" s="17">
        <f t="shared" si="83"/>
        <v>0</v>
      </c>
      <c r="E1056" s="78">
        <v>79.939949345891051</v>
      </c>
      <c r="F1056" s="81">
        <v>5260</v>
      </c>
      <c r="G1056" s="16"/>
      <c r="H1056" s="18">
        <f t="shared" si="84"/>
        <v>0</v>
      </c>
      <c r="I1056" s="16"/>
      <c r="J1056" s="83">
        <v>77.766233354822546</v>
      </c>
      <c r="M1056" s="19">
        <f t="shared" si="85"/>
        <v>0</v>
      </c>
      <c r="O1056" s="94">
        <v>92.17128126375377</v>
      </c>
      <c r="R1056" s="20">
        <f t="shared" si="86"/>
        <v>0</v>
      </c>
      <c r="T1056" s="101">
        <v>128.99238160755098</v>
      </c>
      <c r="W1056" s="21">
        <f t="shared" si="87"/>
        <v>0</v>
      </c>
      <c r="Y1056" s="110">
        <v>150.70462658021842</v>
      </c>
    </row>
    <row r="1057" spans="3:25" x14ac:dyDescent="0.25">
      <c r="C1057" s="17">
        <f t="shared" si="83"/>
        <v>0</v>
      </c>
      <c r="E1057" s="78">
        <v>79.940033282882268</v>
      </c>
      <c r="F1057" s="81">
        <v>5265</v>
      </c>
      <c r="G1057" s="16"/>
      <c r="H1057" s="18">
        <f t="shared" si="84"/>
        <v>0</v>
      </c>
      <c r="I1057" s="16"/>
      <c r="J1057" s="83">
        <v>77.800618613237305</v>
      </c>
      <c r="M1057" s="19">
        <f t="shared" si="85"/>
        <v>0</v>
      </c>
      <c r="O1057" s="94">
        <v>92.403448496011706</v>
      </c>
      <c r="R1057" s="20">
        <f t="shared" si="86"/>
        <v>0</v>
      </c>
      <c r="T1057" s="101">
        <v>129.15527997972512</v>
      </c>
      <c r="W1057" s="21">
        <f t="shared" si="87"/>
        <v>0</v>
      </c>
      <c r="Y1057" s="110">
        <v>150.70496402260366</v>
      </c>
    </row>
    <row r="1058" spans="3:25" x14ac:dyDescent="0.25">
      <c r="C1058" s="17">
        <f t="shared" si="83"/>
        <v>0</v>
      </c>
      <c r="E1058" s="78">
        <v>79.940108384413449</v>
      </c>
      <c r="F1058" s="81">
        <v>5270</v>
      </c>
      <c r="G1058" s="16"/>
      <c r="H1058" s="18">
        <f t="shared" si="84"/>
        <v>0</v>
      </c>
      <c r="I1058" s="16"/>
      <c r="J1058" s="83">
        <v>77.800642217141359</v>
      </c>
      <c r="M1058" s="19">
        <f t="shared" si="85"/>
        <v>0</v>
      </c>
      <c r="O1058" s="94">
        <v>92.577105712890642</v>
      </c>
      <c r="R1058" s="20">
        <f t="shared" si="86"/>
        <v>0</v>
      </c>
      <c r="T1058" s="101">
        <v>129.15529754239037</v>
      </c>
      <c r="W1058" s="21">
        <f t="shared" si="87"/>
        <v>0</v>
      </c>
      <c r="Y1058" s="110">
        <v>150.88229219013814</v>
      </c>
    </row>
    <row r="1059" spans="3:25" x14ac:dyDescent="0.25">
      <c r="C1059" s="17">
        <f t="shared" si="83"/>
        <v>0</v>
      </c>
      <c r="E1059" s="78">
        <v>80.240963156144204</v>
      </c>
      <c r="F1059" s="81">
        <v>5275</v>
      </c>
      <c r="G1059" s="16"/>
      <c r="H1059" s="18">
        <f t="shared" si="84"/>
        <v>0</v>
      </c>
      <c r="I1059" s="16"/>
      <c r="J1059" s="83">
        <v>78.588595381234427</v>
      </c>
      <c r="M1059" s="19">
        <f t="shared" si="85"/>
        <v>0</v>
      </c>
      <c r="O1059" s="94">
        <v>93.154046539404277</v>
      </c>
      <c r="R1059" s="20">
        <f t="shared" si="86"/>
        <v>0</v>
      </c>
      <c r="T1059" s="101">
        <v>130.01153404193894</v>
      </c>
      <c r="W1059" s="21">
        <f t="shared" si="87"/>
        <v>0</v>
      </c>
      <c r="Y1059" s="110">
        <v>150.93550280012036</v>
      </c>
    </row>
    <row r="1060" spans="3:25" x14ac:dyDescent="0.25">
      <c r="C1060" s="17">
        <f t="shared" si="83"/>
        <v>0</v>
      </c>
      <c r="E1060" s="78">
        <v>80.341004168002115</v>
      </c>
      <c r="F1060" s="81">
        <v>5280</v>
      </c>
      <c r="G1060" s="16"/>
      <c r="H1060" s="18">
        <f t="shared" si="84"/>
        <v>0</v>
      </c>
      <c r="I1060" s="16"/>
      <c r="J1060" s="83">
        <v>78.622483535892911</v>
      </c>
      <c r="M1060" s="19">
        <f t="shared" si="85"/>
        <v>0</v>
      </c>
      <c r="O1060" s="94">
        <v>93.154177047219719</v>
      </c>
      <c r="R1060" s="20">
        <f t="shared" si="86"/>
        <v>0</v>
      </c>
      <c r="T1060" s="101">
        <v>130.04095726924928</v>
      </c>
      <c r="W1060" s="21">
        <f t="shared" si="87"/>
        <v>0</v>
      </c>
      <c r="Y1060" s="110">
        <v>151.13061533781857</v>
      </c>
    </row>
    <row r="1061" spans="3:25" x14ac:dyDescent="0.25">
      <c r="C1061" s="17">
        <f t="shared" si="83"/>
        <v>0</v>
      </c>
      <c r="E1061" s="78">
        <v>80.34102175072519</v>
      </c>
      <c r="F1061" s="81">
        <v>5285</v>
      </c>
      <c r="G1061" s="16"/>
      <c r="H1061" s="18">
        <f t="shared" si="84"/>
        <v>0</v>
      </c>
      <c r="I1061" s="16"/>
      <c r="J1061" s="83">
        <v>78.690530216039818</v>
      </c>
      <c r="M1061" s="19">
        <f t="shared" si="85"/>
        <v>0</v>
      </c>
      <c r="O1061" s="94">
        <v>93.297611608701487</v>
      </c>
      <c r="R1061" s="20">
        <f t="shared" si="86"/>
        <v>0</v>
      </c>
      <c r="T1061" s="101">
        <v>130.04097563035867</v>
      </c>
      <c r="W1061" s="21">
        <f t="shared" si="87"/>
        <v>0</v>
      </c>
      <c r="Y1061" s="110">
        <v>151.14878969811505</v>
      </c>
    </row>
    <row r="1062" spans="3:25" x14ac:dyDescent="0.25">
      <c r="C1062" s="17">
        <f t="shared" si="83"/>
        <v>0</v>
      </c>
      <c r="E1062" s="78">
        <v>80.34112373061707</v>
      </c>
      <c r="F1062" s="81">
        <v>5290</v>
      </c>
      <c r="G1062" s="16"/>
      <c r="H1062" s="18">
        <f t="shared" si="84"/>
        <v>0</v>
      </c>
      <c r="I1062" s="16"/>
      <c r="J1062" s="83">
        <v>78.724629293113878</v>
      </c>
      <c r="M1062" s="19">
        <f t="shared" si="85"/>
        <v>0</v>
      </c>
      <c r="O1062" s="94">
        <v>93.297785729710924</v>
      </c>
      <c r="R1062" s="20">
        <f t="shared" si="86"/>
        <v>0</v>
      </c>
      <c r="T1062" s="101">
        <v>130.05563012759939</v>
      </c>
      <c r="W1062" s="21">
        <f t="shared" si="87"/>
        <v>0</v>
      </c>
      <c r="Y1062" s="110">
        <v>151.62557872358798</v>
      </c>
    </row>
    <row r="1063" spans="3:25" x14ac:dyDescent="0.25">
      <c r="C1063" s="17">
        <f t="shared" si="83"/>
        <v>0</v>
      </c>
      <c r="E1063" s="78">
        <v>80.507508994138405</v>
      </c>
      <c r="F1063" s="81">
        <v>5295</v>
      </c>
      <c r="G1063" s="16"/>
      <c r="H1063" s="18">
        <f t="shared" si="84"/>
        <v>0</v>
      </c>
      <c r="I1063" s="16"/>
      <c r="J1063" s="83">
        <v>78.726304342841431</v>
      </c>
      <c r="M1063" s="19">
        <f t="shared" si="85"/>
        <v>0</v>
      </c>
      <c r="O1063" s="94">
        <v>94.439009266617091</v>
      </c>
      <c r="R1063" s="20">
        <f t="shared" si="86"/>
        <v>0</v>
      </c>
      <c r="T1063" s="101">
        <v>131.40189942299037</v>
      </c>
      <c r="W1063" s="21">
        <f t="shared" si="87"/>
        <v>0</v>
      </c>
      <c r="Y1063" s="110">
        <v>151.71404680354271</v>
      </c>
    </row>
    <row r="1064" spans="3:25" x14ac:dyDescent="0.25">
      <c r="C1064" s="17">
        <f t="shared" si="83"/>
        <v>0</v>
      </c>
      <c r="E1064" s="78">
        <v>80.607185463669452</v>
      </c>
      <c r="F1064" s="81">
        <v>5300</v>
      </c>
      <c r="G1064" s="16"/>
      <c r="H1064" s="18">
        <f t="shared" si="84"/>
        <v>0</v>
      </c>
      <c r="I1064" s="16"/>
      <c r="J1064" s="83">
        <v>78.996328302498455</v>
      </c>
      <c r="M1064" s="19">
        <f t="shared" si="85"/>
        <v>0</v>
      </c>
      <c r="O1064" s="94">
        <v>95.004467760288279</v>
      </c>
      <c r="R1064" s="20">
        <f t="shared" si="86"/>
        <v>0</v>
      </c>
      <c r="T1064" s="101">
        <v>131.75081963018454</v>
      </c>
      <c r="W1064" s="21">
        <f t="shared" si="87"/>
        <v>0</v>
      </c>
      <c r="Y1064" s="110">
        <v>151.87314841429583</v>
      </c>
    </row>
    <row r="1065" spans="3:25" x14ac:dyDescent="0.25">
      <c r="C1065" s="17">
        <f t="shared" si="83"/>
        <v>0</v>
      </c>
      <c r="E1065" s="78">
        <v>80.607337928231544</v>
      </c>
      <c r="F1065" s="81">
        <v>5305</v>
      </c>
      <c r="G1065" s="16"/>
      <c r="H1065" s="18">
        <f t="shared" si="84"/>
        <v>0</v>
      </c>
      <c r="I1065" s="16"/>
      <c r="J1065" s="83">
        <v>78.996373454664848</v>
      </c>
      <c r="M1065" s="19">
        <f t="shared" si="85"/>
        <v>0</v>
      </c>
      <c r="O1065" s="94">
        <v>95.004511995384263</v>
      </c>
      <c r="R1065" s="20">
        <f t="shared" si="86"/>
        <v>0</v>
      </c>
      <c r="T1065" s="101">
        <v>131.86703897083754</v>
      </c>
      <c r="W1065" s="21">
        <f t="shared" si="87"/>
        <v>0</v>
      </c>
      <c r="Y1065" s="110">
        <v>152.20758759357636</v>
      </c>
    </row>
    <row r="1066" spans="3:25" x14ac:dyDescent="0.25">
      <c r="C1066" s="17">
        <f t="shared" si="83"/>
        <v>0</v>
      </c>
      <c r="E1066" s="78">
        <v>80.971925444455167</v>
      </c>
      <c r="F1066" s="81">
        <v>5310</v>
      </c>
      <c r="G1066" s="16"/>
      <c r="H1066" s="18">
        <f t="shared" si="84"/>
        <v>0</v>
      </c>
      <c r="I1066" s="16"/>
      <c r="J1066" s="83">
        <v>78.996782953552838</v>
      </c>
      <c r="M1066" s="19">
        <f t="shared" si="85"/>
        <v>0</v>
      </c>
      <c r="O1066" s="94">
        <v>95.004676668933854</v>
      </c>
      <c r="R1066" s="20">
        <f t="shared" si="86"/>
        <v>0</v>
      </c>
      <c r="T1066" s="101">
        <v>131.86707971126805</v>
      </c>
      <c r="W1066" s="21">
        <f t="shared" si="87"/>
        <v>0</v>
      </c>
      <c r="Y1066" s="110">
        <v>152.26062636882833</v>
      </c>
    </row>
    <row r="1067" spans="3:25" x14ac:dyDescent="0.25">
      <c r="C1067" s="17">
        <f t="shared" si="83"/>
        <v>0</v>
      </c>
      <c r="E1067" s="78">
        <v>80.971941145618729</v>
      </c>
      <c r="F1067" s="81">
        <v>5315</v>
      </c>
      <c r="G1067" s="16"/>
      <c r="H1067" s="18">
        <f t="shared" si="84"/>
        <v>0</v>
      </c>
      <c r="I1067" s="16"/>
      <c r="J1067" s="83">
        <v>79.233313314983732</v>
      </c>
      <c r="M1067" s="19">
        <f t="shared" si="85"/>
        <v>0</v>
      </c>
      <c r="O1067" s="94">
        <v>95.145222110435043</v>
      </c>
      <c r="R1067" s="20">
        <f t="shared" si="86"/>
        <v>0</v>
      </c>
      <c r="T1067" s="101">
        <v>131.98303179594322</v>
      </c>
      <c r="W1067" s="21">
        <f t="shared" si="87"/>
        <v>0</v>
      </c>
      <c r="Y1067" s="110">
        <v>152.27817878664706</v>
      </c>
    </row>
    <row r="1068" spans="3:25" x14ac:dyDescent="0.25">
      <c r="C1068" s="17">
        <f t="shared" si="83"/>
        <v>0</v>
      </c>
      <c r="E1068" s="78">
        <v>81.005151367226361</v>
      </c>
      <c r="F1068" s="81">
        <v>5320</v>
      </c>
      <c r="G1068" s="16"/>
      <c r="H1068" s="18">
        <f t="shared" si="84"/>
        <v>0</v>
      </c>
      <c r="I1068" s="16"/>
      <c r="J1068" s="83">
        <v>79.637870058388771</v>
      </c>
      <c r="M1068" s="19">
        <f t="shared" si="85"/>
        <v>0</v>
      </c>
      <c r="O1068" s="94">
        <v>95.145290406339356</v>
      </c>
      <c r="R1068" s="20">
        <f t="shared" si="86"/>
        <v>0</v>
      </c>
      <c r="T1068" s="101">
        <v>132.11328613248602</v>
      </c>
      <c r="W1068" s="21">
        <f t="shared" si="87"/>
        <v>0</v>
      </c>
      <c r="Y1068" s="110">
        <v>152.29578483432448</v>
      </c>
    </row>
    <row r="1069" spans="3:25" x14ac:dyDescent="0.25">
      <c r="C1069" s="17">
        <f t="shared" si="83"/>
        <v>0</v>
      </c>
      <c r="E1069" s="78">
        <v>81.269030518812443</v>
      </c>
      <c r="F1069" s="81">
        <v>5325</v>
      </c>
      <c r="G1069" s="16"/>
      <c r="H1069" s="18">
        <f t="shared" si="84"/>
        <v>0</v>
      </c>
      <c r="I1069" s="16"/>
      <c r="J1069" s="83">
        <v>79.637933915097065</v>
      </c>
      <c r="M1069" s="19">
        <f t="shared" si="85"/>
        <v>0</v>
      </c>
      <c r="O1069" s="94">
        <v>95.145368352796481</v>
      </c>
      <c r="R1069" s="20">
        <f t="shared" si="86"/>
        <v>0</v>
      </c>
      <c r="T1069" s="101">
        <v>133.03674041438495</v>
      </c>
      <c r="W1069" s="21">
        <f t="shared" si="87"/>
        <v>0</v>
      </c>
      <c r="Y1069" s="110">
        <v>152.29588825584869</v>
      </c>
    </row>
    <row r="1070" spans="3:25" x14ac:dyDescent="0.25">
      <c r="C1070" s="17">
        <f t="shared" si="83"/>
        <v>0</v>
      </c>
      <c r="E1070" s="78">
        <v>81.532161315999517</v>
      </c>
      <c r="F1070" s="81">
        <v>5330</v>
      </c>
      <c r="G1070" s="16"/>
      <c r="H1070" s="18">
        <f t="shared" si="84"/>
        <v>0</v>
      </c>
      <c r="I1070" s="16"/>
      <c r="J1070" s="83">
        <v>79.705103045203089</v>
      </c>
      <c r="M1070" s="19">
        <f t="shared" si="85"/>
        <v>0</v>
      </c>
      <c r="O1070" s="94">
        <v>95.678450832301763</v>
      </c>
      <c r="R1070" s="20">
        <f t="shared" si="86"/>
        <v>0</v>
      </c>
      <c r="T1070" s="101">
        <v>133.71049866412079</v>
      </c>
      <c r="W1070" s="21">
        <f t="shared" si="87"/>
        <v>0</v>
      </c>
      <c r="Y1070" s="110">
        <v>152.57687778762838</v>
      </c>
    </row>
    <row r="1071" spans="3:25" x14ac:dyDescent="0.25">
      <c r="C1071" s="17">
        <f t="shared" si="83"/>
        <v>0</v>
      </c>
      <c r="E1071" s="78">
        <v>81.532331975456088</v>
      </c>
      <c r="F1071" s="81">
        <v>5335</v>
      </c>
      <c r="G1071" s="16"/>
      <c r="H1071" s="18">
        <f t="shared" si="84"/>
        <v>0</v>
      </c>
      <c r="I1071" s="16"/>
      <c r="J1071" s="83">
        <v>79.705142921971856</v>
      </c>
      <c r="M1071" s="19">
        <f t="shared" si="85"/>
        <v>0</v>
      </c>
      <c r="O1071" s="94">
        <v>95.678743531966688</v>
      </c>
      <c r="R1071" s="20">
        <f t="shared" si="86"/>
        <v>0</v>
      </c>
      <c r="T1071" s="101">
        <v>133.88242385447458</v>
      </c>
      <c r="W1071" s="21">
        <f t="shared" si="87"/>
        <v>0</v>
      </c>
      <c r="Y1071" s="110">
        <v>152.82253504633138</v>
      </c>
    </row>
    <row r="1072" spans="3:25" x14ac:dyDescent="0.25">
      <c r="C1072" s="17">
        <f t="shared" si="83"/>
        <v>0</v>
      </c>
      <c r="E1072" s="78">
        <v>81.794716775153063</v>
      </c>
      <c r="F1072" s="81">
        <v>5340</v>
      </c>
      <c r="G1072" s="16"/>
      <c r="H1072" s="18">
        <f t="shared" si="84"/>
        <v>0</v>
      </c>
      <c r="I1072" s="16"/>
      <c r="J1072" s="83">
        <v>79.705235968097</v>
      </c>
      <c r="M1072" s="19">
        <f t="shared" si="85"/>
        <v>0</v>
      </c>
      <c r="O1072" s="94">
        <v>95.818494866196488</v>
      </c>
      <c r="R1072" s="20">
        <f t="shared" si="86"/>
        <v>0</v>
      </c>
      <c r="T1072" s="101">
        <v>133.99676366723696</v>
      </c>
      <c r="W1072" s="21">
        <f t="shared" si="87"/>
        <v>0</v>
      </c>
      <c r="Y1072" s="110">
        <v>153.24250841277313</v>
      </c>
    </row>
    <row r="1073" spans="3:25" x14ac:dyDescent="0.25">
      <c r="C1073" s="17">
        <f t="shared" si="83"/>
        <v>0</v>
      </c>
      <c r="E1073" s="78">
        <v>81.827449567413751</v>
      </c>
      <c r="F1073" s="81">
        <v>5345</v>
      </c>
      <c r="G1073" s="16"/>
      <c r="H1073" s="18">
        <f t="shared" si="84"/>
        <v>0</v>
      </c>
      <c r="I1073" s="16"/>
      <c r="J1073" s="83">
        <v>79.80574631516069</v>
      </c>
      <c r="M1073" s="19">
        <f t="shared" si="85"/>
        <v>0</v>
      </c>
      <c r="O1073" s="94">
        <v>95.90217441379032</v>
      </c>
      <c r="R1073" s="20">
        <f t="shared" si="86"/>
        <v>0</v>
      </c>
      <c r="T1073" s="101">
        <v>134.18222682611503</v>
      </c>
      <c r="W1073" s="21">
        <f t="shared" si="87"/>
        <v>0</v>
      </c>
      <c r="Y1073" s="110">
        <v>153.24256879179828</v>
      </c>
    </row>
    <row r="1074" spans="3:25" x14ac:dyDescent="0.25">
      <c r="C1074" s="17">
        <f t="shared" si="83"/>
        <v>0</v>
      </c>
      <c r="E1074" s="78">
        <v>81.892959346606986</v>
      </c>
      <c r="F1074" s="81">
        <v>5350</v>
      </c>
      <c r="G1074" s="16"/>
      <c r="H1074" s="18">
        <f t="shared" si="84"/>
        <v>0</v>
      </c>
      <c r="I1074" s="16"/>
      <c r="J1074" s="83">
        <v>80.24101932606473</v>
      </c>
      <c r="M1074" s="19">
        <f t="shared" si="85"/>
        <v>0</v>
      </c>
      <c r="O1074" s="94">
        <v>95.903097968142134</v>
      </c>
      <c r="R1074" s="20">
        <f t="shared" si="86"/>
        <v>0</v>
      </c>
      <c r="T1074" s="101">
        <v>134.29624115873111</v>
      </c>
      <c r="W1074" s="21">
        <f t="shared" si="87"/>
        <v>0</v>
      </c>
      <c r="Y1074" s="110">
        <v>153.25992902259111</v>
      </c>
    </row>
    <row r="1075" spans="3:25" x14ac:dyDescent="0.25">
      <c r="C1075" s="17">
        <f t="shared" si="83"/>
        <v>0</v>
      </c>
      <c r="E1075" s="78">
        <v>82.023597626135114</v>
      </c>
      <c r="F1075" s="81">
        <v>5355</v>
      </c>
      <c r="G1075" s="16"/>
      <c r="H1075" s="18">
        <f t="shared" si="84"/>
        <v>0</v>
      </c>
      <c r="I1075" s="16"/>
      <c r="J1075" s="83">
        <v>80.341004168002115</v>
      </c>
      <c r="M1075" s="19">
        <f t="shared" si="85"/>
        <v>0</v>
      </c>
      <c r="O1075" s="94">
        <v>96.0139034288391</v>
      </c>
      <c r="R1075" s="20">
        <f t="shared" si="86"/>
        <v>0</v>
      </c>
      <c r="T1075" s="101">
        <v>134.33888271797667</v>
      </c>
      <c r="W1075" s="21">
        <f t="shared" si="87"/>
        <v>0</v>
      </c>
      <c r="Y1075" s="110">
        <v>153.31245907982648</v>
      </c>
    </row>
    <row r="1076" spans="3:25" x14ac:dyDescent="0.25">
      <c r="C1076" s="17">
        <f t="shared" si="83"/>
        <v>0</v>
      </c>
      <c r="E1076" s="78">
        <v>82.088778573785049</v>
      </c>
      <c r="F1076" s="81">
        <v>5360</v>
      </c>
      <c r="G1076" s="16"/>
      <c r="H1076" s="18">
        <f t="shared" si="84"/>
        <v>0</v>
      </c>
      <c r="I1076" s="16"/>
      <c r="J1076" s="83">
        <v>80.507644101299462</v>
      </c>
      <c r="M1076" s="19">
        <f t="shared" si="85"/>
        <v>0</v>
      </c>
      <c r="O1076" s="94">
        <v>96.013965221742325</v>
      </c>
      <c r="R1076" s="20">
        <f t="shared" si="86"/>
        <v>0</v>
      </c>
      <c r="T1076" s="101">
        <v>134.33913077175313</v>
      </c>
      <c r="W1076" s="21">
        <f t="shared" si="87"/>
        <v>0</v>
      </c>
      <c r="Y1076" s="110">
        <v>153.60909286794231</v>
      </c>
    </row>
    <row r="1077" spans="3:25" x14ac:dyDescent="0.25">
      <c r="C1077" s="17">
        <f t="shared" si="83"/>
        <v>0</v>
      </c>
      <c r="E1077" s="78">
        <v>82.088800944666886</v>
      </c>
      <c r="F1077" s="81">
        <v>5365</v>
      </c>
      <c r="G1077" s="16"/>
      <c r="H1077" s="18">
        <f t="shared" si="84"/>
        <v>0</v>
      </c>
      <c r="I1077" s="16"/>
      <c r="J1077" s="83">
        <v>80.839578923701524</v>
      </c>
      <c r="M1077" s="19">
        <f t="shared" si="85"/>
        <v>0</v>
      </c>
      <c r="O1077" s="94">
        <v>96.264677240443348</v>
      </c>
      <c r="R1077" s="20">
        <f t="shared" si="86"/>
        <v>0</v>
      </c>
      <c r="T1077" s="101">
        <v>134.56661220158881</v>
      </c>
      <c r="W1077" s="21">
        <f t="shared" si="87"/>
        <v>0</v>
      </c>
      <c r="Y1077" s="110">
        <v>153.87038668981722</v>
      </c>
    </row>
    <row r="1078" spans="3:25" x14ac:dyDescent="0.25">
      <c r="C1078" s="17">
        <f t="shared" si="83"/>
        <v>0</v>
      </c>
      <c r="E1078" s="78">
        <v>82.186356816889898</v>
      </c>
      <c r="F1078" s="81">
        <v>5370</v>
      </c>
      <c r="G1078" s="16"/>
      <c r="H1078" s="18">
        <f t="shared" si="84"/>
        <v>0</v>
      </c>
      <c r="I1078" s="16"/>
      <c r="J1078" s="83">
        <v>80.972030118921111</v>
      </c>
      <c r="M1078" s="19">
        <f t="shared" si="85"/>
        <v>0</v>
      </c>
      <c r="O1078" s="94">
        <v>96.264687512452966</v>
      </c>
      <c r="R1078" s="20">
        <f t="shared" si="86"/>
        <v>0</v>
      </c>
      <c r="T1078" s="101">
        <v>134.73701902311785</v>
      </c>
      <c r="W1078" s="21">
        <f t="shared" si="87"/>
        <v>0</v>
      </c>
      <c r="Y1078" s="110">
        <v>154.16604769720797</v>
      </c>
    </row>
    <row r="1079" spans="3:25" x14ac:dyDescent="0.25">
      <c r="C1079" s="17">
        <f t="shared" si="83"/>
        <v>0</v>
      </c>
      <c r="E1079" s="78">
        <v>82.414563094212284</v>
      </c>
      <c r="F1079" s="81">
        <v>5375</v>
      </c>
      <c r="G1079" s="16"/>
      <c r="H1079" s="18">
        <f t="shared" si="84"/>
        <v>0</v>
      </c>
      <c r="I1079" s="16"/>
      <c r="J1079" s="83">
        <v>81.035375907974441</v>
      </c>
      <c r="M1079" s="19">
        <f t="shared" si="85"/>
        <v>0</v>
      </c>
      <c r="O1079" s="94">
        <v>96.348028469354546</v>
      </c>
      <c r="R1079" s="20">
        <f t="shared" si="86"/>
        <v>0</v>
      </c>
      <c r="T1079" s="101">
        <v>134.86465722246012</v>
      </c>
      <c r="W1079" s="21">
        <f t="shared" si="87"/>
        <v>0</v>
      </c>
      <c r="Y1079" s="110">
        <v>154.23551728806999</v>
      </c>
    </row>
    <row r="1080" spans="3:25" x14ac:dyDescent="0.25">
      <c r="C1080" s="17">
        <f t="shared" si="83"/>
        <v>0</v>
      </c>
      <c r="E1080" s="78">
        <v>82.608846655884676</v>
      </c>
      <c r="F1080" s="81">
        <v>5380</v>
      </c>
      <c r="G1080" s="16"/>
      <c r="H1080" s="18">
        <f t="shared" si="84"/>
        <v>0</v>
      </c>
      <c r="I1080" s="16"/>
      <c r="J1080" s="83">
        <v>81.137149469817203</v>
      </c>
      <c r="M1080" s="19">
        <f t="shared" si="85"/>
        <v>0</v>
      </c>
      <c r="O1080" s="94">
        <v>96.653394571510731</v>
      </c>
      <c r="R1080" s="20">
        <f t="shared" si="86"/>
        <v>0</v>
      </c>
      <c r="T1080" s="101">
        <v>135.25824041868458</v>
      </c>
      <c r="W1080" s="21">
        <f t="shared" si="87"/>
        <v>0</v>
      </c>
      <c r="Y1080" s="110">
        <v>154.51286641157651</v>
      </c>
    </row>
    <row r="1081" spans="3:25" x14ac:dyDescent="0.25">
      <c r="C1081" s="17">
        <f t="shared" si="83"/>
        <v>0</v>
      </c>
      <c r="E1081" s="78">
        <v>82.609493034834756</v>
      </c>
      <c r="F1081" s="81">
        <v>5385</v>
      </c>
      <c r="G1081" s="16"/>
      <c r="H1081" s="18">
        <f t="shared" si="84"/>
        <v>0</v>
      </c>
      <c r="I1081" s="16"/>
      <c r="J1081" s="83">
        <v>81.138615409876053</v>
      </c>
      <c r="M1081" s="19">
        <f t="shared" si="85"/>
        <v>0</v>
      </c>
      <c r="O1081" s="94">
        <v>96.681154038914116</v>
      </c>
      <c r="R1081" s="20">
        <f t="shared" si="86"/>
        <v>0</v>
      </c>
      <c r="T1081" s="101">
        <v>135.41653456331343</v>
      </c>
      <c r="W1081" s="21">
        <f t="shared" si="87"/>
        <v>0</v>
      </c>
      <c r="Y1081" s="110">
        <v>154.72106030402767</v>
      </c>
    </row>
    <row r="1082" spans="3:25" x14ac:dyDescent="0.25">
      <c r="C1082" s="17">
        <f t="shared" si="83"/>
        <v>0</v>
      </c>
      <c r="E1082" s="78">
        <v>82.803600715008415</v>
      </c>
      <c r="F1082" s="81">
        <v>5390</v>
      </c>
      <c r="G1082" s="16"/>
      <c r="H1082" s="18">
        <f t="shared" si="84"/>
        <v>0</v>
      </c>
      <c r="I1082" s="16"/>
      <c r="J1082" s="83">
        <v>81.269087879252226</v>
      </c>
      <c r="M1082" s="19">
        <f t="shared" si="85"/>
        <v>0</v>
      </c>
      <c r="O1082" s="94">
        <v>97.233517631807999</v>
      </c>
      <c r="R1082" s="20">
        <f t="shared" si="86"/>
        <v>0</v>
      </c>
      <c r="T1082" s="101">
        <v>135.65672711238417</v>
      </c>
      <c r="W1082" s="21">
        <f t="shared" si="87"/>
        <v>0</v>
      </c>
      <c r="Y1082" s="110">
        <v>154.85941096154502</v>
      </c>
    </row>
    <row r="1083" spans="3:25" x14ac:dyDescent="0.25">
      <c r="C1083" s="17">
        <f t="shared" si="83"/>
        <v>0</v>
      </c>
      <c r="E1083" s="78">
        <v>82.868398272295096</v>
      </c>
      <c r="F1083" s="81">
        <v>5395</v>
      </c>
      <c r="G1083" s="16"/>
      <c r="H1083" s="18">
        <f t="shared" si="84"/>
        <v>0</v>
      </c>
      <c r="I1083" s="16"/>
      <c r="J1083" s="83">
        <v>81.302279234714703</v>
      </c>
      <c r="M1083" s="19">
        <f t="shared" si="85"/>
        <v>0</v>
      </c>
      <c r="O1083" s="94">
        <v>97.316082054937866</v>
      </c>
      <c r="R1083" s="20">
        <f t="shared" si="86"/>
        <v>0</v>
      </c>
      <c r="T1083" s="101">
        <v>136.20564788738807</v>
      </c>
      <c r="W1083" s="21">
        <f t="shared" si="87"/>
        <v>0</v>
      </c>
      <c r="Y1083" s="110">
        <v>154.92849117981044</v>
      </c>
    </row>
    <row r="1084" spans="3:25" x14ac:dyDescent="0.25">
      <c r="C1084" s="17">
        <f t="shared" si="83"/>
        <v>0</v>
      </c>
      <c r="E1084" s="78">
        <v>82.965166848113611</v>
      </c>
      <c r="F1084" s="81">
        <v>5400</v>
      </c>
      <c r="G1084" s="16"/>
      <c r="H1084" s="18">
        <f t="shared" si="84"/>
        <v>0</v>
      </c>
      <c r="I1084" s="16"/>
      <c r="J1084" s="83">
        <v>81.400836081340287</v>
      </c>
      <c r="M1084" s="19">
        <f t="shared" si="85"/>
        <v>0</v>
      </c>
      <c r="O1084" s="94">
        <v>97.343743967301776</v>
      </c>
      <c r="R1084" s="20">
        <f t="shared" si="86"/>
        <v>0</v>
      </c>
      <c r="T1084" s="101">
        <v>136.21980439550816</v>
      </c>
      <c r="W1084" s="21">
        <f t="shared" si="87"/>
        <v>0</v>
      </c>
      <c r="Y1084" s="110">
        <v>155.0840300510603</v>
      </c>
    </row>
    <row r="1085" spans="3:25" x14ac:dyDescent="0.25">
      <c r="C1085" s="17">
        <f t="shared" si="83"/>
        <v>0</v>
      </c>
      <c r="E1085" s="78">
        <v>83.447675220630742</v>
      </c>
      <c r="F1085" s="81">
        <v>5405</v>
      </c>
      <c r="G1085" s="16"/>
      <c r="H1085" s="18">
        <f t="shared" si="84"/>
        <v>0</v>
      </c>
      <c r="I1085" s="16"/>
      <c r="J1085" s="83">
        <v>81.400854086104005</v>
      </c>
      <c r="M1085" s="19">
        <f t="shared" si="85"/>
        <v>0</v>
      </c>
      <c r="O1085" s="94">
        <v>97.563746304237213</v>
      </c>
      <c r="R1085" s="20">
        <f t="shared" si="86"/>
        <v>0</v>
      </c>
      <c r="T1085" s="101">
        <v>136.55616974556776</v>
      </c>
      <c r="W1085" s="21">
        <f t="shared" si="87"/>
        <v>0</v>
      </c>
      <c r="Y1085" s="110">
        <v>155.08406739675712</v>
      </c>
    </row>
    <row r="1086" spans="3:25" x14ac:dyDescent="0.25">
      <c r="C1086" s="17">
        <f t="shared" si="83"/>
        <v>0</v>
      </c>
      <c r="E1086" s="78">
        <v>83.447675220630742</v>
      </c>
      <c r="F1086" s="81">
        <v>5410</v>
      </c>
      <c r="G1086" s="16"/>
      <c r="H1086" s="18">
        <f t="shared" si="84"/>
        <v>0</v>
      </c>
      <c r="I1086" s="16"/>
      <c r="J1086" s="83">
        <v>81.532615252879424</v>
      </c>
      <c r="M1086" s="19">
        <f t="shared" si="85"/>
        <v>0</v>
      </c>
      <c r="O1086" s="94">
        <v>97.64565753870923</v>
      </c>
      <c r="R1086" s="20">
        <f t="shared" si="86"/>
        <v>0</v>
      </c>
      <c r="T1086" s="101">
        <v>136.97671449819862</v>
      </c>
      <c r="W1086" s="21">
        <f t="shared" si="87"/>
        <v>0</v>
      </c>
      <c r="Y1086" s="110">
        <v>155.13578310766829</v>
      </c>
    </row>
    <row r="1087" spans="3:25" x14ac:dyDescent="0.25">
      <c r="C1087" s="17">
        <f t="shared" si="83"/>
        <v>0</v>
      </c>
      <c r="E1087" s="78">
        <v>83.608292411550281</v>
      </c>
      <c r="F1087" s="81">
        <v>5415</v>
      </c>
      <c r="G1087" s="16"/>
      <c r="H1087" s="18">
        <f t="shared" si="84"/>
        <v>0</v>
      </c>
      <c r="I1087" s="16"/>
      <c r="J1087" s="83">
        <v>81.827433383026587</v>
      </c>
      <c r="M1087" s="19">
        <f t="shared" si="85"/>
        <v>0</v>
      </c>
      <c r="O1087" s="94">
        <v>97.645913599645681</v>
      </c>
      <c r="R1087" s="20">
        <f t="shared" si="86"/>
        <v>0</v>
      </c>
      <c r="T1087" s="101">
        <v>137.10167026928551</v>
      </c>
      <c r="W1087" s="21">
        <f t="shared" si="87"/>
        <v>0</v>
      </c>
      <c r="Y1087" s="110">
        <v>155.13987610581742</v>
      </c>
    </row>
    <row r="1088" spans="3:25" x14ac:dyDescent="0.25">
      <c r="C1088" s="17">
        <f t="shared" si="83"/>
        <v>0</v>
      </c>
      <c r="E1088" s="78">
        <v>83.608343098461773</v>
      </c>
      <c r="F1088" s="81">
        <v>5420</v>
      </c>
      <c r="G1088" s="16"/>
      <c r="H1088" s="18">
        <f t="shared" si="84"/>
        <v>0</v>
      </c>
      <c r="I1088" s="16"/>
      <c r="J1088" s="83">
        <v>81.892848949407153</v>
      </c>
      <c r="M1088" s="19">
        <f t="shared" si="85"/>
        <v>0</v>
      </c>
      <c r="O1088" s="94">
        <v>97.645933853050678</v>
      </c>
      <c r="R1088" s="20">
        <f t="shared" si="86"/>
        <v>0</v>
      </c>
      <c r="T1088" s="101">
        <v>137.33872387269585</v>
      </c>
      <c r="W1088" s="21">
        <f t="shared" si="87"/>
        <v>0</v>
      </c>
      <c r="Y1088" s="110">
        <v>155.22220189079428</v>
      </c>
    </row>
    <row r="1089" spans="3:25" x14ac:dyDescent="0.25">
      <c r="C1089" s="17">
        <f t="shared" si="83"/>
        <v>0</v>
      </c>
      <c r="E1089" s="78">
        <v>83.832198347968131</v>
      </c>
      <c r="F1089" s="81">
        <v>5425</v>
      </c>
      <c r="G1089" s="16"/>
      <c r="H1089" s="18">
        <f t="shared" si="84"/>
        <v>0</v>
      </c>
      <c r="I1089" s="16"/>
      <c r="J1089" s="83">
        <v>81.892931747282603</v>
      </c>
      <c r="M1089" s="19">
        <f t="shared" si="85"/>
        <v>0</v>
      </c>
      <c r="O1089" s="94">
        <v>98.192596371847955</v>
      </c>
      <c r="R1089" s="20">
        <f t="shared" si="86"/>
        <v>0</v>
      </c>
      <c r="T1089" s="101">
        <v>138.10252038320886</v>
      </c>
      <c r="W1089" s="21">
        <f t="shared" si="87"/>
        <v>0</v>
      </c>
      <c r="Y1089" s="110">
        <v>155.48082479585864</v>
      </c>
    </row>
    <row r="1090" spans="3:25" x14ac:dyDescent="0.25">
      <c r="C1090" s="17">
        <f t="shared" si="83"/>
        <v>0</v>
      </c>
      <c r="E1090" s="78">
        <v>84.246436490309634</v>
      </c>
      <c r="F1090" s="81">
        <v>5430</v>
      </c>
      <c r="G1090" s="16"/>
      <c r="H1090" s="18">
        <f t="shared" si="84"/>
        <v>0</v>
      </c>
      <c r="I1090" s="16"/>
      <c r="J1090" s="83">
        <v>82.023597626135114</v>
      </c>
      <c r="M1090" s="19">
        <f t="shared" si="85"/>
        <v>0</v>
      </c>
      <c r="O1090" s="94">
        <v>98.465222775242097</v>
      </c>
      <c r="R1090" s="20">
        <f t="shared" si="86"/>
        <v>0</v>
      </c>
      <c r="T1090" s="101">
        <v>138.11623914524827</v>
      </c>
      <c r="W1090" s="21">
        <f t="shared" si="87"/>
        <v>0</v>
      </c>
      <c r="Y1090" s="110">
        <v>155.49803552487973</v>
      </c>
    </row>
    <row r="1091" spans="3:25" x14ac:dyDescent="0.25">
      <c r="C1091" s="17">
        <f t="shared" si="83"/>
        <v>0</v>
      </c>
      <c r="E1091" s="78">
        <v>84.24658404559726</v>
      </c>
      <c r="F1091" s="81">
        <v>5435</v>
      </c>
      <c r="G1091" s="16"/>
      <c r="H1091" s="18">
        <f t="shared" si="84"/>
        <v>0</v>
      </c>
      <c r="I1091" s="16"/>
      <c r="J1091" s="83">
        <v>82.023725069680808</v>
      </c>
      <c r="M1091" s="19">
        <f t="shared" si="85"/>
        <v>0</v>
      </c>
      <c r="O1091" s="94">
        <v>98.465281505515009</v>
      </c>
      <c r="R1091" s="20">
        <f t="shared" si="86"/>
        <v>0</v>
      </c>
      <c r="T1091" s="101">
        <v>138.21326369943674</v>
      </c>
      <c r="W1091" s="21">
        <f t="shared" si="87"/>
        <v>0</v>
      </c>
      <c r="Y1091" s="110">
        <v>155.49816906648769</v>
      </c>
    </row>
    <row r="1092" spans="3:25" x14ac:dyDescent="0.25">
      <c r="C1092" s="17">
        <f t="shared" si="83"/>
        <v>0</v>
      </c>
      <c r="E1092" s="78">
        <v>84.246594106189718</v>
      </c>
      <c r="F1092" s="81">
        <v>5440</v>
      </c>
      <c r="G1092" s="16"/>
      <c r="H1092" s="18">
        <f t="shared" si="84"/>
        <v>0</v>
      </c>
      <c r="I1092" s="16"/>
      <c r="J1092" s="83">
        <v>82.088778573785049</v>
      </c>
      <c r="M1092" s="19">
        <f t="shared" si="85"/>
        <v>0</v>
      </c>
      <c r="O1092" s="94">
        <v>98.872465018376062</v>
      </c>
      <c r="R1092" s="20">
        <f t="shared" si="86"/>
        <v>0</v>
      </c>
      <c r="T1092" s="101">
        <v>138.93111200143454</v>
      </c>
      <c r="W1092" s="21">
        <f t="shared" si="87"/>
        <v>0</v>
      </c>
      <c r="Y1092" s="110">
        <v>155.89366867888555</v>
      </c>
    </row>
    <row r="1093" spans="3:25" x14ac:dyDescent="0.25">
      <c r="C1093" s="17">
        <f t="shared" ref="C1093:C1156" si="88">B1093/1300</f>
        <v>0</v>
      </c>
      <c r="E1093" s="78">
        <v>84.911742646103789</v>
      </c>
      <c r="F1093" s="81">
        <v>5445</v>
      </c>
      <c r="G1093" s="16"/>
      <c r="H1093" s="18">
        <f t="shared" ref="H1093:H1156" si="89">G1093/1300</f>
        <v>0</v>
      </c>
      <c r="I1093" s="16"/>
      <c r="J1093" s="83">
        <v>82.088948936699879</v>
      </c>
      <c r="M1093" s="19">
        <f t="shared" ref="M1093:M1156" si="90">L1093/1300</f>
        <v>0</v>
      </c>
      <c r="O1093" s="94">
        <v>99.708762748695975</v>
      </c>
      <c r="R1093" s="20">
        <f t="shared" ref="R1093:R1156" si="91">Q1093/1300</f>
        <v>0</v>
      </c>
      <c r="T1093" s="101">
        <v>138.99940190362383</v>
      </c>
      <c r="W1093" s="21">
        <f t="shared" ref="W1093:W1156" si="92">V1093/1300</f>
        <v>0</v>
      </c>
      <c r="Y1093" s="110">
        <v>156.15086466481787</v>
      </c>
    </row>
    <row r="1094" spans="3:25" x14ac:dyDescent="0.25">
      <c r="C1094" s="17">
        <f t="shared" si="88"/>
        <v>0</v>
      </c>
      <c r="E1094" s="78">
        <v>85.100715436180593</v>
      </c>
      <c r="F1094" s="81">
        <v>5450</v>
      </c>
      <c r="G1094" s="16"/>
      <c r="H1094" s="18">
        <f t="shared" si="89"/>
        <v>0</v>
      </c>
      <c r="I1094" s="16"/>
      <c r="J1094" s="83">
        <v>82.088996259670935</v>
      </c>
      <c r="M1094" s="19">
        <f t="shared" si="90"/>
        <v>0</v>
      </c>
      <c r="O1094" s="94">
        <v>99.842958263681751</v>
      </c>
      <c r="R1094" s="20">
        <f t="shared" si="91"/>
        <v>0</v>
      </c>
      <c r="T1094" s="101">
        <v>139.00000441054598</v>
      </c>
      <c r="W1094" s="21">
        <f t="shared" si="92"/>
        <v>0</v>
      </c>
      <c r="Y1094" s="110">
        <v>156.51083713736574</v>
      </c>
    </row>
    <row r="1095" spans="3:25" x14ac:dyDescent="0.25">
      <c r="C1095" s="17">
        <f t="shared" si="88"/>
        <v>0</v>
      </c>
      <c r="E1095" s="78">
        <v>85.633878140848608</v>
      </c>
      <c r="F1095" s="81">
        <v>5455</v>
      </c>
      <c r="G1095" s="16"/>
      <c r="H1095" s="18">
        <f t="shared" si="89"/>
        <v>0</v>
      </c>
      <c r="I1095" s="16"/>
      <c r="J1095" s="83">
        <v>82.186547602458432</v>
      </c>
      <c r="M1095" s="19">
        <f t="shared" si="90"/>
        <v>0</v>
      </c>
      <c r="O1095" s="94">
        <v>100.40465067606469</v>
      </c>
      <c r="R1095" s="20">
        <f t="shared" si="91"/>
        <v>0</v>
      </c>
      <c r="T1095" s="101">
        <v>139.48078881357495</v>
      </c>
      <c r="W1095" s="21">
        <f t="shared" si="92"/>
        <v>0</v>
      </c>
      <c r="Y1095" s="110">
        <v>157.14280397237147</v>
      </c>
    </row>
    <row r="1096" spans="3:25" x14ac:dyDescent="0.25">
      <c r="C1096" s="17">
        <f t="shared" si="88"/>
        <v>0</v>
      </c>
      <c r="E1096" s="78">
        <v>85.665159042931379</v>
      </c>
      <c r="F1096" s="81">
        <v>5460</v>
      </c>
      <c r="G1096" s="16"/>
      <c r="H1096" s="18">
        <f t="shared" si="89"/>
        <v>0</v>
      </c>
      <c r="I1096" s="16"/>
      <c r="J1096" s="83">
        <v>82.186667058268696</v>
      </c>
      <c r="M1096" s="19">
        <f t="shared" si="90"/>
        <v>0</v>
      </c>
      <c r="O1096" s="94">
        <v>100.48436035373106</v>
      </c>
      <c r="R1096" s="20">
        <f t="shared" si="91"/>
        <v>0</v>
      </c>
      <c r="T1096" s="101">
        <v>139.54931233259634</v>
      </c>
      <c r="W1096" s="21">
        <f t="shared" si="92"/>
        <v>0</v>
      </c>
      <c r="Y1096" s="110">
        <v>157.1773075990906</v>
      </c>
    </row>
    <row r="1097" spans="3:25" x14ac:dyDescent="0.25">
      <c r="C1097" s="17">
        <f t="shared" si="88"/>
        <v>0</v>
      </c>
      <c r="E1097" s="78">
        <v>85.667808980572318</v>
      </c>
      <c r="F1097" s="81">
        <v>5465</v>
      </c>
      <c r="G1097" s="16"/>
      <c r="H1097" s="18">
        <f t="shared" si="89"/>
        <v>0</v>
      </c>
      <c r="I1097" s="16"/>
      <c r="J1097" s="83">
        <v>82.414460251937527</v>
      </c>
      <c r="M1097" s="19">
        <f t="shared" si="90"/>
        <v>0</v>
      </c>
      <c r="O1097" s="94">
        <v>100.59121656077785</v>
      </c>
      <c r="R1097" s="20">
        <f t="shared" si="91"/>
        <v>0</v>
      </c>
      <c r="T1097" s="101">
        <v>139.70007957979837</v>
      </c>
      <c r="W1097" s="21">
        <f t="shared" si="92"/>
        <v>0</v>
      </c>
      <c r="Y1097" s="110">
        <v>157.41519191863475</v>
      </c>
    </row>
    <row r="1098" spans="3:25" x14ac:dyDescent="0.25">
      <c r="C1098" s="17">
        <f t="shared" si="88"/>
        <v>0</v>
      </c>
      <c r="E1098" s="78">
        <v>85.758986000364132</v>
      </c>
      <c r="F1098" s="81">
        <v>5470</v>
      </c>
      <c r="G1098" s="16"/>
      <c r="H1098" s="18">
        <f t="shared" si="89"/>
        <v>0</v>
      </c>
      <c r="I1098" s="16"/>
      <c r="J1098" s="83">
        <v>82.706709715019741</v>
      </c>
      <c r="M1098" s="19">
        <f t="shared" si="90"/>
        <v>0</v>
      </c>
      <c r="O1098" s="94">
        <v>100.91020441127982</v>
      </c>
      <c r="R1098" s="20">
        <f t="shared" si="91"/>
        <v>0</v>
      </c>
      <c r="T1098" s="101">
        <v>139.8780490789411</v>
      </c>
      <c r="W1098" s="21">
        <f t="shared" si="92"/>
        <v>0</v>
      </c>
      <c r="Y1098" s="110">
        <v>157.44900916801359</v>
      </c>
    </row>
    <row r="1099" spans="3:25" x14ac:dyDescent="0.25">
      <c r="C1099" s="17">
        <f t="shared" si="88"/>
        <v>0</v>
      </c>
      <c r="E1099" s="78">
        <v>86.101852482355071</v>
      </c>
      <c r="F1099" s="81">
        <v>5475</v>
      </c>
      <c r="G1099" s="16"/>
      <c r="H1099" s="18">
        <f t="shared" si="89"/>
        <v>0</v>
      </c>
      <c r="I1099" s="16"/>
      <c r="J1099" s="83">
        <v>82.965083417676951</v>
      </c>
      <c r="M1099" s="19">
        <f t="shared" si="90"/>
        <v>0</v>
      </c>
      <c r="O1099" s="94">
        <v>101.09582405889081</v>
      </c>
      <c r="R1099" s="20">
        <f t="shared" si="91"/>
        <v>0</v>
      </c>
      <c r="T1099" s="101">
        <v>140.06927103609164</v>
      </c>
      <c r="W1099" s="21">
        <f t="shared" si="92"/>
        <v>0</v>
      </c>
      <c r="Y1099" s="110">
        <v>157.53429528464395</v>
      </c>
    </row>
    <row r="1100" spans="3:25" x14ac:dyDescent="0.25">
      <c r="C1100" s="17">
        <f t="shared" si="88"/>
        <v>0</v>
      </c>
      <c r="E1100" s="78">
        <v>86.412274836117604</v>
      </c>
      <c r="F1100" s="81">
        <v>5480</v>
      </c>
      <c r="G1100" s="16"/>
      <c r="H1100" s="18">
        <f t="shared" si="89"/>
        <v>0</v>
      </c>
      <c r="I1100" s="16"/>
      <c r="J1100" s="83">
        <v>83.447666756579324</v>
      </c>
      <c r="M1100" s="19">
        <f t="shared" si="90"/>
        <v>0</v>
      </c>
      <c r="O1100" s="94">
        <v>101.09583244271978</v>
      </c>
      <c r="R1100" s="20">
        <f t="shared" si="91"/>
        <v>0</v>
      </c>
      <c r="T1100" s="101">
        <v>140.84551635986259</v>
      </c>
      <c r="W1100" s="21">
        <f t="shared" si="92"/>
        <v>0</v>
      </c>
      <c r="Y1100" s="110">
        <v>157.53440109567313</v>
      </c>
    </row>
    <row r="1101" spans="3:25" x14ac:dyDescent="0.25">
      <c r="C1101" s="17">
        <f t="shared" si="88"/>
        <v>0</v>
      </c>
      <c r="E1101" s="78">
        <v>86.412309165669129</v>
      </c>
      <c r="F1101" s="81">
        <v>5485</v>
      </c>
      <c r="G1101" s="16"/>
      <c r="H1101" s="18">
        <f t="shared" si="89"/>
        <v>0</v>
      </c>
      <c r="I1101" s="16"/>
      <c r="J1101" s="83">
        <v>83.447697227169897</v>
      </c>
      <c r="M1101" s="19">
        <f t="shared" si="90"/>
        <v>0</v>
      </c>
      <c r="O1101" s="94">
        <v>101.43968094458755</v>
      </c>
      <c r="R1101" s="20">
        <f t="shared" si="91"/>
        <v>0</v>
      </c>
      <c r="T1101" s="101">
        <v>140.84554549710163</v>
      </c>
      <c r="W1101" s="21">
        <f t="shared" si="92"/>
        <v>0</v>
      </c>
      <c r="Y1101" s="110">
        <v>157.65327641400032</v>
      </c>
    </row>
    <row r="1102" spans="3:25" x14ac:dyDescent="0.25">
      <c r="C1102" s="17">
        <f t="shared" si="88"/>
        <v>0</v>
      </c>
      <c r="E1102" s="78">
        <v>86.412318974202307</v>
      </c>
      <c r="F1102" s="81">
        <v>5490</v>
      </c>
      <c r="G1102" s="16"/>
      <c r="H1102" s="18">
        <f t="shared" si="89"/>
        <v>0</v>
      </c>
      <c r="I1102" s="16"/>
      <c r="J1102" s="83">
        <v>83.447981619399911</v>
      </c>
      <c r="M1102" s="19">
        <f t="shared" si="90"/>
        <v>0</v>
      </c>
      <c r="O1102" s="94">
        <v>101.51869587525837</v>
      </c>
      <c r="R1102" s="20">
        <f t="shared" si="91"/>
        <v>0</v>
      </c>
      <c r="T1102" s="101">
        <v>140.84556467470466</v>
      </c>
      <c r="W1102" s="21">
        <f t="shared" si="92"/>
        <v>0</v>
      </c>
      <c r="Y1102" s="110">
        <v>157.99258552388477</v>
      </c>
    </row>
    <row r="1103" spans="3:25" x14ac:dyDescent="0.25">
      <c r="C1103" s="17">
        <f t="shared" si="88"/>
        <v>0</v>
      </c>
      <c r="E1103" s="78">
        <v>87.122093612282782</v>
      </c>
      <c r="F1103" s="81">
        <v>5495</v>
      </c>
      <c r="G1103" s="16"/>
      <c r="H1103" s="18">
        <f t="shared" si="89"/>
        <v>0</v>
      </c>
      <c r="I1103" s="16"/>
      <c r="J1103" s="83">
        <v>83.447998547446389</v>
      </c>
      <c r="M1103" s="19">
        <f t="shared" si="90"/>
        <v>0</v>
      </c>
      <c r="O1103" s="94">
        <v>101.75588340212039</v>
      </c>
      <c r="R1103" s="20">
        <f t="shared" si="91"/>
        <v>0</v>
      </c>
      <c r="T1103" s="101">
        <v>141.50969350170459</v>
      </c>
      <c r="W1103" s="21">
        <f t="shared" si="92"/>
        <v>0</v>
      </c>
      <c r="Y1103" s="110">
        <v>157.9926986277946</v>
      </c>
    </row>
    <row r="1104" spans="3:25" x14ac:dyDescent="0.25">
      <c r="C1104" s="17">
        <f t="shared" si="88"/>
        <v>0</v>
      </c>
      <c r="E1104" s="78">
        <v>87.152350869878845</v>
      </c>
      <c r="F1104" s="81">
        <v>5500</v>
      </c>
      <c r="G1104" s="16"/>
      <c r="H1104" s="18">
        <f t="shared" si="89"/>
        <v>0</v>
      </c>
      <c r="I1104" s="16"/>
      <c r="J1104" s="83">
        <v>83.448183063806397</v>
      </c>
      <c r="M1104" s="19">
        <f t="shared" si="90"/>
        <v>0</v>
      </c>
      <c r="O1104" s="94">
        <v>102.07126823422014</v>
      </c>
      <c r="R1104" s="20">
        <f t="shared" si="91"/>
        <v>0</v>
      </c>
      <c r="T1104" s="101">
        <v>141.65821193670439</v>
      </c>
      <c r="W1104" s="21">
        <f t="shared" si="92"/>
        <v>0</v>
      </c>
      <c r="Y1104" s="110">
        <v>158.33142889599887</v>
      </c>
    </row>
    <row r="1105" spans="3:25" x14ac:dyDescent="0.25">
      <c r="C1105" s="17">
        <f t="shared" si="88"/>
        <v>0</v>
      </c>
      <c r="E1105" s="78">
        <v>87.337180916636981</v>
      </c>
      <c r="F1105" s="81">
        <v>5505</v>
      </c>
      <c r="G1105" s="16"/>
      <c r="H1105" s="18">
        <f t="shared" si="89"/>
        <v>0</v>
      </c>
      <c r="I1105" s="16"/>
      <c r="J1105" s="83">
        <v>83.608216381104526</v>
      </c>
      <c r="M1105" s="19">
        <f t="shared" si="90"/>
        <v>0</v>
      </c>
      <c r="O1105" s="94">
        <v>102.07129383729037</v>
      </c>
      <c r="R1105" s="20">
        <f t="shared" si="91"/>
        <v>0</v>
      </c>
      <c r="T1105" s="101">
        <v>141.75277173659393</v>
      </c>
      <c r="W1105" s="21">
        <f t="shared" si="92"/>
        <v>0</v>
      </c>
      <c r="Y1105" s="110">
        <v>158.75366165121886</v>
      </c>
    </row>
    <row r="1106" spans="3:25" x14ac:dyDescent="0.25">
      <c r="C1106" s="17">
        <f t="shared" si="88"/>
        <v>0</v>
      </c>
      <c r="E1106" s="78">
        <v>87.612711374321904</v>
      </c>
      <c r="F1106" s="81">
        <v>5510</v>
      </c>
      <c r="G1106" s="16"/>
      <c r="H1106" s="18">
        <f t="shared" si="89"/>
        <v>0</v>
      </c>
      <c r="I1106" s="16"/>
      <c r="J1106" s="83">
        <v>83.64025824853185</v>
      </c>
      <c r="M1106" s="19">
        <f t="shared" si="90"/>
        <v>0</v>
      </c>
      <c r="O1106" s="94">
        <v>102.07134850331663</v>
      </c>
      <c r="R1106" s="20">
        <f t="shared" si="91"/>
        <v>0</v>
      </c>
      <c r="T1106" s="101">
        <v>141.92801027007258</v>
      </c>
      <c r="W1106" s="21">
        <f t="shared" si="92"/>
        <v>0</v>
      </c>
      <c r="Y1106" s="110">
        <v>158.7538654191074</v>
      </c>
    </row>
    <row r="1107" spans="3:25" x14ac:dyDescent="0.25">
      <c r="C1107" s="17">
        <f t="shared" si="88"/>
        <v>0</v>
      </c>
      <c r="E1107" s="78">
        <v>87.612717823682374</v>
      </c>
      <c r="F1107" s="81">
        <v>5515</v>
      </c>
      <c r="G1107" s="16"/>
      <c r="H1107" s="18">
        <f t="shared" si="89"/>
        <v>0</v>
      </c>
      <c r="I1107" s="16"/>
      <c r="J1107" s="83">
        <v>83.832194977869676</v>
      </c>
      <c r="M1107" s="19">
        <f t="shared" si="90"/>
        <v>0</v>
      </c>
      <c r="O1107" s="94">
        <v>102.30730034206979</v>
      </c>
      <c r="R1107" s="20">
        <f t="shared" si="91"/>
        <v>0</v>
      </c>
      <c r="T1107" s="101">
        <v>141.92801689424201</v>
      </c>
      <c r="W1107" s="21">
        <f t="shared" si="92"/>
        <v>0</v>
      </c>
      <c r="Y1107" s="110">
        <v>159.42710028481147</v>
      </c>
    </row>
    <row r="1108" spans="3:25" x14ac:dyDescent="0.25">
      <c r="C1108" s="17">
        <f t="shared" si="88"/>
        <v>0</v>
      </c>
      <c r="E1108" s="78">
        <v>87.826375202807455</v>
      </c>
      <c r="F1108" s="81">
        <v>5520</v>
      </c>
      <c r="G1108" s="16"/>
      <c r="H1108" s="18">
        <f t="shared" si="89"/>
        <v>0</v>
      </c>
      <c r="I1108" s="16"/>
      <c r="J1108" s="83">
        <v>83.864094000216738</v>
      </c>
      <c r="M1108" s="19">
        <f t="shared" si="90"/>
        <v>0</v>
      </c>
      <c r="O1108" s="94">
        <v>102.49023124642115</v>
      </c>
      <c r="R1108" s="20">
        <f t="shared" si="91"/>
        <v>0</v>
      </c>
      <c r="T1108" s="101">
        <v>142.84157302793852</v>
      </c>
      <c r="W1108" s="21">
        <f t="shared" si="92"/>
        <v>0</v>
      </c>
      <c r="Y1108" s="110">
        <v>159.75822911125877</v>
      </c>
    </row>
    <row r="1109" spans="3:25" x14ac:dyDescent="0.25">
      <c r="C1109" s="17">
        <f t="shared" si="88"/>
        <v>0</v>
      </c>
      <c r="E1109" s="78">
        <v>87.826462057343122</v>
      </c>
      <c r="F1109" s="81">
        <v>5525</v>
      </c>
      <c r="G1109" s="16"/>
      <c r="H1109" s="18">
        <f t="shared" si="89"/>
        <v>0</v>
      </c>
      <c r="I1109" s="16"/>
      <c r="J1109" s="83">
        <v>83.864152954545773</v>
      </c>
      <c r="M1109" s="19">
        <f t="shared" si="90"/>
        <v>0</v>
      </c>
      <c r="O1109" s="94">
        <v>102.49025192078854</v>
      </c>
      <c r="R1109" s="20">
        <f t="shared" si="91"/>
        <v>0</v>
      </c>
      <c r="T1109" s="101">
        <v>142.90853103250819</v>
      </c>
      <c r="W1109" s="21">
        <f t="shared" si="92"/>
        <v>0</v>
      </c>
      <c r="Y1109" s="110">
        <v>159.76274956394352</v>
      </c>
    </row>
    <row r="1110" spans="3:25" x14ac:dyDescent="0.25">
      <c r="C1110" s="17">
        <f t="shared" si="88"/>
        <v>0</v>
      </c>
      <c r="E1110" s="78">
        <v>87.978675331990871</v>
      </c>
      <c r="F1110" s="81">
        <v>5530</v>
      </c>
      <c r="G1110" s="16"/>
      <c r="H1110" s="18">
        <f t="shared" si="89"/>
        <v>0</v>
      </c>
      <c r="I1110" s="16"/>
      <c r="J1110" s="83">
        <v>84.151005335587158</v>
      </c>
      <c r="M1110" s="19">
        <f t="shared" si="90"/>
        <v>0</v>
      </c>
      <c r="O1110" s="94">
        <v>102.72522369884302</v>
      </c>
      <c r="R1110" s="20">
        <f t="shared" si="91"/>
        <v>0</v>
      </c>
      <c r="T1110" s="101">
        <v>143.26890535849702</v>
      </c>
      <c r="W1110" s="21">
        <f t="shared" si="92"/>
        <v>0</v>
      </c>
      <c r="Y1110" s="110">
        <v>159.84703405526747</v>
      </c>
    </row>
    <row r="1111" spans="3:25" x14ac:dyDescent="0.25">
      <c r="C1111" s="17">
        <f t="shared" si="88"/>
        <v>0</v>
      </c>
      <c r="E1111" s="78">
        <v>88.130886179752736</v>
      </c>
      <c r="F1111" s="81">
        <v>5535</v>
      </c>
      <c r="G1111" s="16"/>
      <c r="H1111" s="18">
        <f t="shared" si="89"/>
        <v>0</v>
      </c>
      <c r="I1111" s="16"/>
      <c r="J1111" s="83">
        <v>84.246493500321691</v>
      </c>
      <c r="M1111" s="19">
        <f t="shared" si="90"/>
        <v>0</v>
      </c>
      <c r="O1111" s="94">
        <v>102.72522988696811</v>
      </c>
      <c r="R1111" s="20">
        <f t="shared" si="91"/>
        <v>0</v>
      </c>
      <c r="T1111" s="101">
        <v>143.26959667510701</v>
      </c>
      <c r="W1111" s="21">
        <f t="shared" si="92"/>
        <v>0</v>
      </c>
      <c r="Y1111" s="110">
        <v>160.29823638412947</v>
      </c>
    </row>
    <row r="1112" spans="3:25" x14ac:dyDescent="0.25">
      <c r="C1112" s="17">
        <f t="shared" si="88"/>
        <v>0</v>
      </c>
      <c r="E1112" s="78">
        <v>88.222015141168313</v>
      </c>
      <c r="F1112" s="81">
        <v>5540</v>
      </c>
      <c r="G1112" s="16"/>
      <c r="H1112" s="18">
        <f t="shared" si="89"/>
        <v>0</v>
      </c>
      <c r="I1112" s="16"/>
      <c r="J1112" s="83">
        <v>84.246493500321691</v>
      </c>
      <c r="M1112" s="19">
        <f t="shared" si="90"/>
        <v>0</v>
      </c>
      <c r="O1112" s="94">
        <v>102.77699689540701</v>
      </c>
      <c r="R1112" s="20">
        <f t="shared" si="91"/>
        <v>0</v>
      </c>
      <c r="T1112" s="101">
        <v>143.84249987215475</v>
      </c>
      <c r="W1112" s="21">
        <f t="shared" si="92"/>
        <v>0</v>
      </c>
      <c r="Y1112" s="110">
        <v>160.41530365354146</v>
      </c>
    </row>
    <row r="1113" spans="3:25" x14ac:dyDescent="0.25">
      <c r="C1113" s="17">
        <f t="shared" si="88"/>
        <v>0</v>
      </c>
      <c r="E1113" s="78">
        <v>88.585543705981479</v>
      </c>
      <c r="F1113" s="81">
        <v>5545</v>
      </c>
      <c r="G1113" s="16"/>
      <c r="H1113" s="18">
        <f t="shared" si="89"/>
        <v>0</v>
      </c>
      <c r="I1113" s="16"/>
      <c r="J1113" s="83">
        <v>84.246535419420326</v>
      </c>
      <c r="M1113" s="19">
        <f t="shared" si="90"/>
        <v>0</v>
      </c>
      <c r="O1113" s="94">
        <v>102.77734806547497</v>
      </c>
      <c r="R1113" s="20">
        <f t="shared" si="91"/>
        <v>0</v>
      </c>
      <c r="T1113" s="101">
        <v>143.96198194539667</v>
      </c>
      <c r="W1113" s="21">
        <f t="shared" si="92"/>
        <v>0</v>
      </c>
      <c r="Y1113" s="110">
        <v>160.63210727010537</v>
      </c>
    </row>
    <row r="1114" spans="3:25" x14ac:dyDescent="0.25">
      <c r="C1114" s="17">
        <f t="shared" si="88"/>
        <v>0</v>
      </c>
      <c r="E1114" s="78">
        <v>88.615778706654226</v>
      </c>
      <c r="F1114" s="81">
        <v>5550</v>
      </c>
      <c r="G1114" s="16"/>
      <c r="H1114" s="18">
        <f t="shared" si="89"/>
        <v>0</v>
      </c>
      <c r="I1114" s="16"/>
      <c r="J1114" s="83">
        <v>84.468749547154644</v>
      </c>
      <c r="M1114" s="19">
        <f t="shared" si="90"/>
        <v>0</v>
      </c>
      <c r="O1114" s="94">
        <v>102.77737727238012</v>
      </c>
      <c r="R1114" s="20">
        <f t="shared" si="91"/>
        <v>0</v>
      </c>
      <c r="T1114" s="101">
        <v>144.22777862871945</v>
      </c>
      <c r="W1114" s="21">
        <f t="shared" si="92"/>
        <v>0</v>
      </c>
      <c r="Y1114" s="110">
        <v>160.7654091119193</v>
      </c>
    </row>
    <row r="1115" spans="3:25" x14ac:dyDescent="0.25">
      <c r="C1115" s="17">
        <f t="shared" si="88"/>
        <v>0</v>
      </c>
      <c r="E1115" s="78">
        <v>89.037831238083456</v>
      </c>
      <c r="F1115" s="81">
        <v>5555</v>
      </c>
      <c r="G1115" s="16"/>
      <c r="H1115" s="18">
        <f t="shared" si="89"/>
        <v>0</v>
      </c>
      <c r="I1115" s="16"/>
      <c r="J1115" s="83">
        <v>84.879733907874297</v>
      </c>
      <c r="M1115" s="19">
        <f t="shared" si="90"/>
        <v>0</v>
      </c>
      <c r="O1115" s="94">
        <v>103.1156744858264</v>
      </c>
      <c r="R1115" s="20">
        <f t="shared" si="91"/>
        <v>0</v>
      </c>
      <c r="T1115" s="101">
        <v>144.22781422207066</v>
      </c>
      <c r="W1115" s="21">
        <f t="shared" si="92"/>
        <v>0</v>
      </c>
      <c r="Y1115" s="110">
        <v>161.16482226765095</v>
      </c>
    </row>
    <row r="1116" spans="3:25" x14ac:dyDescent="0.25">
      <c r="C1116" s="17">
        <f t="shared" si="88"/>
        <v>0</v>
      </c>
      <c r="E1116" s="78">
        <v>89.338122516142775</v>
      </c>
      <c r="F1116" s="81">
        <v>5560</v>
      </c>
      <c r="G1116" s="16"/>
      <c r="H1116" s="18">
        <f t="shared" si="89"/>
        <v>0</v>
      </c>
      <c r="I1116" s="16"/>
      <c r="J1116" s="83">
        <v>84.88021238009739</v>
      </c>
      <c r="M1116" s="19">
        <f t="shared" si="90"/>
        <v>0</v>
      </c>
      <c r="O1116" s="94">
        <v>103.32307316205335</v>
      </c>
      <c r="R1116" s="20">
        <f t="shared" si="91"/>
        <v>0</v>
      </c>
      <c r="T1116" s="101">
        <v>144.2675195838971</v>
      </c>
      <c r="W1116" s="21">
        <f t="shared" si="92"/>
        <v>0</v>
      </c>
      <c r="Y1116" s="110">
        <v>161.94376714937221</v>
      </c>
    </row>
    <row r="1117" spans="3:25" x14ac:dyDescent="0.25">
      <c r="C1117" s="17">
        <f t="shared" si="88"/>
        <v>0</v>
      </c>
      <c r="E1117" s="78">
        <v>89.398143950596037</v>
      </c>
      <c r="F1117" s="81">
        <v>5565</v>
      </c>
      <c r="G1117" s="16"/>
      <c r="H1117" s="18">
        <f t="shared" si="89"/>
        <v>0</v>
      </c>
      <c r="I1117" s="16"/>
      <c r="J1117" s="83">
        <v>84.974658361430414</v>
      </c>
      <c r="M1117" s="19">
        <f t="shared" si="90"/>
        <v>0</v>
      </c>
      <c r="O1117" s="94">
        <v>103.32311554468669</v>
      </c>
      <c r="R1117" s="20">
        <f t="shared" si="91"/>
        <v>0</v>
      </c>
      <c r="T1117" s="101">
        <v>144.33378650765391</v>
      </c>
      <c r="W1117" s="21">
        <f t="shared" si="92"/>
        <v>0</v>
      </c>
      <c r="Y1117" s="110">
        <v>162.01011962890766</v>
      </c>
    </row>
    <row r="1118" spans="3:25" x14ac:dyDescent="0.25">
      <c r="C1118" s="17">
        <f t="shared" si="88"/>
        <v>0</v>
      </c>
      <c r="E1118" s="78">
        <v>89.87618716085322</v>
      </c>
      <c r="F1118" s="81">
        <v>5570</v>
      </c>
      <c r="G1118" s="16"/>
      <c r="H1118" s="18">
        <f t="shared" si="89"/>
        <v>0</v>
      </c>
      <c r="I1118" s="16"/>
      <c r="J1118" s="83">
        <v>84.97468495980452</v>
      </c>
      <c r="M1118" s="19">
        <f t="shared" si="90"/>
        <v>0</v>
      </c>
      <c r="O1118" s="94">
        <v>103.50448042198184</v>
      </c>
      <c r="R1118" s="20">
        <f t="shared" si="91"/>
        <v>0</v>
      </c>
      <c r="T1118" s="101">
        <v>144.3999788921904</v>
      </c>
      <c r="W1118" s="21">
        <f t="shared" si="92"/>
        <v>0</v>
      </c>
      <c r="Y1118" s="110">
        <v>162.01011962893568</v>
      </c>
    </row>
    <row r="1119" spans="3:25" x14ac:dyDescent="0.25">
      <c r="C1119" s="17">
        <f t="shared" si="88"/>
        <v>0</v>
      </c>
      <c r="E1119" s="78">
        <v>89.876198162992026</v>
      </c>
      <c r="F1119" s="81">
        <v>5575</v>
      </c>
      <c r="G1119" s="16"/>
      <c r="H1119" s="18">
        <f t="shared" si="89"/>
        <v>0</v>
      </c>
      <c r="I1119" s="16"/>
      <c r="J1119" s="83">
        <v>85.163465006116112</v>
      </c>
      <c r="M1119" s="19">
        <f t="shared" si="90"/>
        <v>0</v>
      </c>
      <c r="O1119" s="94">
        <v>103.63372587341424</v>
      </c>
      <c r="R1119" s="20">
        <f t="shared" si="91"/>
        <v>0</v>
      </c>
      <c r="T1119" s="101">
        <v>144.79686187641633</v>
      </c>
      <c r="W1119" s="21">
        <f t="shared" si="92"/>
        <v>0</v>
      </c>
      <c r="Y1119" s="110">
        <v>162.0928063403465</v>
      </c>
    </row>
    <row r="1120" spans="3:25" x14ac:dyDescent="0.25">
      <c r="C1120" s="17">
        <f t="shared" si="88"/>
        <v>0</v>
      </c>
      <c r="E1120" s="78">
        <v>89.876204449933795</v>
      </c>
      <c r="F1120" s="81">
        <v>5580</v>
      </c>
      <c r="G1120" s="16"/>
      <c r="H1120" s="18">
        <f t="shared" si="89"/>
        <v>0</v>
      </c>
      <c r="I1120" s="16"/>
      <c r="J1120" s="83">
        <v>85.163503156519212</v>
      </c>
      <c r="M1120" s="19">
        <f t="shared" si="90"/>
        <v>0</v>
      </c>
      <c r="O1120" s="94">
        <v>103.63379232380262</v>
      </c>
      <c r="R1120" s="20">
        <f t="shared" si="91"/>
        <v>0</v>
      </c>
      <c r="T1120" s="101">
        <v>144.86291902758271</v>
      </c>
      <c r="W1120" s="21">
        <f t="shared" si="92"/>
        <v>0</v>
      </c>
      <c r="Y1120" s="110">
        <v>162.225068791425</v>
      </c>
    </row>
    <row r="1121" spans="3:25" x14ac:dyDescent="0.25">
      <c r="C1121" s="17">
        <f t="shared" si="88"/>
        <v>0</v>
      </c>
      <c r="E1121" s="78">
        <v>89.876231169432728</v>
      </c>
      <c r="F1121" s="81">
        <v>5585</v>
      </c>
      <c r="G1121" s="16"/>
      <c r="H1121" s="18">
        <f t="shared" si="89"/>
        <v>0</v>
      </c>
      <c r="I1121" s="16"/>
      <c r="J1121" s="83">
        <v>85.351940055662439</v>
      </c>
      <c r="M1121" s="19">
        <f t="shared" si="90"/>
        <v>0</v>
      </c>
      <c r="O1121" s="94">
        <v>104.02062500314969</v>
      </c>
      <c r="R1121" s="20">
        <f t="shared" si="91"/>
        <v>0</v>
      </c>
      <c r="T1121" s="101">
        <v>145.07361925625707</v>
      </c>
      <c r="W1121" s="21">
        <f t="shared" si="92"/>
        <v>0</v>
      </c>
      <c r="Y1121" s="110">
        <v>162.55471575391118</v>
      </c>
    </row>
    <row r="1122" spans="3:25" x14ac:dyDescent="0.25">
      <c r="C1122" s="17">
        <f t="shared" si="88"/>
        <v>0</v>
      </c>
      <c r="E1122" s="78">
        <v>90.024855605849552</v>
      </c>
      <c r="F1122" s="81">
        <v>5590</v>
      </c>
      <c r="G1122" s="16"/>
      <c r="H1122" s="18">
        <f t="shared" si="89"/>
        <v>0</v>
      </c>
      <c r="I1122" s="16"/>
      <c r="J1122" s="83">
        <v>85.617920348279256</v>
      </c>
      <c r="M1122" s="19">
        <f t="shared" si="90"/>
        <v>0</v>
      </c>
      <c r="O1122" s="94">
        <v>104.02068747181156</v>
      </c>
      <c r="R1122" s="20">
        <f t="shared" si="91"/>
        <v>0</v>
      </c>
      <c r="T1122" s="101">
        <v>145.75812690549151</v>
      </c>
      <c r="W1122" s="21">
        <f t="shared" si="92"/>
        <v>0</v>
      </c>
      <c r="Y1122" s="110">
        <v>162.80168691343158</v>
      </c>
    </row>
    <row r="1123" spans="3:25" x14ac:dyDescent="0.25">
      <c r="C1123" s="17">
        <f t="shared" si="88"/>
        <v>0</v>
      </c>
      <c r="E1123" s="78">
        <v>90.381186656225381</v>
      </c>
      <c r="F1123" s="81">
        <v>5595</v>
      </c>
      <c r="G1123" s="16"/>
      <c r="H1123" s="18">
        <f t="shared" si="89"/>
        <v>0</v>
      </c>
      <c r="I1123" s="16"/>
      <c r="J1123" s="83">
        <v>85.617920348279256</v>
      </c>
      <c r="M1123" s="19">
        <f t="shared" si="90"/>
        <v>0</v>
      </c>
      <c r="O1123" s="94">
        <v>104.38060494638107</v>
      </c>
      <c r="R1123" s="20">
        <f t="shared" si="91"/>
        <v>0</v>
      </c>
      <c r="T1123" s="101">
        <v>145.81072388134228</v>
      </c>
      <c r="W1123" s="21">
        <f t="shared" si="92"/>
        <v>0</v>
      </c>
      <c r="Y1123" s="110">
        <v>163.01546711714388</v>
      </c>
    </row>
    <row r="1124" spans="3:25" x14ac:dyDescent="0.25">
      <c r="C1124" s="17">
        <f t="shared" si="88"/>
        <v>0</v>
      </c>
      <c r="E1124" s="78">
        <v>90.381306124130958</v>
      </c>
      <c r="F1124" s="81">
        <v>5600</v>
      </c>
      <c r="G1124" s="16"/>
      <c r="H1124" s="18">
        <f t="shared" si="89"/>
        <v>0</v>
      </c>
      <c r="I1124" s="16"/>
      <c r="J1124" s="83">
        <v>85.665378359474289</v>
      </c>
      <c r="M1124" s="19">
        <f t="shared" si="90"/>
        <v>0</v>
      </c>
      <c r="O1124" s="94">
        <v>104.58553439712904</v>
      </c>
      <c r="R1124" s="20">
        <f t="shared" si="91"/>
        <v>0</v>
      </c>
      <c r="T1124" s="101">
        <v>145.96795943837245</v>
      </c>
      <c r="W1124" s="21">
        <f t="shared" si="92"/>
        <v>0</v>
      </c>
      <c r="Y1124" s="110">
        <v>164.34082181685838</v>
      </c>
    </row>
    <row r="1125" spans="3:25" x14ac:dyDescent="0.25">
      <c r="C1125" s="17">
        <f t="shared" si="88"/>
        <v>0</v>
      </c>
      <c r="E1125" s="78">
        <v>91.001476205210565</v>
      </c>
      <c r="F1125" s="81">
        <v>5605</v>
      </c>
      <c r="G1125" s="16"/>
      <c r="H1125" s="18">
        <f t="shared" si="89"/>
        <v>0</v>
      </c>
      <c r="I1125" s="16"/>
      <c r="J1125" s="83">
        <v>85.6678056825602</v>
      </c>
      <c r="M1125" s="19">
        <f t="shared" si="90"/>
        <v>0</v>
      </c>
      <c r="O1125" s="94">
        <v>104.58557289144773</v>
      </c>
      <c r="R1125" s="20">
        <f t="shared" si="91"/>
        <v>0</v>
      </c>
      <c r="T1125" s="101">
        <v>145.98102030659385</v>
      </c>
      <c r="W1125" s="21">
        <f t="shared" si="92"/>
        <v>0</v>
      </c>
      <c r="Y1125" s="110">
        <v>165.12129855763106</v>
      </c>
    </row>
    <row r="1126" spans="3:25" x14ac:dyDescent="0.25">
      <c r="C1126" s="17">
        <f t="shared" si="88"/>
        <v>0</v>
      </c>
      <c r="E1126" s="78">
        <v>91.089865590914158</v>
      </c>
      <c r="F1126" s="81">
        <v>5610</v>
      </c>
      <c r="G1126" s="16"/>
      <c r="H1126" s="18">
        <f t="shared" si="89"/>
        <v>0</v>
      </c>
      <c r="I1126" s="16"/>
      <c r="J1126" s="83">
        <v>85.667811660229148</v>
      </c>
      <c r="M1126" s="19">
        <f t="shared" si="90"/>
        <v>0</v>
      </c>
      <c r="O1126" s="94">
        <v>104.86692807930596</v>
      </c>
      <c r="R1126" s="20">
        <f t="shared" si="91"/>
        <v>0</v>
      </c>
      <c r="T1126" s="101">
        <v>146.06095516773968</v>
      </c>
      <c r="W1126" s="21">
        <f t="shared" si="92"/>
        <v>0</v>
      </c>
      <c r="Y1126" s="110">
        <v>165.36435286393245</v>
      </c>
    </row>
    <row r="1127" spans="3:25" x14ac:dyDescent="0.25">
      <c r="C1127" s="17">
        <f t="shared" si="88"/>
        <v>0</v>
      </c>
      <c r="E1127" s="78">
        <v>91.177690558698743</v>
      </c>
      <c r="F1127" s="81">
        <v>5615</v>
      </c>
      <c r="G1127" s="16"/>
      <c r="H1127" s="18">
        <f t="shared" si="89"/>
        <v>0</v>
      </c>
      <c r="I1127" s="16"/>
      <c r="J1127" s="83">
        <v>85.758493489327606</v>
      </c>
      <c r="M1127" s="19">
        <f t="shared" si="90"/>
        <v>0</v>
      </c>
      <c r="O1127" s="94">
        <v>105.19834378822603</v>
      </c>
      <c r="R1127" s="20">
        <f t="shared" si="91"/>
        <v>0</v>
      </c>
      <c r="T1127" s="101">
        <v>146.12504868082357</v>
      </c>
      <c r="W1127" s="21">
        <f t="shared" si="92"/>
        <v>0</v>
      </c>
      <c r="Y1127" s="110">
        <v>165.36451602463623</v>
      </c>
    </row>
    <row r="1128" spans="3:25" x14ac:dyDescent="0.25">
      <c r="C1128" s="17">
        <f t="shared" si="88"/>
        <v>0</v>
      </c>
      <c r="E1128" s="78">
        <v>91.295330880604126</v>
      </c>
      <c r="F1128" s="81">
        <v>5620</v>
      </c>
      <c r="G1128" s="16"/>
      <c r="H1128" s="18">
        <f t="shared" si="89"/>
        <v>0</v>
      </c>
      <c r="I1128" s="16"/>
      <c r="J1128" s="83">
        <v>85.758923406986696</v>
      </c>
      <c r="M1128" s="19">
        <f t="shared" si="90"/>
        <v>0</v>
      </c>
      <c r="O1128" s="94">
        <v>105.27480467786147</v>
      </c>
      <c r="R1128" s="20">
        <f t="shared" si="91"/>
        <v>0</v>
      </c>
      <c r="T1128" s="101">
        <v>146.17745972949783</v>
      </c>
      <c r="W1128" s="21">
        <f t="shared" si="92"/>
        <v>0</v>
      </c>
      <c r="Y1128" s="110">
        <v>165.51009810534907</v>
      </c>
    </row>
    <row r="1129" spans="3:25" x14ac:dyDescent="0.25">
      <c r="C1129" s="17">
        <f t="shared" si="88"/>
        <v>0</v>
      </c>
      <c r="E1129" s="78">
        <v>91.324766200946826</v>
      </c>
      <c r="F1129" s="81">
        <v>5625</v>
      </c>
      <c r="G1129" s="16"/>
      <c r="H1129" s="18">
        <f t="shared" si="89"/>
        <v>0</v>
      </c>
      <c r="I1129" s="16"/>
      <c r="J1129" s="83">
        <v>85.914870676686078</v>
      </c>
      <c r="M1129" s="19">
        <f t="shared" si="90"/>
        <v>0</v>
      </c>
      <c r="O1129" s="94">
        <v>105.75689703865035</v>
      </c>
      <c r="R1129" s="20">
        <f t="shared" si="91"/>
        <v>0</v>
      </c>
      <c r="T1129" s="101">
        <v>146.59573639909362</v>
      </c>
      <c r="W1129" s="21">
        <f t="shared" si="92"/>
        <v>0</v>
      </c>
      <c r="Y1129" s="110">
        <v>165.62331382420589</v>
      </c>
    </row>
    <row r="1130" spans="3:25" x14ac:dyDescent="0.25">
      <c r="C1130" s="17">
        <f t="shared" si="88"/>
        <v>0</v>
      </c>
      <c r="E1130" s="78">
        <v>91.559024046482378</v>
      </c>
      <c r="F1130" s="81">
        <v>5630</v>
      </c>
      <c r="G1130" s="16"/>
      <c r="H1130" s="18">
        <f t="shared" si="89"/>
        <v>0</v>
      </c>
      <c r="I1130" s="16"/>
      <c r="J1130" s="83">
        <v>85.914904999425389</v>
      </c>
      <c r="M1130" s="19">
        <f t="shared" si="90"/>
        <v>0</v>
      </c>
      <c r="O1130" s="94">
        <v>106.00996282599479</v>
      </c>
      <c r="R1130" s="20">
        <f t="shared" si="91"/>
        <v>0</v>
      </c>
      <c r="T1130" s="101">
        <v>146.59579503455359</v>
      </c>
      <c r="W1130" s="21">
        <f t="shared" si="92"/>
        <v>0</v>
      </c>
      <c r="Y1130" s="110">
        <v>165.94621722664064</v>
      </c>
    </row>
    <row r="1131" spans="3:25" x14ac:dyDescent="0.25">
      <c r="C1131" s="17">
        <f t="shared" si="88"/>
        <v>0</v>
      </c>
      <c r="E1131" s="78">
        <v>91.792640970798388</v>
      </c>
      <c r="F1131" s="81">
        <v>5635</v>
      </c>
      <c r="G1131" s="16"/>
      <c r="H1131" s="18">
        <f t="shared" si="89"/>
        <v>0</v>
      </c>
      <c r="I1131" s="16"/>
      <c r="J1131" s="83">
        <v>86.008333863653164</v>
      </c>
      <c r="M1131" s="19">
        <f t="shared" si="90"/>
        <v>0</v>
      </c>
      <c r="O1131" s="94">
        <v>106.01004194501748</v>
      </c>
      <c r="R1131" s="20">
        <f t="shared" si="91"/>
        <v>0</v>
      </c>
      <c r="T1131" s="101">
        <v>146.60889840067708</v>
      </c>
      <c r="W1131" s="21">
        <f t="shared" si="92"/>
        <v>0</v>
      </c>
      <c r="Y1131" s="110">
        <v>165.94646238615164</v>
      </c>
    </row>
    <row r="1132" spans="3:25" x14ac:dyDescent="0.25">
      <c r="C1132" s="17">
        <f t="shared" si="88"/>
        <v>0</v>
      </c>
      <c r="E1132" s="78">
        <v>92.142376608627913</v>
      </c>
      <c r="F1132" s="81">
        <v>5640</v>
      </c>
      <c r="G1132" s="16"/>
      <c r="H1132" s="18">
        <f t="shared" si="89"/>
        <v>0</v>
      </c>
      <c r="I1132" s="16"/>
      <c r="J1132" s="83">
        <v>86.101778653769088</v>
      </c>
      <c r="M1132" s="19">
        <f t="shared" si="90"/>
        <v>0</v>
      </c>
      <c r="O1132" s="94">
        <v>106.8654968711366</v>
      </c>
      <c r="R1132" s="20">
        <f t="shared" si="91"/>
        <v>0</v>
      </c>
      <c r="T1132" s="101">
        <v>146.70018554693206</v>
      </c>
      <c r="W1132" s="21">
        <f t="shared" si="92"/>
        <v>0</v>
      </c>
      <c r="Y1132" s="110">
        <v>166.28496703245588</v>
      </c>
    </row>
    <row r="1133" spans="3:25" x14ac:dyDescent="0.25">
      <c r="C1133" s="17">
        <f t="shared" si="88"/>
        <v>0</v>
      </c>
      <c r="E1133" s="78">
        <v>92.171276474381528</v>
      </c>
      <c r="F1133" s="81">
        <v>5645</v>
      </c>
      <c r="G1133" s="16"/>
      <c r="H1133" s="18">
        <f t="shared" si="89"/>
        <v>0</v>
      </c>
      <c r="I1133" s="16"/>
      <c r="J1133" s="83">
        <v>86.474601959883003</v>
      </c>
      <c r="M1133" s="19">
        <f t="shared" si="90"/>
        <v>0</v>
      </c>
      <c r="O1133" s="94">
        <v>106.86556692988043</v>
      </c>
      <c r="R1133" s="20">
        <f t="shared" si="91"/>
        <v>0</v>
      </c>
      <c r="T1133" s="101">
        <v>147.2596571624774</v>
      </c>
      <c r="W1133" s="21">
        <f t="shared" si="92"/>
        <v>0</v>
      </c>
      <c r="Y1133" s="110">
        <v>166.28505580678575</v>
      </c>
    </row>
    <row r="1134" spans="3:25" x14ac:dyDescent="0.25">
      <c r="C1134" s="17">
        <f t="shared" si="88"/>
        <v>0</v>
      </c>
      <c r="E1134" s="78">
        <v>92.605830823229354</v>
      </c>
      <c r="F1134" s="81">
        <v>5650</v>
      </c>
      <c r="G1134" s="16"/>
      <c r="H1134" s="18">
        <f t="shared" si="89"/>
        <v>0</v>
      </c>
      <c r="I1134" s="16"/>
      <c r="J1134" s="83">
        <v>86.752578131432315</v>
      </c>
      <c r="M1134" s="19">
        <f t="shared" si="90"/>
        <v>0</v>
      </c>
      <c r="O1134" s="94">
        <v>107.58993477572182</v>
      </c>
      <c r="R1134" s="20">
        <f t="shared" si="91"/>
        <v>0</v>
      </c>
      <c r="T1134" s="101">
        <v>147.58417183043886</v>
      </c>
      <c r="W1134" s="21">
        <f t="shared" si="92"/>
        <v>0</v>
      </c>
      <c r="Y1134" s="110">
        <v>166.65500494913073</v>
      </c>
    </row>
    <row r="1135" spans="3:25" x14ac:dyDescent="0.25">
      <c r="C1135" s="17">
        <f t="shared" si="88"/>
        <v>0</v>
      </c>
      <c r="E1135" s="78">
        <v>92.837918259486315</v>
      </c>
      <c r="F1135" s="81">
        <v>5655</v>
      </c>
      <c r="G1135" s="16"/>
      <c r="H1135" s="18">
        <f t="shared" si="89"/>
        <v>0</v>
      </c>
      <c r="I1135" s="16"/>
      <c r="J1135" s="83">
        <v>86.876124590174513</v>
      </c>
      <c r="M1135" s="19">
        <f t="shared" si="90"/>
        <v>0</v>
      </c>
      <c r="O1135" s="94">
        <v>107.5899833553964</v>
      </c>
      <c r="R1135" s="20">
        <f t="shared" si="91"/>
        <v>0</v>
      </c>
      <c r="T1135" s="101">
        <v>147.84299712037836</v>
      </c>
      <c r="W1135" s="21">
        <f t="shared" si="92"/>
        <v>0</v>
      </c>
      <c r="Y1135" s="110">
        <v>166.65503207324736</v>
      </c>
    </row>
    <row r="1136" spans="3:25" x14ac:dyDescent="0.25">
      <c r="C1136" s="17">
        <f t="shared" si="88"/>
        <v>0</v>
      </c>
      <c r="E1136" s="78">
        <v>93.182800063553259</v>
      </c>
      <c r="F1136" s="81">
        <v>5660</v>
      </c>
      <c r="G1136" s="16"/>
      <c r="H1136" s="18">
        <f t="shared" si="89"/>
        <v>0</v>
      </c>
      <c r="I1136" s="16"/>
      <c r="J1136" s="83">
        <v>86.968378712794163</v>
      </c>
      <c r="M1136" s="19">
        <f t="shared" si="90"/>
        <v>0</v>
      </c>
      <c r="O1136" s="94">
        <v>107.66452141310975</v>
      </c>
      <c r="R1136" s="20">
        <f t="shared" si="91"/>
        <v>0</v>
      </c>
      <c r="T1136" s="101">
        <v>147.84306414370619</v>
      </c>
      <c r="W1136" s="21">
        <f t="shared" si="92"/>
        <v>0</v>
      </c>
      <c r="Y1136" s="110">
        <v>166.65503207324736</v>
      </c>
    </row>
    <row r="1137" spans="3:25" x14ac:dyDescent="0.25">
      <c r="C1137" s="17">
        <f t="shared" si="88"/>
        <v>0</v>
      </c>
      <c r="E1137" s="78">
        <v>93.611777169923414</v>
      </c>
      <c r="F1137" s="81">
        <v>5665</v>
      </c>
      <c r="G1137" s="16"/>
      <c r="H1137" s="18">
        <f t="shared" si="89"/>
        <v>0</v>
      </c>
      <c r="I1137" s="16"/>
      <c r="J1137" s="83">
        <v>86.999196028304581</v>
      </c>
      <c r="M1137" s="19">
        <f t="shared" si="90"/>
        <v>0</v>
      </c>
      <c r="O1137" s="94">
        <v>107.68942221084878</v>
      </c>
      <c r="R1137" s="20">
        <f t="shared" si="91"/>
        <v>0</v>
      </c>
      <c r="T1137" s="101">
        <v>147.89483488070155</v>
      </c>
      <c r="W1137" s="21">
        <f t="shared" si="92"/>
        <v>0</v>
      </c>
      <c r="Y1137" s="110">
        <v>166.89589552628081</v>
      </c>
    </row>
    <row r="1138" spans="3:25" x14ac:dyDescent="0.25">
      <c r="C1138" s="17">
        <f t="shared" si="88"/>
        <v>0</v>
      </c>
      <c r="E1138" s="78">
        <v>93.983552098972339</v>
      </c>
      <c r="F1138" s="81">
        <v>5670</v>
      </c>
      <c r="G1138" s="16"/>
      <c r="H1138" s="18">
        <f t="shared" si="89"/>
        <v>0</v>
      </c>
      <c r="I1138" s="16"/>
      <c r="J1138" s="83">
        <v>87.122383440910212</v>
      </c>
      <c r="M1138" s="19">
        <f t="shared" si="90"/>
        <v>0</v>
      </c>
      <c r="O1138" s="94">
        <v>107.68950288348259</v>
      </c>
      <c r="R1138" s="20">
        <f t="shared" si="91"/>
        <v>0</v>
      </c>
      <c r="T1138" s="101">
        <v>148.2694902076087</v>
      </c>
      <c r="W1138" s="21">
        <f t="shared" si="92"/>
        <v>0</v>
      </c>
      <c r="Y1138" s="110">
        <v>166.92797618571424</v>
      </c>
    </row>
    <row r="1139" spans="3:25" x14ac:dyDescent="0.25">
      <c r="C1139" s="17">
        <f t="shared" si="88"/>
        <v>0</v>
      </c>
      <c r="E1139" s="78">
        <v>93.984084174149373</v>
      </c>
      <c r="F1139" s="81">
        <v>5675</v>
      </c>
      <c r="G1139" s="16"/>
      <c r="H1139" s="18">
        <f t="shared" si="89"/>
        <v>0</v>
      </c>
      <c r="I1139" s="16"/>
      <c r="J1139" s="83">
        <v>87.152961929087098</v>
      </c>
      <c r="M1139" s="19">
        <f t="shared" si="90"/>
        <v>0</v>
      </c>
      <c r="O1139" s="94">
        <v>107.68962356449009</v>
      </c>
      <c r="R1139" s="20">
        <f t="shared" si="91"/>
        <v>0</v>
      </c>
      <c r="T1139" s="101">
        <v>148.77177260319277</v>
      </c>
      <c r="W1139" s="21">
        <f t="shared" si="92"/>
        <v>0</v>
      </c>
      <c r="Y1139" s="110">
        <v>167.48856447648896</v>
      </c>
    </row>
    <row r="1140" spans="3:25" x14ac:dyDescent="0.25">
      <c r="C1140" s="17">
        <f t="shared" si="88"/>
        <v>0</v>
      </c>
      <c r="E1140" s="78">
        <v>93.98411423489631</v>
      </c>
      <c r="F1140" s="81">
        <v>5680</v>
      </c>
      <c r="G1140" s="16"/>
      <c r="H1140" s="18">
        <f t="shared" si="89"/>
        <v>0</v>
      </c>
      <c r="I1140" s="16"/>
      <c r="J1140" s="83">
        <v>87.245124902816841</v>
      </c>
      <c r="M1140" s="19">
        <f t="shared" si="90"/>
        <v>0</v>
      </c>
      <c r="O1140" s="94">
        <v>108.0617881023677</v>
      </c>
      <c r="R1140" s="20">
        <f t="shared" si="91"/>
        <v>0</v>
      </c>
      <c r="T1140" s="101">
        <v>148.9646299836173</v>
      </c>
      <c r="W1140" s="21">
        <f t="shared" si="92"/>
        <v>0</v>
      </c>
      <c r="Y1140" s="110">
        <v>167.66383051871759</v>
      </c>
    </row>
    <row r="1141" spans="3:25" x14ac:dyDescent="0.25">
      <c r="C1141" s="17">
        <f t="shared" si="88"/>
        <v>0</v>
      </c>
      <c r="E1141" s="78">
        <v>94.240181554520319</v>
      </c>
      <c r="F1141" s="81">
        <v>5685</v>
      </c>
      <c r="G1141" s="16"/>
      <c r="H1141" s="18">
        <f t="shared" si="89"/>
        <v>0</v>
      </c>
      <c r="I1141" s="16"/>
      <c r="J1141" s="83">
        <v>87.612730722433795</v>
      </c>
      <c r="M1141" s="19">
        <f t="shared" si="90"/>
        <v>0</v>
      </c>
      <c r="O1141" s="94">
        <v>108.40806575519369</v>
      </c>
      <c r="R1141" s="20">
        <f t="shared" si="91"/>
        <v>0</v>
      </c>
      <c r="T1141" s="101">
        <v>149.95000451999329</v>
      </c>
      <c r="W1141" s="21">
        <f t="shared" si="92"/>
        <v>0</v>
      </c>
      <c r="Y1141" s="110">
        <v>167.68053213522103</v>
      </c>
    </row>
    <row r="1142" spans="3:25" x14ac:dyDescent="0.25">
      <c r="C1142" s="17">
        <f t="shared" si="88"/>
        <v>0</v>
      </c>
      <c r="E1142" s="78">
        <v>94.410473838229407</v>
      </c>
      <c r="F1142" s="81">
        <v>5690</v>
      </c>
      <c r="G1142" s="16"/>
      <c r="H1142" s="18">
        <f t="shared" si="89"/>
        <v>0</v>
      </c>
      <c r="I1142" s="16"/>
      <c r="J1142" s="83">
        <v>88.130802029508871</v>
      </c>
      <c r="M1142" s="19">
        <f t="shared" si="90"/>
        <v>0</v>
      </c>
      <c r="O1142" s="94">
        <v>108.40820843939531</v>
      </c>
      <c r="R1142" s="20">
        <f t="shared" si="91"/>
        <v>0</v>
      </c>
      <c r="T1142" s="101">
        <v>150.54867352747326</v>
      </c>
      <c r="W1142" s="21">
        <f t="shared" si="92"/>
        <v>0</v>
      </c>
      <c r="Y1142" s="110">
        <v>167.93573269164352</v>
      </c>
    </row>
    <row r="1143" spans="3:25" x14ac:dyDescent="0.25">
      <c r="C1143" s="17">
        <f t="shared" si="88"/>
        <v>0</v>
      </c>
      <c r="E1143" s="78">
        <v>94.552284995112345</v>
      </c>
      <c r="F1143" s="81">
        <v>5695</v>
      </c>
      <c r="G1143" s="16"/>
      <c r="H1143" s="18">
        <f t="shared" si="89"/>
        <v>0</v>
      </c>
      <c r="I1143" s="16"/>
      <c r="J1143" s="83">
        <v>88.130864941831646</v>
      </c>
      <c r="M1143" s="19">
        <f t="shared" si="90"/>
        <v>0</v>
      </c>
      <c r="O1143" s="94">
        <v>108.67964575716807</v>
      </c>
      <c r="R1143" s="20">
        <f t="shared" si="91"/>
        <v>0</v>
      </c>
      <c r="T1143" s="101">
        <v>150.929229916568</v>
      </c>
      <c r="W1143" s="21">
        <f t="shared" si="92"/>
        <v>0</v>
      </c>
      <c r="Y1143" s="110">
        <v>167.93579325548029</v>
      </c>
    </row>
    <row r="1144" spans="3:25" x14ac:dyDescent="0.25">
      <c r="C1144" s="17">
        <f t="shared" si="88"/>
        <v>0</v>
      </c>
      <c r="E1144" s="78">
        <v>94.919821206330681</v>
      </c>
      <c r="F1144" s="81">
        <v>5700</v>
      </c>
      <c r="G1144" s="16"/>
      <c r="H1144" s="18">
        <f t="shared" si="89"/>
        <v>0</v>
      </c>
      <c r="I1144" s="16"/>
      <c r="J1144" s="83">
        <v>88.130886179752736</v>
      </c>
      <c r="M1144" s="19">
        <f t="shared" si="90"/>
        <v>0</v>
      </c>
      <c r="O1144" s="94">
        <v>108.67967305290604</v>
      </c>
      <c r="R1144" s="20">
        <f t="shared" si="91"/>
        <v>0</v>
      </c>
      <c r="T1144" s="101">
        <v>151.536387236895</v>
      </c>
      <c r="W1144" s="21">
        <f t="shared" si="92"/>
        <v>0</v>
      </c>
      <c r="Y1144" s="110">
        <v>168.57244270515545</v>
      </c>
    </row>
    <row r="1145" spans="3:25" x14ac:dyDescent="0.25">
      <c r="C1145" s="17">
        <f t="shared" si="88"/>
        <v>0</v>
      </c>
      <c r="E1145" s="78">
        <v>94.976244263855392</v>
      </c>
      <c r="F1145" s="81">
        <v>5705</v>
      </c>
      <c r="G1145" s="16"/>
      <c r="H1145" s="18">
        <f t="shared" si="89"/>
        <v>0</v>
      </c>
      <c r="I1145" s="16"/>
      <c r="J1145" s="83">
        <v>88.373673801540889</v>
      </c>
      <c r="M1145" s="19">
        <f t="shared" si="90"/>
        <v>0</v>
      </c>
      <c r="O1145" s="94">
        <v>108.67968670078531</v>
      </c>
      <c r="R1145" s="20">
        <f t="shared" si="91"/>
        <v>0</v>
      </c>
      <c r="T1145" s="101">
        <v>151.57422575752943</v>
      </c>
      <c r="W1145" s="21">
        <f t="shared" si="92"/>
        <v>0</v>
      </c>
      <c r="Y1145" s="110">
        <v>168.71542523485044</v>
      </c>
    </row>
    <row r="1146" spans="3:25" x14ac:dyDescent="0.25">
      <c r="C1146" s="17">
        <f t="shared" si="88"/>
        <v>0</v>
      </c>
      <c r="E1146" s="78">
        <v>95.145248092557694</v>
      </c>
      <c r="F1146" s="81">
        <v>5710</v>
      </c>
      <c r="G1146" s="16"/>
      <c r="H1146" s="18">
        <f t="shared" si="89"/>
        <v>0</v>
      </c>
      <c r="I1146" s="16"/>
      <c r="J1146" s="83">
        <v>88.373760118328789</v>
      </c>
      <c r="M1146" s="19">
        <f t="shared" si="90"/>
        <v>0</v>
      </c>
      <c r="O1146" s="94">
        <v>108.80279158010489</v>
      </c>
      <c r="R1146" s="20">
        <f t="shared" si="91"/>
        <v>0</v>
      </c>
      <c r="T1146" s="101">
        <v>151.8263745876001</v>
      </c>
      <c r="W1146" s="21">
        <f t="shared" si="92"/>
        <v>0</v>
      </c>
      <c r="Y1146" s="110">
        <v>169.33341363317652</v>
      </c>
    </row>
    <row r="1147" spans="3:25" x14ac:dyDescent="0.25">
      <c r="C1147" s="17">
        <f t="shared" si="88"/>
        <v>0</v>
      </c>
      <c r="E1147" s="78">
        <v>95.145290406339356</v>
      </c>
      <c r="F1147" s="81">
        <v>5715</v>
      </c>
      <c r="G1147" s="16"/>
      <c r="H1147" s="18">
        <f t="shared" si="89"/>
        <v>0</v>
      </c>
      <c r="I1147" s="16"/>
      <c r="J1147" s="83">
        <v>89.067935702269025</v>
      </c>
      <c r="M1147" s="19">
        <f t="shared" si="90"/>
        <v>0</v>
      </c>
      <c r="O1147" s="94">
        <v>108.80285487352542</v>
      </c>
      <c r="R1147" s="20">
        <f t="shared" si="91"/>
        <v>0</v>
      </c>
      <c r="T1147" s="101">
        <v>151.9146831102635</v>
      </c>
      <c r="W1147" s="21">
        <f t="shared" si="92"/>
        <v>0</v>
      </c>
      <c r="Y1147" s="110">
        <v>169.50710966809805</v>
      </c>
    </row>
    <row r="1148" spans="3:25" x14ac:dyDescent="0.25">
      <c r="C1148" s="17">
        <f t="shared" si="88"/>
        <v>0</v>
      </c>
      <c r="E1148" s="78">
        <v>95.145344597616244</v>
      </c>
      <c r="F1148" s="81">
        <v>5720</v>
      </c>
      <c r="G1148" s="16"/>
      <c r="H1148" s="18">
        <f t="shared" si="89"/>
        <v>0</v>
      </c>
      <c r="I1148" s="16"/>
      <c r="J1148" s="83">
        <v>89.338183787623322</v>
      </c>
      <c r="M1148" s="19">
        <f t="shared" si="90"/>
        <v>0</v>
      </c>
      <c r="O1148" s="94">
        <v>108.95046062995371</v>
      </c>
      <c r="R1148" s="20">
        <f t="shared" si="91"/>
        <v>0</v>
      </c>
      <c r="T1148" s="101">
        <v>152.54293410284296</v>
      </c>
      <c r="W1148" s="21">
        <f t="shared" si="92"/>
        <v>0</v>
      </c>
      <c r="Y1148" s="110">
        <v>169.52295763808738</v>
      </c>
    </row>
    <row r="1149" spans="3:25" x14ac:dyDescent="0.25">
      <c r="C1149" s="17">
        <f t="shared" si="88"/>
        <v>0</v>
      </c>
      <c r="E1149" s="78">
        <v>95.426414397574092</v>
      </c>
      <c r="F1149" s="81">
        <v>5725</v>
      </c>
      <c r="G1149" s="16"/>
      <c r="H1149" s="18">
        <f t="shared" si="89"/>
        <v>0</v>
      </c>
      <c r="I1149" s="16"/>
      <c r="J1149" s="83">
        <v>89.338201180815219</v>
      </c>
      <c r="M1149" s="19">
        <f t="shared" si="90"/>
        <v>0</v>
      </c>
      <c r="O1149" s="94">
        <v>109.39212712283798</v>
      </c>
      <c r="R1149" s="20">
        <f t="shared" si="91"/>
        <v>0</v>
      </c>
      <c r="T1149" s="101">
        <v>152.56800226064834</v>
      </c>
      <c r="W1149" s="21">
        <f t="shared" si="92"/>
        <v>0</v>
      </c>
      <c r="Y1149" s="110">
        <v>170.23216168134508</v>
      </c>
    </row>
    <row r="1150" spans="3:25" x14ac:dyDescent="0.25">
      <c r="C1150" s="17">
        <f t="shared" si="88"/>
        <v>0</v>
      </c>
      <c r="E1150" s="78">
        <v>95.595342749803805</v>
      </c>
      <c r="F1150" s="81">
        <v>5730</v>
      </c>
      <c r="G1150" s="16"/>
      <c r="H1150" s="18">
        <f t="shared" si="89"/>
        <v>0</v>
      </c>
      <c r="I1150" s="16"/>
      <c r="J1150" s="83">
        <v>89.398073239280038</v>
      </c>
      <c r="M1150" s="19">
        <f t="shared" si="90"/>
        <v>0</v>
      </c>
      <c r="O1150" s="94">
        <v>109.66087462262257</v>
      </c>
      <c r="R1150" s="20">
        <f t="shared" si="91"/>
        <v>0</v>
      </c>
      <c r="T1150" s="101">
        <v>152.88057142720965</v>
      </c>
      <c r="W1150" s="21">
        <f t="shared" si="92"/>
        <v>0</v>
      </c>
      <c r="Y1150" s="110">
        <v>170.23256009640633</v>
      </c>
    </row>
    <row r="1151" spans="3:25" x14ac:dyDescent="0.25">
      <c r="C1151" s="17">
        <f t="shared" si="88"/>
        <v>0</v>
      </c>
      <c r="E1151" s="78">
        <v>95.902311400290401</v>
      </c>
      <c r="F1151" s="81">
        <v>5735</v>
      </c>
      <c r="G1151" s="16"/>
      <c r="H1151" s="18">
        <f t="shared" si="89"/>
        <v>0</v>
      </c>
      <c r="I1151" s="16"/>
      <c r="J1151" s="83">
        <v>89.398200835629197</v>
      </c>
      <c r="M1151" s="19">
        <f t="shared" si="90"/>
        <v>0</v>
      </c>
      <c r="O1151" s="94">
        <v>109.66098798124828</v>
      </c>
      <c r="R1151" s="20">
        <f t="shared" si="91"/>
        <v>0</v>
      </c>
      <c r="T1151" s="101">
        <v>153.03119835439841</v>
      </c>
      <c r="W1151" s="21">
        <f t="shared" si="92"/>
        <v>0</v>
      </c>
      <c r="Y1151" s="110">
        <v>170.27969533559659</v>
      </c>
    </row>
    <row r="1152" spans="3:25" x14ac:dyDescent="0.25">
      <c r="C1152" s="17">
        <f t="shared" si="88"/>
        <v>0</v>
      </c>
      <c r="E1152" s="78">
        <v>95.903055251872829</v>
      </c>
      <c r="F1152" s="81">
        <v>5740</v>
      </c>
      <c r="G1152" s="16"/>
      <c r="H1152" s="18">
        <f t="shared" si="89"/>
        <v>0</v>
      </c>
      <c r="I1152" s="16"/>
      <c r="J1152" s="83">
        <v>89.875533318997284</v>
      </c>
      <c r="M1152" s="19">
        <f t="shared" si="90"/>
        <v>0</v>
      </c>
      <c r="O1152" s="94">
        <v>109.7584392405625</v>
      </c>
      <c r="R1152" s="20">
        <f t="shared" si="91"/>
        <v>0</v>
      </c>
      <c r="T1152" s="101">
        <v>153.03123072993094</v>
      </c>
      <c r="W1152" s="21">
        <f t="shared" si="92"/>
        <v>0</v>
      </c>
      <c r="Y1152" s="110">
        <v>170.7039860344041</v>
      </c>
    </row>
    <row r="1153" spans="3:25" x14ac:dyDescent="0.25">
      <c r="C1153" s="17">
        <f t="shared" si="88"/>
        <v>0</v>
      </c>
      <c r="E1153" s="78">
        <v>96.264175379841461</v>
      </c>
      <c r="F1153" s="81">
        <v>5745</v>
      </c>
      <c r="G1153" s="16"/>
      <c r="H1153" s="18">
        <f t="shared" si="89"/>
        <v>0</v>
      </c>
      <c r="I1153" s="16"/>
      <c r="J1153" s="83">
        <v>90.024995258956878</v>
      </c>
      <c r="M1153" s="19">
        <f t="shared" si="90"/>
        <v>0</v>
      </c>
      <c r="O1153" s="94">
        <v>110.63372671787913</v>
      </c>
      <c r="R1153" s="20">
        <f t="shared" si="91"/>
        <v>0</v>
      </c>
      <c r="T1153" s="101">
        <v>153.18114515160352</v>
      </c>
      <c r="W1153" s="21">
        <f t="shared" si="92"/>
        <v>0</v>
      </c>
      <c r="Y1153" s="110">
        <v>170.86063594234992</v>
      </c>
    </row>
    <row r="1154" spans="3:25" x14ac:dyDescent="0.25">
      <c r="C1154" s="17">
        <f t="shared" si="88"/>
        <v>0</v>
      </c>
      <c r="E1154" s="78">
        <v>96.264687512452966</v>
      </c>
      <c r="F1154" s="81">
        <v>5750</v>
      </c>
      <c r="G1154" s="16"/>
      <c r="H1154" s="18">
        <f t="shared" si="89"/>
        <v>0</v>
      </c>
      <c r="I1154" s="16"/>
      <c r="J1154" s="83">
        <v>90.143949491106639</v>
      </c>
      <c r="M1154" s="19">
        <f t="shared" si="90"/>
        <v>0</v>
      </c>
      <c r="O1154" s="94">
        <v>110.82708525435474</v>
      </c>
      <c r="R1154" s="20">
        <f t="shared" si="91"/>
        <v>0</v>
      </c>
      <c r="T1154" s="101">
        <v>153.18117759287242</v>
      </c>
      <c r="W1154" s="21">
        <f t="shared" si="92"/>
        <v>0</v>
      </c>
      <c r="Y1154" s="110">
        <v>171.40850718516216</v>
      </c>
    </row>
    <row r="1155" spans="3:25" x14ac:dyDescent="0.25">
      <c r="C1155" s="17">
        <f t="shared" si="88"/>
        <v>0</v>
      </c>
      <c r="E1155" s="78">
        <v>96.348038915733184</v>
      </c>
      <c r="F1155" s="81">
        <v>5755</v>
      </c>
      <c r="G1155" s="16"/>
      <c r="H1155" s="18">
        <f t="shared" si="89"/>
        <v>0</v>
      </c>
      <c r="I1155" s="16"/>
      <c r="J1155" s="83">
        <v>90.381359752866317</v>
      </c>
      <c r="M1155" s="19">
        <f t="shared" si="90"/>
        <v>0</v>
      </c>
      <c r="O1155" s="94">
        <v>111.11407164128101</v>
      </c>
      <c r="R1155" s="20">
        <f t="shared" si="91"/>
        <v>0</v>
      </c>
      <c r="T1155" s="101">
        <v>153.33098210082636</v>
      </c>
      <c r="W1155" s="21">
        <f t="shared" si="92"/>
        <v>0</v>
      </c>
      <c r="Y1155" s="110">
        <v>171.61148535495167</v>
      </c>
    </row>
    <row r="1156" spans="3:25" x14ac:dyDescent="0.25">
      <c r="C1156" s="17">
        <f t="shared" si="88"/>
        <v>0</v>
      </c>
      <c r="E1156" s="78">
        <v>96.459194371839899</v>
      </c>
      <c r="F1156" s="81">
        <v>5760</v>
      </c>
      <c r="G1156" s="16"/>
      <c r="H1156" s="18">
        <f t="shared" si="89"/>
        <v>0</v>
      </c>
      <c r="I1156" s="16"/>
      <c r="J1156" s="83">
        <v>90.765774724117435</v>
      </c>
      <c r="M1156" s="19">
        <f t="shared" si="90"/>
        <v>0</v>
      </c>
      <c r="O1156" s="94">
        <v>111.28491041445611</v>
      </c>
      <c r="R1156" s="20">
        <f t="shared" si="91"/>
        <v>0</v>
      </c>
      <c r="T1156" s="101">
        <v>153.5304020553335</v>
      </c>
      <c r="W1156" s="21">
        <f t="shared" si="92"/>
        <v>0</v>
      </c>
      <c r="Y1156" s="110">
        <v>171.82991851625485</v>
      </c>
    </row>
    <row r="1157" spans="3:25" x14ac:dyDescent="0.25">
      <c r="C1157" s="17">
        <f t="shared" ref="C1157:C1220" si="93">B1157/1300</f>
        <v>0</v>
      </c>
      <c r="E1157" s="78">
        <v>96.681107466086345</v>
      </c>
      <c r="F1157" s="81">
        <v>5765</v>
      </c>
      <c r="G1157" s="16"/>
      <c r="H1157" s="18">
        <f t="shared" ref="H1157:H1220" si="94">G1157/1300</f>
        <v>0</v>
      </c>
      <c r="I1157" s="16"/>
      <c r="J1157" s="83">
        <v>90.942689653572771</v>
      </c>
      <c r="M1157" s="19">
        <f t="shared" ref="M1157:M1220" si="95">L1157/1300</f>
        <v>0</v>
      </c>
      <c r="O1157" s="94">
        <v>111.33345366491123</v>
      </c>
      <c r="R1157" s="20">
        <f t="shared" ref="R1157:R1220" si="96">Q1157/1300</f>
        <v>0</v>
      </c>
      <c r="T1157" s="101">
        <v>153.58030461860818</v>
      </c>
      <c r="W1157" s="21">
        <f t="shared" ref="W1157:W1220" si="97">V1157/1300</f>
        <v>0</v>
      </c>
      <c r="Y1157" s="110">
        <v>171.84545157368024</v>
      </c>
    </row>
    <row r="1158" spans="3:25" x14ac:dyDescent="0.25">
      <c r="C1158" s="17">
        <f t="shared" si="93"/>
        <v>0</v>
      </c>
      <c r="E1158" s="78">
        <v>96.902504712907529</v>
      </c>
      <c r="F1158" s="81">
        <v>5770</v>
      </c>
      <c r="G1158" s="16"/>
      <c r="H1158" s="18">
        <f t="shared" si="94"/>
        <v>0</v>
      </c>
      <c r="I1158" s="16"/>
      <c r="J1158" s="83">
        <v>90.942897796299235</v>
      </c>
      <c r="M1158" s="19">
        <f t="shared" si="95"/>
        <v>0</v>
      </c>
      <c r="O1158" s="94">
        <v>111.3335399443482</v>
      </c>
      <c r="R1158" s="20">
        <f t="shared" si="96"/>
        <v>0</v>
      </c>
      <c r="T1158" s="101">
        <v>153.64244479287132</v>
      </c>
      <c r="W1158" s="21">
        <f t="shared" si="97"/>
        <v>0</v>
      </c>
      <c r="Y1158" s="110">
        <v>172.03237894218177</v>
      </c>
    </row>
    <row r="1159" spans="3:25" x14ac:dyDescent="0.25">
      <c r="C1159" s="17">
        <f t="shared" si="93"/>
        <v>0</v>
      </c>
      <c r="E1159" s="78">
        <v>97.150970374136918</v>
      </c>
      <c r="F1159" s="81">
        <v>5775</v>
      </c>
      <c r="G1159" s="16"/>
      <c r="H1159" s="18">
        <f t="shared" si="94"/>
        <v>0</v>
      </c>
      <c r="I1159" s="16"/>
      <c r="J1159" s="83">
        <v>91.001601165263978</v>
      </c>
      <c r="M1159" s="19">
        <f t="shared" si="95"/>
        <v>0</v>
      </c>
      <c r="O1159" s="94">
        <v>111.33358689052125</v>
      </c>
      <c r="R1159" s="20">
        <f t="shared" si="96"/>
        <v>0</v>
      </c>
      <c r="T1159" s="101">
        <v>154.12605376073901</v>
      </c>
      <c r="W1159" s="21">
        <f t="shared" si="97"/>
        <v>0</v>
      </c>
      <c r="Y1159" s="110">
        <v>172.03246228733349</v>
      </c>
    </row>
    <row r="1160" spans="3:25" x14ac:dyDescent="0.25">
      <c r="C1160" s="17">
        <f t="shared" si="93"/>
        <v>0</v>
      </c>
      <c r="E1160" s="78">
        <v>97.233608432211298</v>
      </c>
      <c r="F1160" s="81">
        <v>5780</v>
      </c>
      <c r="G1160" s="16"/>
      <c r="H1160" s="18">
        <f t="shared" si="94"/>
        <v>0</v>
      </c>
      <c r="I1160" s="16"/>
      <c r="J1160" s="83">
        <v>91.177949291013789</v>
      </c>
      <c r="M1160" s="19">
        <f t="shared" si="95"/>
        <v>0</v>
      </c>
      <c r="O1160" s="94">
        <v>111.69374062247965</v>
      </c>
      <c r="R1160" s="20">
        <f t="shared" si="96"/>
        <v>0</v>
      </c>
      <c r="T1160" s="101">
        <v>154.38562088944889</v>
      </c>
      <c r="W1160" s="21">
        <f t="shared" si="97"/>
        <v>0</v>
      </c>
      <c r="Y1160" s="110">
        <v>172.94843287543037</v>
      </c>
    </row>
    <row r="1161" spans="3:25" x14ac:dyDescent="0.25">
      <c r="C1161" s="17">
        <f t="shared" si="93"/>
        <v>0</v>
      </c>
      <c r="E1161" s="78">
        <v>97.31556239174428</v>
      </c>
      <c r="F1161" s="81">
        <v>5785</v>
      </c>
      <c r="G1161" s="16"/>
      <c r="H1161" s="18">
        <f t="shared" si="94"/>
        <v>0</v>
      </c>
      <c r="I1161" s="16"/>
      <c r="J1161" s="83">
        <v>91.207539428049387</v>
      </c>
      <c r="M1161" s="19">
        <f t="shared" si="95"/>
        <v>0</v>
      </c>
      <c r="O1161" s="94">
        <v>111.78941101941574</v>
      </c>
      <c r="R1161" s="20">
        <f t="shared" si="96"/>
        <v>0</v>
      </c>
      <c r="T1161" s="101">
        <v>154.5363965032235</v>
      </c>
      <c r="W1161" s="21">
        <f t="shared" si="97"/>
        <v>0</v>
      </c>
      <c r="Y1161" s="110">
        <v>173.75184918066466</v>
      </c>
    </row>
    <row r="1162" spans="3:25" x14ac:dyDescent="0.25">
      <c r="C1162" s="17">
        <f t="shared" si="93"/>
        <v>0</v>
      </c>
      <c r="E1162" s="78">
        <v>97.343619167429779</v>
      </c>
      <c r="F1162" s="81">
        <v>5790</v>
      </c>
      <c r="G1162" s="16"/>
      <c r="H1162" s="18">
        <f t="shared" si="94"/>
        <v>0</v>
      </c>
      <c r="I1162" s="16"/>
      <c r="J1162" s="83">
        <v>91.792759467558056</v>
      </c>
      <c r="M1162" s="19">
        <f t="shared" si="95"/>
        <v>0</v>
      </c>
      <c r="O1162" s="94">
        <v>111.8613970982627</v>
      </c>
      <c r="R1162" s="20">
        <f t="shared" si="96"/>
        <v>0</v>
      </c>
      <c r="T1162" s="101">
        <v>156.24757021303407</v>
      </c>
      <c r="W1162" s="21">
        <f t="shared" si="97"/>
        <v>0</v>
      </c>
      <c r="Y1162" s="110">
        <v>174.0136657942972</v>
      </c>
    </row>
    <row r="1163" spans="3:25" x14ac:dyDescent="0.25">
      <c r="C1163" s="17">
        <f t="shared" si="93"/>
        <v>0</v>
      </c>
      <c r="E1163" s="78">
        <v>97.645879602855629</v>
      </c>
      <c r="F1163" s="81">
        <v>5795</v>
      </c>
      <c r="G1163" s="16"/>
      <c r="H1163" s="18">
        <f t="shared" si="94"/>
        <v>0</v>
      </c>
      <c r="I1163" s="16"/>
      <c r="J1163" s="83">
        <v>92.14219781287612</v>
      </c>
      <c r="M1163" s="19">
        <f t="shared" si="95"/>
        <v>0</v>
      </c>
      <c r="O1163" s="94">
        <v>112.17224758634687</v>
      </c>
      <c r="R1163" s="20">
        <f t="shared" si="96"/>
        <v>0</v>
      </c>
      <c r="T1163" s="101">
        <v>156.59000652275918</v>
      </c>
      <c r="W1163" s="21">
        <f t="shared" si="97"/>
        <v>0</v>
      </c>
      <c r="Y1163" s="110">
        <v>174.13695614392176</v>
      </c>
    </row>
    <row r="1164" spans="3:25" x14ac:dyDescent="0.25">
      <c r="C1164" s="17">
        <f t="shared" si="93"/>
        <v>0</v>
      </c>
      <c r="E1164" s="78">
        <v>97.645888644552826</v>
      </c>
      <c r="F1164" s="81">
        <v>5800</v>
      </c>
      <c r="G1164" s="16"/>
      <c r="H1164" s="18">
        <f t="shared" si="94"/>
        <v>0</v>
      </c>
      <c r="I1164" s="16"/>
      <c r="J1164" s="83">
        <v>92.403466076672984</v>
      </c>
      <c r="M1164" s="19">
        <f t="shared" si="95"/>
        <v>0</v>
      </c>
      <c r="O1164" s="94">
        <v>112.86285192139751</v>
      </c>
      <c r="R1164" s="20">
        <f t="shared" si="96"/>
        <v>0</v>
      </c>
      <c r="T1164" s="101">
        <v>156.59002825125989</v>
      </c>
      <c r="W1164" s="21">
        <f t="shared" si="97"/>
        <v>0</v>
      </c>
      <c r="Y1164" s="110">
        <v>174.49023847169292</v>
      </c>
    </row>
    <row r="1165" spans="3:25" x14ac:dyDescent="0.25">
      <c r="C1165" s="17">
        <f t="shared" si="93"/>
        <v>0</v>
      </c>
      <c r="E1165" s="78">
        <v>98.083794934116014</v>
      </c>
      <c r="F1165" s="81">
        <v>5805</v>
      </c>
      <c r="G1165" s="16"/>
      <c r="H1165" s="18">
        <f t="shared" si="94"/>
        <v>0</v>
      </c>
      <c r="I1165" s="16"/>
      <c r="J1165" s="83">
        <v>92.490049738010427</v>
      </c>
      <c r="M1165" s="19">
        <f t="shared" si="95"/>
        <v>0</v>
      </c>
      <c r="O1165" s="94">
        <v>113.00473311179863</v>
      </c>
      <c r="R1165" s="20">
        <f t="shared" si="96"/>
        <v>0</v>
      </c>
      <c r="T1165" s="101">
        <v>156.91983026902551</v>
      </c>
      <c r="W1165" s="21">
        <f t="shared" si="97"/>
        <v>0</v>
      </c>
      <c r="Y1165" s="110">
        <v>174.98066443737224</v>
      </c>
    </row>
    <row r="1166" spans="3:25" x14ac:dyDescent="0.25">
      <c r="C1166" s="17">
        <f t="shared" si="93"/>
        <v>0</v>
      </c>
      <c r="E1166" s="78">
        <v>98.243998034428117</v>
      </c>
      <c r="F1166" s="81">
        <v>5810</v>
      </c>
      <c r="G1166" s="16"/>
      <c r="H1166" s="18">
        <f t="shared" si="94"/>
        <v>0</v>
      </c>
      <c r="I1166" s="16"/>
      <c r="J1166" s="83">
        <v>92.635108199446563</v>
      </c>
      <c r="M1166" s="19">
        <f t="shared" si="95"/>
        <v>0</v>
      </c>
      <c r="O1166" s="94">
        <v>113.05222114231529</v>
      </c>
      <c r="R1166" s="20">
        <f t="shared" si="96"/>
        <v>0</v>
      </c>
      <c r="T1166" s="101">
        <v>156.93160280274864</v>
      </c>
      <c r="W1166" s="21">
        <f t="shared" si="97"/>
        <v>0</v>
      </c>
      <c r="Y1166" s="110">
        <v>175.79005748165446</v>
      </c>
    </row>
    <row r="1167" spans="3:25" x14ac:dyDescent="0.25">
      <c r="C1167" s="17">
        <f t="shared" si="93"/>
        <v>0</v>
      </c>
      <c r="E1167" s="78">
        <v>98.465344001704679</v>
      </c>
      <c r="F1167" s="81">
        <v>5815</v>
      </c>
      <c r="G1167" s="16"/>
      <c r="H1167" s="18">
        <f t="shared" si="94"/>
        <v>0</v>
      </c>
      <c r="I1167" s="16"/>
      <c r="J1167" s="83">
        <v>93.153985976953976</v>
      </c>
      <c r="M1167" s="19">
        <f t="shared" si="95"/>
        <v>0</v>
      </c>
      <c r="O1167" s="94">
        <v>113.12318947605121</v>
      </c>
      <c r="R1167" s="20">
        <f t="shared" si="96"/>
        <v>0</v>
      </c>
      <c r="T1167" s="101">
        <v>157.35774388875762</v>
      </c>
      <c r="W1167" s="21">
        <f t="shared" si="97"/>
        <v>0</v>
      </c>
      <c r="Y1167" s="110">
        <v>175.80525952872568</v>
      </c>
    </row>
    <row r="1168" spans="3:25" x14ac:dyDescent="0.25">
      <c r="C1168" s="17">
        <f t="shared" si="93"/>
        <v>0</v>
      </c>
      <c r="E1168" s="78">
        <v>98.546576792851866</v>
      </c>
      <c r="F1168" s="81">
        <v>5820</v>
      </c>
      <c r="G1168" s="16"/>
      <c r="H1168" s="18">
        <f t="shared" si="94"/>
        <v>0</v>
      </c>
      <c r="I1168" s="16"/>
      <c r="J1168" s="83">
        <v>93.182800063553259</v>
      </c>
      <c r="M1168" s="19">
        <f t="shared" si="95"/>
        <v>0</v>
      </c>
      <c r="O1168" s="94">
        <v>113.12329437019869</v>
      </c>
      <c r="R1168" s="20">
        <f t="shared" si="96"/>
        <v>0</v>
      </c>
      <c r="T1168" s="101">
        <v>157.95292965001914</v>
      </c>
      <c r="W1168" s="21">
        <f t="shared" si="97"/>
        <v>0</v>
      </c>
      <c r="Y1168" s="110">
        <v>176.26169542213302</v>
      </c>
    </row>
    <row r="1169" spans="3:25" x14ac:dyDescent="0.25">
      <c r="C1169" s="17">
        <f t="shared" si="93"/>
        <v>0</v>
      </c>
      <c r="E1169" s="78">
        <v>99.061870205468693</v>
      </c>
      <c r="F1169" s="81">
        <v>5825</v>
      </c>
      <c r="G1169" s="16"/>
      <c r="H1169" s="18">
        <f t="shared" si="94"/>
        <v>0</v>
      </c>
      <c r="I1169" s="16"/>
      <c r="J1169" s="83">
        <v>93.297617665073332</v>
      </c>
      <c r="M1169" s="19">
        <f t="shared" si="95"/>
        <v>0</v>
      </c>
      <c r="O1169" s="94">
        <v>113.97246078283078</v>
      </c>
      <c r="R1169" s="20">
        <f t="shared" si="96"/>
        <v>0</v>
      </c>
      <c r="T1169" s="101">
        <v>158.0008165923926</v>
      </c>
      <c r="W1169" s="21">
        <f t="shared" si="97"/>
        <v>0</v>
      </c>
      <c r="Y1169" s="110">
        <v>176.26170744359439</v>
      </c>
    </row>
    <row r="1170" spans="3:25" x14ac:dyDescent="0.25">
      <c r="C1170" s="17">
        <f t="shared" si="93"/>
        <v>0</v>
      </c>
      <c r="E1170" s="78">
        <v>99.520477294921875</v>
      </c>
      <c r="F1170" s="81">
        <v>5830</v>
      </c>
      <c r="G1170" s="16"/>
      <c r="H1170" s="18">
        <f t="shared" si="94"/>
        <v>0</v>
      </c>
      <c r="I1170" s="16"/>
      <c r="J1170" s="83">
        <v>93.412221551534628</v>
      </c>
      <c r="M1170" s="19">
        <f t="shared" si="95"/>
        <v>0</v>
      </c>
      <c r="O1170" s="94">
        <v>113.97268109257361</v>
      </c>
      <c r="R1170" s="20">
        <f t="shared" si="96"/>
        <v>0</v>
      </c>
      <c r="T1170" s="101">
        <v>158.10793917590544</v>
      </c>
      <c r="W1170" s="21">
        <f t="shared" si="97"/>
        <v>0</v>
      </c>
      <c r="Y1170" s="110">
        <v>176.82299357832994</v>
      </c>
    </row>
    <row r="1171" spans="3:25" x14ac:dyDescent="0.25">
      <c r="C1171" s="17">
        <f t="shared" si="93"/>
        <v>0</v>
      </c>
      <c r="E1171" s="78">
        <v>99.628049357368766</v>
      </c>
      <c r="F1171" s="81">
        <v>5835</v>
      </c>
      <c r="G1171" s="16"/>
      <c r="H1171" s="18">
        <f t="shared" si="94"/>
        <v>0</v>
      </c>
      <c r="I1171" s="16"/>
      <c r="J1171" s="83">
        <v>93.612730856092625</v>
      </c>
      <c r="M1171" s="19">
        <f t="shared" si="95"/>
        <v>0</v>
      </c>
      <c r="O1171" s="94">
        <v>113.99599052489623</v>
      </c>
      <c r="R1171" s="20">
        <f t="shared" si="96"/>
        <v>0</v>
      </c>
      <c r="T1171" s="101">
        <v>159.06263862099397</v>
      </c>
      <c r="W1171" s="21">
        <f t="shared" si="97"/>
        <v>0</v>
      </c>
      <c r="Y1171" s="110">
        <v>176.86849278395258</v>
      </c>
    </row>
    <row r="1172" spans="3:25" x14ac:dyDescent="0.25">
      <c r="C1172" s="17">
        <f t="shared" si="93"/>
        <v>0</v>
      </c>
      <c r="E1172" s="78">
        <v>99.842883984634767</v>
      </c>
      <c r="F1172" s="81">
        <v>5840</v>
      </c>
      <c r="G1172" s="16"/>
      <c r="H1172" s="18">
        <f t="shared" si="94"/>
        <v>0</v>
      </c>
      <c r="I1172" s="16"/>
      <c r="J1172" s="83">
        <v>93.641441497225941</v>
      </c>
      <c r="M1172" s="19">
        <f t="shared" si="95"/>
        <v>0</v>
      </c>
      <c r="O1172" s="94">
        <v>114.32448325773548</v>
      </c>
      <c r="R1172" s="20">
        <f t="shared" si="96"/>
        <v>0</v>
      </c>
      <c r="T1172" s="101">
        <v>159.11074663283273</v>
      </c>
      <c r="W1172" s="21">
        <f t="shared" si="97"/>
        <v>0</v>
      </c>
      <c r="Y1172" s="110">
        <v>177.86511064469173</v>
      </c>
    </row>
    <row r="1173" spans="3:25" x14ac:dyDescent="0.25">
      <c r="C1173" s="17">
        <f t="shared" si="93"/>
        <v>0</v>
      </c>
      <c r="E1173" s="78">
        <v>99.842947298691342</v>
      </c>
      <c r="F1173" s="81">
        <v>5845</v>
      </c>
      <c r="G1173" s="16"/>
      <c r="H1173" s="18">
        <f t="shared" si="94"/>
        <v>0</v>
      </c>
      <c r="I1173" s="16"/>
      <c r="J1173" s="83">
        <v>93.64166023495946</v>
      </c>
      <c r="M1173" s="19">
        <f t="shared" si="95"/>
        <v>0</v>
      </c>
      <c r="O1173" s="94">
        <v>114.55841320998918</v>
      </c>
      <c r="R1173" s="20">
        <f t="shared" si="96"/>
        <v>0</v>
      </c>
      <c r="T1173" s="101">
        <v>159.39902051706764</v>
      </c>
      <c r="W1173" s="21">
        <f t="shared" si="97"/>
        <v>0</v>
      </c>
      <c r="Y1173" s="110">
        <v>177.97047425136159</v>
      </c>
    </row>
    <row r="1174" spans="3:25" x14ac:dyDescent="0.25">
      <c r="C1174" s="17">
        <f t="shared" si="93"/>
        <v>0</v>
      </c>
      <c r="E1174" s="78">
        <v>100.48474800387713</v>
      </c>
      <c r="F1174" s="81">
        <v>5850</v>
      </c>
      <c r="G1174" s="16"/>
      <c r="H1174" s="18">
        <f t="shared" si="94"/>
        <v>0</v>
      </c>
      <c r="I1174" s="16"/>
      <c r="J1174" s="83">
        <v>93.7271339149043</v>
      </c>
      <c r="M1174" s="19">
        <f t="shared" si="95"/>
        <v>0</v>
      </c>
      <c r="O1174" s="94">
        <v>114.74534336867396</v>
      </c>
      <c r="R1174" s="20">
        <f t="shared" si="96"/>
        <v>0</v>
      </c>
      <c r="T1174" s="101">
        <v>159.60334948101186</v>
      </c>
      <c r="W1174" s="21">
        <f t="shared" si="97"/>
        <v>0</v>
      </c>
      <c r="Y1174" s="110">
        <v>178.0306308772501</v>
      </c>
    </row>
    <row r="1175" spans="3:25" x14ac:dyDescent="0.25">
      <c r="C1175" s="17">
        <f t="shared" si="93"/>
        <v>0</v>
      </c>
      <c r="E1175" s="78">
        <v>100.83048778663617</v>
      </c>
      <c r="F1175" s="81">
        <v>5855</v>
      </c>
      <c r="G1175" s="16"/>
      <c r="H1175" s="18">
        <f t="shared" si="94"/>
        <v>0</v>
      </c>
      <c r="I1175" s="16"/>
      <c r="J1175" s="83">
        <v>93.784421726268718</v>
      </c>
      <c r="M1175" s="19">
        <f t="shared" si="95"/>
        <v>0</v>
      </c>
      <c r="O1175" s="94">
        <v>114.90848604508204</v>
      </c>
      <c r="R1175" s="20">
        <f t="shared" si="96"/>
        <v>0</v>
      </c>
      <c r="T1175" s="101">
        <v>160.4039928869087</v>
      </c>
      <c r="W1175" s="21">
        <f t="shared" si="97"/>
        <v>0</v>
      </c>
      <c r="Y1175" s="110">
        <v>178.07571562503372</v>
      </c>
    </row>
    <row r="1176" spans="3:25" x14ac:dyDescent="0.25">
      <c r="C1176" s="17">
        <f t="shared" si="93"/>
        <v>0</v>
      </c>
      <c r="E1176" s="78">
        <v>100.83053559506881</v>
      </c>
      <c r="F1176" s="81">
        <v>5860</v>
      </c>
      <c r="G1176" s="16"/>
      <c r="H1176" s="18">
        <f t="shared" si="94"/>
        <v>0</v>
      </c>
      <c r="I1176" s="16"/>
      <c r="J1176" s="83">
        <v>93.984054113412625</v>
      </c>
      <c r="M1176" s="19">
        <f t="shared" si="95"/>
        <v>0</v>
      </c>
      <c r="O1176" s="94">
        <v>115.30399733847058</v>
      </c>
      <c r="R1176" s="20">
        <f t="shared" si="96"/>
        <v>0</v>
      </c>
      <c r="T1176" s="101">
        <v>160.5469574415327</v>
      </c>
      <c r="W1176" s="21">
        <f t="shared" si="97"/>
        <v>0</v>
      </c>
      <c r="Y1176" s="110">
        <v>178.45134606515143</v>
      </c>
    </row>
    <row r="1177" spans="3:25" x14ac:dyDescent="0.25">
      <c r="C1177" s="17">
        <f t="shared" si="93"/>
        <v>0</v>
      </c>
      <c r="E1177" s="78">
        <v>101.43968651484394</v>
      </c>
      <c r="F1177" s="81">
        <v>5865</v>
      </c>
      <c r="G1177" s="16"/>
      <c r="H1177" s="18">
        <f t="shared" si="94"/>
        <v>0</v>
      </c>
      <c r="I1177" s="16"/>
      <c r="J1177" s="83">
        <v>94.212088204595858</v>
      </c>
      <c r="M1177" s="19">
        <f t="shared" si="95"/>
        <v>0</v>
      </c>
      <c r="O1177" s="94">
        <v>115.30417743134269</v>
      </c>
      <c r="R1177" s="20">
        <f t="shared" si="96"/>
        <v>0</v>
      </c>
      <c r="T1177" s="101">
        <v>160.96354740761475</v>
      </c>
      <c r="W1177" s="21">
        <f t="shared" si="97"/>
        <v>0</v>
      </c>
      <c r="Y1177" s="110">
        <v>178.58646149532157</v>
      </c>
    </row>
    <row r="1178" spans="3:25" x14ac:dyDescent="0.25">
      <c r="C1178" s="17">
        <f t="shared" si="93"/>
        <v>0</v>
      </c>
      <c r="E1178" s="78">
        <v>101.86119183131181</v>
      </c>
      <c r="F1178" s="81">
        <v>5870</v>
      </c>
      <c r="G1178" s="16"/>
      <c r="H1178" s="18">
        <f t="shared" si="94"/>
        <v>0</v>
      </c>
      <c r="I1178" s="16"/>
      <c r="J1178" s="83">
        <v>94.240162442866506</v>
      </c>
      <c r="M1178" s="19">
        <f t="shared" si="95"/>
        <v>0</v>
      </c>
      <c r="O1178" s="94">
        <v>115.72149658203125</v>
      </c>
      <c r="R1178" s="20">
        <f t="shared" si="96"/>
        <v>0</v>
      </c>
      <c r="T1178" s="101">
        <v>161.1535375122246</v>
      </c>
      <c r="W1178" s="21">
        <f t="shared" si="97"/>
        <v>0</v>
      </c>
      <c r="Y1178" s="110">
        <v>178.67626795959208</v>
      </c>
    </row>
    <row r="1179" spans="3:25" x14ac:dyDescent="0.25">
      <c r="C1179" s="17">
        <f t="shared" si="93"/>
        <v>0</v>
      </c>
      <c r="E1179" s="78">
        <v>101.86348560600076</v>
      </c>
      <c r="F1179" s="81">
        <v>5875</v>
      </c>
      <c r="G1179" s="16"/>
      <c r="H1179" s="18">
        <f t="shared" si="94"/>
        <v>0</v>
      </c>
      <c r="I1179" s="16"/>
      <c r="J1179" s="83">
        <v>94.240162442866506</v>
      </c>
      <c r="M1179" s="19">
        <f t="shared" si="95"/>
        <v>0</v>
      </c>
      <c r="O1179" s="94">
        <v>116.08981309135143</v>
      </c>
      <c r="R1179" s="20">
        <f t="shared" si="96"/>
        <v>0</v>
      </c>
      <c r="T1179" s="101">
        <v>161.4975398689804</v>
      </c>
      <c r="W1179" s="21">
        <f t="shared" si="97"/>
        <v>0</v>
      </c>
      <c r="Y1179" s="110">
        <v>178.79623259620746</v>
      </c>
    </row>
    <row r="1180" spans="3:25" x14ac:dyDescent="0.25">
      <c r="C1180" s="17">
        <f t="shared" si="93"/>
        <v>0</v>
      </c>
      <c r="E1180" s="78">
        <v>102.77722642730572</v>
      </c>
      <c r="F1180" s="81">
        <v>5880</v>
      </c>
      <c r="G1180" s="16"/>
      <c r="H1180" s="18">
        <f t="shared" si="94"/>
        <v>0</v>
      </c>
      <c r="I1180" s="16"/>
      <c r="J1180" s="83">
        <v>94.410539673114201</v>
      </c>
      <c r="M1180" s="19">
        <f t="shared" si="95"/>
        <v>0</v>
      </c>
      <c r="O1180" s="94">
        <v>116.85041543669892</v>
      </c>
      <c r="R1180" s="20">
        <f t="shared" si="96"/>
        <v>0</v>
      </c>
      <c r="T1180" s="101">
        <v>162.45403588881979</v>
      </c>
      <c r="W1180" s="21">
        <f t="shared" si="97"/>
        <v>0</v>
      </c>
      <c r="Y1180" s="110">
        <v>178.85617052397089</v>
      </c>
    </row>
    <row r="1181" spans="3:25" x14ac:dyDescent="0.25">
      <c r="C1181" s="17">
        <f t="shared" si="93"/>
        <v>0</v>
      </c>
      <c r="E1181" s="78">
        <v>103.11554571196609</v>
      </c>
      <c r="F1181" s="81">
        <v>5885</v>
      </c>
      <c r="G1181" s="16"/>
      <c r="H1181" s="18">
        <f t="shared" si="94"/>
        <v>0</v>
      </c>
      <c r="I1181" s="16"/>
      <c r="J1181" s="83">
        <v>94.439009266617091</v>
      </c>
      <c r="M1181" s="19">
        <f t="shared" si="95"/>
        <v>0</v>
      </c>
      <c r="O1181" s="94">
        <v>117.33040426393133</v>
      </c>
      <c r="R1181" s="20">
        <f t="shared" si="96"/>
        <v>0</v>
      </c>
      <c r="T1181" s="101">
        <v>162.81856750090742</v>
      </c>
      <c r="W1181" s="21">
        <f t="shared" si="97"/>
        <v>0</v>
      </c>
      <c r="Y1181" s="110">
        <v>179.30485401622494</v>
      </c>
    </row>
    <row r="1182" spans="3:25" x14ac:dyDescent="0.25">
      <c r="C1182" s="17">
        <f t="shared" si="93"/>
        <v>0</v>
      </c>
      <c r="E1182" s="78">
        <v>103.34896463176653</v>
      </c>
      <c r="F1182" s="81">
        <v>5890</v>
      </c>
      <c r="G1182" s="16"/>
      <c r="H1182" s="18">
        <f t="shared" si="94"/>
        <v>0</v>
      </c>
      <c r="I1182" s="16"/>
      <c r="J1182" s="83">
        <v>94.552205812884125</v>
      </c>
      <c r="M1182" s="19">
        <f t="shared" si="95"/>
        <v>0</v>
      </c>
      <c r="O1182" s="94">
        <v>118.01317010264994</v>
      </c>
      <c r="R1182" s="20">
        <f t="shared" si="96"/>
        <v>0</v>
      </c>
      <c r="T1182" s="101">
        <v>163.41686565278306</v>
      </c>
      <c r="W1182" s="21">
        <f t="shared" si="97"/>
        <v>0</v>
      </c>
      <c r="Y1182" s="110">
        <v>180.02030596844207</v>
      </c>
    </row>
    <row r="1183" spans="3:25" x14ac:dyDescent="0.25">
      <c r="C1183" s="17">
        <f t="shared" si="93"/>
        <v>0</v>
      </c>
      <c r="E1183" s="78">
        <v>103.50454866140265</v>
      </c>
      <c r="F1183" s="81">
        <v>5895</v>
      </c>
      <c r="G1183" s="16"/>
      <c r="H1183" s="18">
        <f t="shared" si="94"/>
        <v>0</v>
      </c>
      <c r="I1183" s="16"/>
      <c r="J1183" s="83">
        <v>94.552273790084541</v>
      </c>
      <c r="M1183" s="19">
        <f t="shared" si="95"/>
        <v>0</v>
      </c>
      <c r="O1183" s="94">
        <v>118.0591876771045</v>
      </c>
      <c r="R1183" s="20">
        <f t="shared" si="96"/>
        <v>0</v>
      </c>
      <c r="T1183" s="101">
        <v>164.48842710093416</v>
      </c>
      <c r="W1183" s="21">
        <f t="shared" si="97"/>
        <v>0</v>
      </c>
      <c r="Y1183" s="110">
        <v>180.06487959667808</v>
      </c>
    </row>
    <row r="1184" spans="3:25" x14ac:dyDescent="0.25">
      <c r="C1184" s="17">
        <f t="shared" si="93"/>
        <v>0</v>
      </c>
      <c r="E1184" s="78">
        <v>104.02063043521004</v>
      </c>
      <c r="F1184" s="81">
        <v>5900</v>
      </c>
      <c r="G1184" s="16"/>
      <c r="H1184" s="18">
        <f t="shared" si="94"/>
        <v>0</v>
      </c>
      <c r="I1184" s="16"/>
      <c r="J1184" s="83">
        <v>94.891638034727805</v>
      </c>
      <c r="M1184" s="19">
        <f t="shared" si="95"/>
        <v>0</v>
      </c>
      <c r="O1184" s="94">
        <v>118.55669859189697</v>
      </c>
      <c r="R1184" s="20">
        <f t="shared" si="96"/>
        <v>0</v>
      </c>
      <c r="T1184" s="101">
        <v>164.59469208084388</v>
      </c>
      <c r="W1184" s="21">
        <f t="shared" si="97"/>
        <v>0</v>
      </c>
      <c r="Y1184" s="110">
        <v>180.10972925086827</v>
      </c>
    </row>
    <row r="1185" spans="3:25" x14ac:dyDescent="0.25">
      <c r="C1185" s="17">
        <f t="shared" si="93"/>
        <v>0</v>
      </c>
      <c r="E1185" s="78">
        <v>104.02073364434209</v>
      </c>
      <c r="F1185" s="81">
        <v>5905</v>
      </c>
      <c r="G1185" s="16"/>
      <c r="H1185" s="18">
        <f t="shared" si="94"/>
        <v>0</v>
      </c>
      <c r="I1185" s="16"/>
      <c r="J1185" s="83">
        <v>94.976217863649495</v>
      </c>
      <c r="M1185" s="19">
        <f t="shared" si="95"/>
        <v>0</v>
      </c>
      <c r="O1185" s="94">
        <v>119.56919093003236</v>
      </c>
      <c r="R1185" s="20">
        <f t="shared" si="96"/>
        <v>0</v>
      </c>
      <c r="T1185" s="101">
        <v>164.60646071235615</v>
      </c>
      <c r="W1185" s="21">
        <f t="shared" si="97"/>
        <v>0</v>
      </c>
      <c r="Y1185" s="110">
        <v>180.13924575738747</v>
      </c>
    </row>
    <row r="1186" spans="3:25" x14ac:dyDescent="0.25">
      <c r="C1186" s="17">
        <f t="shared" si="93"/>
        <v>0</v>
      </c>
      <c r="E1186" s="78">
        <v>104.43187196602905</v>
      </c>
      <c r="F1186" s="81">
        <v>5910</v>
      </c>
      <c r="G1186" s="16"/>
      <c r="H1186" s="18">
        <f t="shared" si="94"/>
        <v>0</v>
      </c>
      <c r="I1186" s="16"/>
      <c r="J1186" s="83">
        <v>95.145248092557694</v>
      </c>
      <c r="M1186" s="19">
        <f t="shared" si="95"/>
        <v>0</v>
      </c>
      <c r="O1186" s="94">
        <v>119.85984238161848</v>
      </c>
      <c r="R1186" s="20">
        <f t="shared" si="96"/>
        <v>0</v>
      </c>
      <c r="T1186" s="101">
        <v>164.97675681741788</v>
      </c>
      <c r="W1186" s="21">
        <f t="shared" si="97"/>
        <v>0</v>
      </c>
      <c r="Y1186" s="110">
        <v>180.65901782186504</v>
      </c>
    </row>
    <row r="1187" spans="3:25" x14ac:dyDescent="0.25">
      <c r="C1187" s="17">
        <f t="shared" si="93"/>
        <v>0</v>
      </c>
      <c r="E1187" s="78">
        <v>104.58556006000083</v>
      </c>
      <c r="F1187" s="81">
        <v>5915</v>
      </c>
      <c r="G1187" s="16"/>
      <c r="H1187" s="18">
        <f t="shared" si="94"/>
        <v>0</v>
      </c>
      <c r="I1187" s="16"/>
      <c r="J1187" s="83">
        <v>95.181705948045561</v>
      </c>
      <c r="M1187" s="19">
        <f t="shared" si="95"/>
        <v>0</v>
      </c>
      <c r="O1187" s="94">
        <v>120.17221322036525</v>
      </c>
      <c r="R1187" s="20">
        <f t="shared" si="96"/>
        <v>0</v>
      </c>
      <c r="T1187" s="101">
        <v>165.04747203670212</v>
      </c>
      <c r="W1187" s="21">
        <f t="shared" si="97"/>
        <v>0</v>
      </c>
      <c r="Y1187" s="110">
        <v>180.733102973081</v>
      </c>
    </row>
    <row r="1188" spans="3:25" x14ac:dyDescent="0.25">
      <c r="C1188" s="17">
        <f t="shared" si="93"/>
        <v>0</v>
      </c>
      <c r="E1188" s="78">
        <v>104.58556006000083</v>
      </c>
      <c r="F1188" s="81">
        <v>5920</v>
      </c>
      <c r="G1188" s="16"/>
      <c r="H1188" s="18">
        <f t="shared" si="94"/>
        <v>0</v>
      </c>
      <c r="I1188" s="16"/>
      <c r="J1188" s="83">
        <v>95.229721714646431</v>
      </c>
      <c r="M1188" s="19">
        <f t="shared" si="95"/>
        <v>0</v>
      </c>
      <c r="O1188" s="94">
        <v>120.17227846021532</v>
      </c>
      <c r="R1188" s="20">
        <f t="shared" si="96"/>
        <v>0</v>
      </c>
      <c r="T1188" s="101">
        <v>165.56827115581035</v>
      </c>
      <c r="W1188" s="21">
        <f t="shared" si="97"/>
        <v>0</v>
      </c>
      <c r="Y1188" s="110">
        <v>180.777511594098</v>
      </c>
    </row>
    <row r="1189" spans="3:25" x14ac:dyDescent="0.25">
      <c r="C1189" s="17">
        <f t="shared" si="93"/>
        <v>0</v>
      </c>
      <c r="E1189" s="78">
        <v>104.66236874123989</v>
      </c>
      <c r="F1189" s="81">
        <v>5925</v>
      </c>
      <c r="G1189" s="16"/>
      <c r="H1189" s="18">
        <f t="shared" si="94"/>
        <v>0</v>
      </c>
      <c r="I1189" s="16"/>
      <c r="J1189" s="83">
        <v>95.4263166964801</v>
      </c>
      <c r="M1189" s="19">
        <f t="shared" si="95"/>
        <v>0</v>
      </c>
      <c r="O1189" s="94">
        <v>120.28353750000166</v>
      </c>
      <c r="R1189" s="20">
        <f t="shared" si="96"/>
        <v>0</v>
      </c>
      <c r="T1189" s="101">
        <v>165.66050847916776</v>
      </c>
      <c r="W1189" s="21">
        <f t="shared" si="97"/>
        <v>0</v>
      </c>
      <c r="Y1189" s="110">
        <v>180.77770460262735</v>
      </c>
    </row>
    <row r="1190" spans="3:25" x14ac:dyDescent="0.25">
      <c r="C1190" s="17">
        <f t="shared" si="93"/>
        <v>0</v>
      </c>
      <c r="E1190" s="78">
        <v>105.27473691508592</v>
      </c>
      <c r="F1190" s="81">
        <v>5930</v>
      </c>
      <c r="G1190" s="16"/>
      <c r="H1190" s="18">
        <f t="shared" si="94"/>
        <v>0</v>
      </c>
      <c r="I1190" s="16"/>
      <c r="J1190" s="83">
        <v>95.426340381574363</v>
      </c>
      <c r="M1190" s="19">
        <f t="shared" si="95"/>
        <v>0</v>
      </c>
      <c r="O1190" s="94">
        <v>120.3718010119987</v>
      </c>
      <c r="R1190" s="20">
        <f t="shared" si="96"/>
        <v>0</v>
      </c>
      <c r="T1190" s="101">
        <v>165.99513649387882</v>
      </c>
      <c r="W1190" s="21">
        <f t="shared" si="97"/>
        <v>0</v>
      </c>
      <c r="Y1190" s="110">
        <v>180.8960362934032</v>
      </c>
    </row>
    <row r="1191" spans="3:25" x14ac:dyDescent="0.25">
      <c r="C1191" s="17">
        <f t="shared" si="93"/>
        <v>0</v>
      </c>
      <c r="E1191" s="78">
        <v>105.75700923898962</v>
      </c>
      <c r="F1191" s="81">
        <v>5935</v>
      </c>
      <c r="G1191" s="16"/>
      <c r="H1191" s="18">
        <f t="shared" si="94"/>
        <v>0</v>
      </c>
      <c r="I1191" s="16"/>
      <c r="J1191" s="83">
        <v>95.594619408495319</v>
      </c>
      <c r="M1191" s="19">
        <f t="shared" si="95"/>
        <v>0</v>
      </c>
      <c r="O1191" s="94">
        <v>120.75030819838607</v>
      </c>
      <c r="R1191" s="20">
        <f t="shared" si="96"/>
        <v>0</v>
      </c>
      <c r="T1191" s="101">
        <v>166.36163673546693</v>
      </c>
      <c r="W1191" s="21">
        <f t="shared" si="97"/>
        <v>0</v>
      </c>
      <c r="Y1191" s="110">
        <v>181.56080563198014</v>
      </c>
    </row>
    <row r="1192" spans="3:25" x14ac:dyDescent="0.25">
      <c r="C1192" s="17">
        <f t="shared" si="93"/>
        <v>0</v>
      </c>
      <c r="E1192" s="78">
        <v>105.78241714921144</v>
      </c>
      <c r="F1192" s="81">
        <v>5940</v>
      </c>
      <c r="G1192" s="16"/>
      <c r="H1192" s="18">
        <f t="shared" si="94"/>
        <v>0</v>
      </c>
      <c r="I1192" s="16"/>
      <c r="J1192" s="83">
        <v>95.782064310644813</v>
      </c>
      <c r="M1192" s="19">
        <f t="shared" si="95"/>
        <v>0</v>
      </c>
      <c r="O1192" s="94">
        <v>120.90553609945866</v>
      </c>
      <c r="R1192" s="20">
        <f t="shared" si="96"/>
        <v>0</v>
      </c>
      <c r="T1192" s="101">
        <v>167.12067382560372</v>
      </c>
      <c r="W1192" s="21">
        <f t="shared" si="97"/>
        <v>0</v>
      </c>
      <c r="Y1192" s="110">
        <v>183.01570261942103</v>
      </c>
    </row>
    <row r="1193" spans="3:25" x14ac:dyDescent="0.25">
      <c r="C1193" s="17">
        <f t="shared" si="93"/>
        <v>0</v>
      </c>
      <c r="E1193" s="78">
        <v>105.98468143968078</v>
      </c>
      <c r="F1193" s="81">
        <v>5945</v>
      </c>
      <c r="G1193" s="16"/>
      <c r="H1193" s="18">
        <f t="shared" si="94"/>
        <v>0</v>
      </c>
      <c r="I1193" s="16"/>
      <c r="J1193" s="83">
        <v>96.570237975214852</v>
      </c>
      <c r="M1193" s="19">
        <f t="shared" si="95"/>
        <v>0</v>
      </c>
      <c r="O1193" s="94">
        <v>121.10460615429663</v>
      </c>
      <c r="R1193" s="20">
        <f t="shared" si="96"/>
        <v>0</v>
      </c>
      <c r="T1193" s="101">
        <v>167.36089949199254</v>
      </c>
      <c r="W1193" s="21">
        <f t="shared" si="97"/>
        <v>0</v>
      </c>
      <c r="Y1193" s="110">
        <v>183.41032926841211</v>
      </c>
    </row>
    <row r="1194" spans="3:25" x14ac:dyDescent="0.25">
      <c r="C1194" s="17">
        <f t="shared" si="93"/>
        <v>0</v>
      </c>
      <c r="E1194" s="78">
        <v>106.18639815951926</v>
      </c>
      <c r="F1194" s="81">
        <v>5950</v>
      </c>
      <c r="G1194" s="16"/>
      <c r="H1194" s="18">
        <f t="shared" si="94"/>
        <v>0</v>
      </c>
      <c r="I1194" s="16"/>
      <c r="J1194" s="83">
        <v>97.150976099430551</v>
      </c>
      <c r="M1194" s="19">
        <f t="shared" si="95"/>
        <v>0</v>
      </c>
      <c r="O1194" s="94">
        <v>121.14894867502787</v>
      </c>
      <c r="R1194" s="20">
        <f t="shared" si="96"/>
        <v>0</v>
      </c>
      <c r="T1194" s="101">
        <v>167.4407707367489</v>
      </c>
      <c r="W1194" s="21">
        <f t="shared" si="97"/>
        <v>0</v>
      </c>
      <c r="Y1194" s="110">
        <v>184.25545651302619</v>
      </c>
    </row>
    <row r="1195" spans="3:25" x14ac:dyDescent="0.25">
      <c r="C1195" s="17">
        <f t="shared" si="93"/>
        <v>0</v>
      </c>
      <c r="E1195" s="78">
        <v>106.38831000485283</v>
      </c>
      <c r="F1195" s="81">
        <v>5955</v>
      </c>
      <c r="G1195" s="16"/>
      <c r="H1195" s="18">
        <f t="shared" si="94"/>
        <v>0</v>
      </c>
      <c r="I1195" s="16"/>
      <c r="J1195" s="83">
        <v>97.343598851018456</v>
      </c>
      <c r="M1195" s="19">
        <f t="shared" si="95"/>
        <v>0</v>
      </c>
      <c r="O1195" s="94">
        <v>121.17108251928077</v>
      </c>
      <c r="R1195" s="20">
        <f t="shared" si="96"/>
        <v>0</v>
      </c>
      <c r="T1195" s="101">
        <v>167.46370495732873</v>
      </c>
      <c r="W1195" s="21">
        <f t="shared" si="97"/>
        <v>0</v>
      </c>
      <c r="Y1195" s="110">
        <v>184.58927169144468</v>
      </c>
    </row>
    <row r="1196" spans="3:25" x14ac:dyDescent="0.25">
      <c r="C1196" s="17">
        <f t="shared" si="93"/>
        <v>0</v>
      </c>
      <c r="E1196" s="78">
        <v>106.48895986180715</v>
      </c>
      <c r="F1196" s="81">
        <v>5960</v>
      </c>
      <c r="G1196" s="16"/>
      <c r="H1196" s="18">
        <f t="shared" si="94"/>
        <v>0</v>
      </c>
      <c r="I1196" s="16"/>
      <c r="J1196" s="83">
        <v>97.45358833950857</v>
      </c>
      <c r="M1196" s="19">
        <f t="shared" si="95"/>
        <v>0</v>
      </c>
      <c r="O1196" s="94">
        <v>121.50239008773252</v>
      </c>
      <c r="R1196" s="20">
        <f t="shared" si="96"/>
        <v>0</v>
      </c>
      <c r="T1196" s="101">
        <v>168.03390571084034</v>
      </c>
      <c r="W1196" s="21">
        <f t="shared" si="97"/>
        <v>0</v>
      </c>
      <c r="Y1196" s="110">
        <v>184.76300652988763</v>
      </c>
    </row>
    <row r="1197" spans="3:25" x14ac:dyDescent="0.25">
      <c r="C1197" s="17">
        <f t="shared" si="93"/>
        <v>0</v>
      </c>
      <c r="E1197" s="78">
        <v>106.68992837968615</v>
      </c>
      <c r="F1197" s="81">
        <v>5965</v>
      </c>
      <c r="G1197" s="16"/>
      <c r="H1197" s="18">
        <f t="shared" si="94"/>
        <v>0</v>
      </c>
      <c r="I1197" s="16"/>
      <c r="J1197" s="83">
        <v>97.645860796124111</v>
      </c>
      <c r="M1197" s="19">
        <f t="shared" si="95"/>
        <v>0</v>
      </c>
      <c r="O1197" s="94">
        <v>121.63420913391414</v>
      </c>
      <c r="R1197" s="20">
        <f t="shared" si="96"/>
        <v>0</v>
      </c>
      <c r="T1197" s="101">
        <v>168.22603236991242</v>
      </c>
      <c r="W1197" s="21">
        <f t="shared" si="97"/>
        <v>0</v>
      </c>
      <c r="Y1197" s="110">
        <v>185.45788191442111</v>
      </c>
    </row>
    <row r="1198" spans="3:25" x14ac:dyDescent="0.25">
      <c r="C1198" s="17">
        <f t="shared" si="93"/>
        <v>0</v>
      </c>
      <c r="E1198" s="78">
        <v>106.68993897198233</v>
      </c>
      <c r="F1198" s="81">
        <v>5970</v>
      </c>
      <c r="G1198" s="16"/>
      <c r="H1198" s="18">
        <f t="shared" si="94"/>
        <v>0</v>
      </c>
      <c r="I1198" s="16"/>
      <c r="J1198" s="83">
        <v>97.673300956523931</v>
      </c>
      <c r="M1198" s="19">
        <f t="shared" si="95"/>
        <v>0</v>
      </c>
      <c r="O1198" s="94">
        <v>122.20542952372044</v>
      </c>
      <c r="R1198" s="20">
        <f t="shared" si="96"/>
        <v>0</v>
      </c>
      <c r="T1198" s="101">
        <v>168.82902220273346</v>
      </c>
      <c r="W1198" s="21">
        <f t="shared" si="97"/>
        <v>0</v>
      </c>
      <c r="Y1198" s="110">
        <v>185.51575664424868</v>
      </c>
    </row>
    <row r="1199" spans="3:25" x14ac:dyDescent="0.25">
      <c r="C1199" s="17">
        <f t="shared" si="93"/>
        <v>0</v>
      </c>
      <c r="E1199" s="78">
        <v>106.99071362710386</v>
      </c>
      <c r="F1199" s="81">
        <v>5975</v>
      </c>
      <c r="G1199" s="16"/>
      <c r="H1199" s="18">
        <f t="shared" si="94"/>
        <v>0</v>
      </c>
      <c r="I1199" s="16"/>
      <c r="J1199" s="83">
        <v>98.083877746409215</v>
      </c>
      <c r="M1199" s="19">
        <f t="shared" si="95"/>
        <v>0</v>
      </c>
      <c r="O1199" s="94">
        <v>123.01405996168357</v>
      </c>
      <c r="R1199" s="20">
        <f t="shared" si="96"/>
        <v>0</v>
      </c>
      <c r="T1199" s="101">
        <v>169.55132244627347</v>
      </c>
      <c r="W1199" s="21">
        <f t="shared" si="97"/>
        <v>0</v>
      </c>
      <c r="Y1199" s="110">
        <v>185.64548565233966</v>
      </c>
    </row>
    <row r="1200" spans="3:25" x14ac:dyDescent="0.25">
      <c r="C1200" s="17">
        <f t="shared" si="93"/>
        <v>0</v>
      </c>
      <c r="E1200" s="78">
        <v>107.21582604231575</v>
      </c>
      <c r="F1200" s="81">
        <v>5980</v>
      </c>
      <c r="G1200" s="16"/>
      <c r="H1200" s="18">
        <f t="shared" si="94"/>
        <v>0</v>
      </c>
      <c r="I1200" s="16"/>
      <c r="J1200" s="83">
        <v>98.193066798096268</v>
      </c>
      <c r="M1200" s="19">
        <f t="shared" si="95"/>
        <v>0</v>
      </c>
      <c r="O1200" s="94">
        <v>123.6218780651003</v>
      </c>
      <c r="R1200" s="20">
        <f t="shared" si="96"/>
        <v>0</v>
      </c>
      <c r="T1200" s="101">
        <v>169.8118893309215</v>
      </c>
      <c r="W1200" s="21">
        <f t="shared" si="97"/>
        <v>0</v>
      </c>
      <c r="Y1200" s="110">
        <v>185.68882490806413</v>
      </c>
    </row>
    <row r="1201" spans="3:25" x14ac:dyDescent="0.25">
      <c r="C1201" s="17">
        <f t="shared" si="93"/>
        <v>0</v>
      </c>
      <c r="E1201" s="78">
        <v>107.58950018477752</v>
      </c>
      <c r="F1201" s="81">
        <v>5985</v>
      </c>
      <c r="G1201" s="16"/>
      <c r="H1201" s="18">
        <f t="shared" si="94"/>
        <v>0</v>
      </c>
      <c r="I1201" s="16"/>
      <c r="J1201" s="83">
        <v>98.220212060280161</v>
      </c>
      <c r="M1201" s="19">
        <f t="shared" si="95"/>
        <v>0</v>
      </c>
      <c r="O1201" s="94">
        <v>123.70838064983917</v>
      </c>
      <c r="R1201" s="20">
        <f t="shared" si="96"/>
        <v>0</v>
      </c>
      <c r="T1201" s="101">
        <v>170.12680415239004</v>
      </c>
      <c r="W1201" s="21">
        <f t="shared" si="97"/>
        <v>0</v>
      </c>
      <c r="Y1201" s="110">
        <v>186.37983764323133</v>
      </c>
    </row>
    <row r="1202" spans="3:25" x14ac:dyDescent="0.25">
      <c r="C1202" s="17">
        <f t="shared" si="93"/>
        <v>0</v>
      </c>
      <c r="E1202" s="78">
        <v>107.689493701234</v>
      </c>
      <c r="F1202" s="81">
        <v>5990</v>
      </c>
      <c r="G1202" s="16"/>
      <c r="H1202" s="18">
        <f t="shared" si="94"/>
        <v>0</v>
      </c>
      <c r="I1202" s="16"/>
      <c r="J1202" s="83">
        <v>98.242049221757725</v>
      </c>
      <c r="M1202" s="19">
        <f t="shared" si="95"/>
        <v>0</v>
      </c>
      <c r="O1202" s="94">
        <v>124.05429282692589</v>
      </c>
      <c r="R1202" s="20">
        <f t="shared" si="96"/>
        <v>0</v>
      </c>
      <c r="T1202" s="101">
        <v>170.57635102958486</v>
      </c>
      <c r="W1202" s="21">
        <f t="shared" si="97"/>
        <v>0</v>
      </c>
      <c r="Y1202" s="110">
        <v>186.55224247606836</v>
      </c>
    </row>
    <row r="1203" spans="3:25" x14ac:dyDescent="0.25">
      <c r="C1203" s="17">
        <f t="shared" si="93"/>
        <v>0</v>
      </c>
      <c r="E1203" s="78">
        <v>107.88792676825385</v>
      </c>
      <c r="F1203" s="81">
        <v>5995</v>
      </c>
      <c r="G1203" s="16"/>
      <c r="H1203" s="18">
        <f t="shared" si="94"/>
        <v>0</v>
      </c>
      <c r="I1203" s="16"/>
      <c r="J1203" s="83">
        <v>98.247267867132791</v>
      </c>
      <c r="M1203" s="19">
        <f t="shared" si="95"/>
        <v>0</v>
      </c>
      <c r="O1203" s="94">
        <v>124.20529530144805</v>
      </c>
      <c r="R1203" s="20">
        <f t="shared" si="96"/>
        <v>0</v>
      </c>
      <c r="T1203" s="101">
        <v>170.72197611139538</v>
      </c>
      <c r="W1203" s="21">
        <f t="shared" si="97"/>
        <v>0</v>
      </c>
      <c r="Y1203" s="110">
        <v>186.66700101937602</v>
      </c>
    </row>
    <row r="1204" spans="3:25" x14ac:dyDescent="0.25">
      <c r="C1204" s="17">
        <f t="shared" si="93"/>
        <v>0</v>
      </c>
      <c r="E1204" s="78">
        <v>107.96268240115656</v>
      </c>
      <c r="F1204" s="81">
        <v>6000</v>
      </c>
      <c r="G1204" s="16"/>
      <c r="H1204" s="18">
        <f t="shared" si="94"/>
        <v>0</v>
      </c>
      <c r="I1204" s="16"/>
      <c r="J1204" s="83">
        <v>98.546867782365851</v>
      </c>
      <c r="M1204" s="19">
        <f t="shared" si="95"/>
        <v>0</v>
      </c>
      <c r="O1204" s="94">
        <v>125.00055449130336</v>
      </c>
      <c r="R1204" s="20">
        <f t="shared" si="96"/>
        <v>0</v>
      </c>
      <c r="T1204" s="101">
        <v>170.80044853314854</v>
      </c>
      <c r="W1204" s="21">
        <f t="shared" si="97"/>
        <v>0</v>
      </c>
      <c r="Y1204" s="110">
        <v>187.52592654294315</v>
      </c>
    </row>
    <row r="1205" spans="3:25" x14ac:dyDescent="0.25">
      <c r="C1205" s="17">
        <f t="shared" si="93"/>
        <v>0</v>
      </c>
      <c r="E1205" s="78">
        <v>108.06129919856832</v>
      </c>
      <c r="F1205" s="81">
        <v>6005</v>
      </c>
      <c r="G1205" s="16"/>
      <c r="H1205" s="18">
        <f t="shared" si="94"/>
        <v>0</v>
      </c>
      <c r="I1205" s="16"/>
      <c r="J1205" s="83">
        <v>99.412752952298732</v>
      </c>
      <c r="M1205" s="19">
        <f t="shared" si="95"/>
        <v>0</v>
      </c>
      <c r="O1205" s="94">
        <v>125.00070705303628</v>
      </c>
      <c r="R1205" s="20">
        <f t="shared" si="96"/>
        <v>0</v>
      </c>
      <c r="T1205" s="101">
        <v>170.87841952864255</v>
      </c>
      <c r="W1205" s="21">
        <f t="shared" si="97"/>
        <v>0</v>
      </c>
      <c r="Y1205" s="110">
        <v>189.2885146632614</v>
      </c>
    </row>
    <row r="1206" spans="3:25" x14ac:dyDescent="0.25">
      <c r="C1206" s="17">
        <f t="shared" si="93"/>
        <v>0</v>
      </c>
      <c r="E1206" s="78">
        <v>108.06183124095659</v>
      </c>
      <c r="F1206" s="81">
        <v>6010</v>
      </c>
      <c r="G1206" s="16"/>
      <c r="H1206" s="18">
        <f t="shared" si="94"/>
        <v>0</v>
      </c>
      <c r="I1206" s="16"/>
      <c r="J1206" s="83">
        <v>99.5205078125</v>
      </c>
      <c r="M1206" s="19">
        <f t="shared" si="95"/>
        <v>0</v>
      </c>
      <c r="O1206" s="94">
        <v>125.27891539489558</v>
      </c>
      <c r="R1206" s="20">
        <f t="shared" si="96"/>
        <v>0</v>
      </c>
      <c r="T1206" s="101">
        <v>171.25912684359997</v>
      </c>
      <c r="W1206" s="21">
        <f t="shared" si="97"/>
        <v>0</v>
      </c>
      <c r="Y1206" s="110">
        <v>189.45815931985473</v>
      </c>
    </row>
    <row r="1207" spans="3:25" x14ac:dyDescent="0.25">
      <c r="C1207" s="17">
        <f t="shared" si="93"/>
        <v>0</v>
      </c>
      <c r="E1207" s="78">
        <v>108.45766999575513</v>
      </c>
      <c r="F1207" s="81">
        <v>6015</v>
      </c>
      <c r="G1207" s="16"/>
      <c r="H1207" s="18">
        <f t="shared" si="94"/>
        <v>0</v>
      </c>
      <c r="I1207" s="16"/>
      <c r="J1207" s="83">
        <v>99.95029066672933</v>
      </c>
      <c r="M1207" s="19">
        <f t="shared" si="95"/>
        <v>0</v>
      </c>
      <c r="O1207" s="94">
        <v>125.44976239161964</v>
      </c>
      <c r="R1207" s="20">
        <f t="shared" si="96"/>
        <v>0</v>
      </c>
      <c r="T1207" s="101">
        <v>171.45963372114707</v>
      </c>
      <c r="W1207" s="21">
        <f t="shared" si="97"/>
        <v>0</v>
      </c>
      <c r="Y1207" s="110">
        <v>189.86799861300855</v>
      </c>
    </row>
    <row r="1208" spans="3:25" x14ac:dyDescent="0.25">
      <c r="C1208" s="17">
        <f t="shared" si="93"/>
        <v>0</v>
      </c>
      <c r="E1208" s="78">
        <v>109.66097767593278</v>
      </c>
      <c r="F1208" s="81">
        <v>6020</v>
      </c>
      <c r="G1208" s="16"/>
      <c r="H1208" s="18">
        <f t="shared" si="94"/>
        <v>0</v>
      </c>
      <c r="I1208" s="16"/>
      <c r="J1208" s="83">
        <v>100.16424939782529</v>
      </c>
      <c r="M1208" s="19">
        <f t="shared" si="95"/>
        <v>0</v>
      </c>
      <c r="O1208" s="94">
        <v>125.51470247395271</v>
      </c>
      <c r="R1208" s="20">
        <f t="shared" si="96"/>
        <v>0</v>
      </c>
      <c r="T1208" s="101">
        <v>172.58397306428387</v>
      </c>
      <c r="W1208" s="21">
        <f t="shared" si="97"/>
        <v>0</v>
      </c>
      <c r="Y1208" s="110">
        <v>190.75448704732275</v>
      </c>
    </row>
    <row r="1209" spans="3:25" x14ac:dyDescent="0.25">
      <c r="C1209" s="17">
        <f t="shared" si="93"/>
        <v>0</v>
      </c>
      <c r="E1209" s="78">
        <v>109.66106527121109</v>
      </c>
      <c r="F1209" s="81">
        <v>6025</v>
      </c>
      <c r="G1209" s="16"/>
      <c r="H1209" s="18">
        <f t="shared" si="94"/>
        <v>0</v>
      </c>
      <c r="I1209" s="16"/>
      <c r="J1209" s="83">
        <v>101.85997560374207</v>
      </c>
      <c r="M1209" s="19">
        <f t="shared" si="95"/>
        <v>0</v>
      </c>
      <c r="O1209" s="94">
        <v>125.76963935148611</v>
      </c>
      <c r="R1209" s="20">
        <f t="shared" si="96"/>
        <v>0</v>
      </c>
      <c r="T1209" s="101">
        <v>173.12537773615131</v>
      </c>
      <c r="W1209" s="21">
        <f t="shared" si="97"/>
        <v>0</v>
      </c>
      <c r="Y1209" s="110">
        <v>190.92286463180838</v>
      </c>
    </row>
    <row r="1210" spans="3:25" x14ac:dyDescent="0.25">
      <c r="C1210" s="17">
        <f t="shared" si="93"/>
        <v>0</v>
      </c>
      <c r="E1210" s="78">
        <v>109.66113934078196</v>
      </c>
      <c r="F1210" s="81">
        <v>6030</v>
      </c>
      <c r="G1210" s="16"/>
      <c r="H1210" s="18">
        <f t="shared" si="94"/>
        <v>0</v>
      </c>
      <c r="I1210" s="16"/>
      <c r="J1210" s="83">
        <v>101.94030407798961</v>
      </c>
      <c r="M1210" s="19">
        <f t="shared" si="95"/>
        <v>0</v>
      </c>
      <c r="O1210" s="94">
        <v>125.91854215664536</v>
      </c>
      <c r="R1210" s="20">
        <f t="shared" si="96"/>
        <v>0</v>
      </c>
      <c r="T1210" s="101">
        <v>173.2357693156805</v>
      </c>
      <c r="W1210" s="21">
        <f t="shared" si="97"/>
        <v>0</v>
      </c>
      <c r="Y1210" s="110">
        <v>191.2592127688352</v>
      </c>
    </row>
    <row r="1211" spans="3:25" x14ac:dyDescent="0.25">
      <c r="C1211" s="17">
        <f t="shared" si="93"/>
        <v>0</v>
      </c>
      <c r="E1211" s="78">
        <v>109.75855378538976</v>
      </c>
      <c r="F1211" s="81">
        <v>6035</v>
      </c>
      <c r="G1211" s="16"/>
      <c r="H1211" s="18">
        <f t="shared" si="94"/>
        <v>0</v>
      </c>
      <c r="I1211" s="16"/>
      <c r="J1211" s="83">
        <v>102.071197652793</v>
      </c>
      <c r="M1211" s="19">
        <f t="shared" si="95"/>
        <v>0</v>
      </c>
      <c r="O1211" s="94">
        <v>126.02483282015301</v>
      </c>
      <c r="R1211" s="20">
        <f t="shared" si="96"/>
        <v>0</v>
      </c>
      <c r="T1211" s="101">
        <v>173.23578930091503</v>
      </c>
      <c r="W1211" s="21">
        <f t="shared" si="97"/>
        <v>0</v>
      </c>
      <c r="Y1211" s="110">
        <v>191.48321235245592</v>
      </c>
    </row>
    <row r="1212" spans="3:25" x14ac:dyDescent="0.25">
      <c r="C1212" s="17">
        <f t="shared" si="93"/>
        <v>0</v>
      </c>
      <c r="E1212" s="78">
        <v>109.75861025334805</v>
      </c>
      <c r="F1212" s="81">
        <v>6040</v>
      </c>
      <c r="G1212" s="16"/>
      <c r="H1212" s="18">
        <f t="shared" si="94"/>
        <v>0</v>
      </c>
      <c r="I1212" s="16"/>
      <c r="J1212" s="83">
        <v>102.51648876576036</v>
      </c>
      <c r="M1212" s="19">
        <f t="shared" si="95"/>
        <v>0</v>
      </c>
      <c r="O1212" s="94">
        <v>126.27971193445842</v>
      </c>
      <c r="R1212" s="20">
        <f t="shared" si="96"/>
        <v>0</v>
      </c>
      <c r="T1212" s="101">
        <v>173.3791948769335</v>
      </c>
      <c r="W1212" s="21">
        <f t="shared" si="97"/>
        <v>0</v>
      </c>
      <c r="Y1212" s="110">
        <v>191.55316870138398</v>
      </c>
    </row>
    <row r="1213" spans="3:25" x14ac:dyDescent="0.25">
      <c r="C1213" s="17">
        <f t="shared" si="93"/>
        <v>0</v>
      </c>
      <c r="E1213" s="78">
        <v>109.75875842152618</v>
      </c>
      <c r="F1213" s="81">
        <v>6045</v>
      </c>
      <c r="G1213" s="16"/>
      <c r="H1213" s="18">
        <f t="shared" si="94"/>
        <v>0</v>
      </c>
      <c r="I1213" s="16"/>
      <c r="J1213" s="83">
        <v>103.21930000745914</v>
      </c>
      <c r="M1213" s="19">
        <f t="shared" si="95"/>
        <v>0</v>
      </c>
      <c r="O1213" s="94">
        <v>127.35685721922353</v>
      </c>
      <c r="R1213" s="20">
        <f t="shared" si="96"/>
        <v>0</v>
      </c>
      <c r="T1213" s="101">
        <v>174.873425934713</v>
      </c>
      <c r="W1213" s="21">
        <f t="shared" si="97"/>
        <v>0</v>
      </c>
      <c r="Y1213" s="110">
        <v>192.15349991250889</v>
      </c>
    </row>
    <row r="1214" spans="3:25" x14ac:dyDescent="0.25">
      <c r="C1214" s="17">
        <f t="shared" si="93"/>
        <v>0</v>
      </c>
      <c r="E1214" s="78">
        <v>110.02659499641013</v>
      </c>
      <c r="F1214" s="81">
        <v>6050</v>
      </c>
      <c r="G1214" s="16"/>
      <c r="H1214" s="18">
        <f t="shared" si="94"/>
        <v>0</v>
      </c>
      <c r="I1214" s="16"/>
      <c r="J1214" s="83">
        <v>103.2193780151658</v>
      </c>
      <c r="M1214" s="19">
        <f t="shared" si="95"/>
        <v>0</v>
      </c>
      <c r="O1214" s="94">
        <v>127.54585004418094</v>
      </c>
      <c r="R1214" s="20">
        <f t="shared" si="96"/>
        <v>0</v>
      </c>
      <c r="T1214" s="101">
        <v>175.04833210873525</v>
      </c>
      <c r="W1214" s="21">
        <f t="shared" si="97"/>
        <v>0</v>
      </c>
      <c r="Y1214" s="110">
        <v>192.59887391335829</v>
      </c>
    </row>
    <row r="1215" spans="3:25" x14ac:dyDescent="0.25">
      <c r="C1215" s="17">
        <f t="shared" si="93"/>
        <v>0</v>
      </c>
      <c r="E1215" s="78">
        <v>110.02664378400596</v>
      </c>
      <c r="F1215" s="81">
        <v>6055</v>
      </c>
      <c r="G1215" s="16"/>
      <c r="H1215" s="18">
        <f t="shared" si="94"/>
        <v>0</v>
      </c>
      <c r="I1215" s="16"/>
      <c r="J1215" s="83">
        <v>104.38072268630877</v>
      </c>
      <c r="M1215" s="19">
        <f t="shared" si="95"/>
        <v>0</v>
      </c>
      <c r="O1215" s="94">
        <v>127.69283400924279</v>
      </c>
      <c r="R1215" s="20">
        <f t="shared" si="96"/>
        <v>0</v>
      </c>
      <c r="T1215" s="101">
        <v>175.31037762666386</v>
      </c>
      <c r="W1215" s="21">
        <f t="shared" si="97"/>
        <v>0</v>
      </c>
      <c r="Y1215" s="110">
        <v>192.91846782498666</v>
      </c>
    </row>
    <row r="1216" spans="3:25" x14ac:dyDescent="0.25">
      <c r="C1216" s="17">
        <f t="shared" si="93"/>
        <v>0</v>
      </c>
      <c r="E1216" s="78">
        <v>110.75459782483676</v>
      </c>
      <c r="F1216" s="81">
        <v>6060</v>
      </c>
      <c r="G1216" s="16"/>
      <c r="H1216" s="18">
        <f t="shared" si="94"/>
        <v>0</v>
      </c>
      <c r="I1216" s="16"/>
      <c r="J1216" s="83">
        <v>104.79009543781267</v>
      </c>
      <c r="M1216" s="19">
        <f t="shared" si="95"/>
        <v>0</v>
      </c>
      <c r="O1216" s="94">
        <v>128.32041101340138</v>
      </c>
      <c r="R1216" s="20">
        <f t="shared" si="96"/>
        <v>0</v>
      </c>
      <c r="T1216" s="101">
        <v>175.79004994168423</v>
      </c>
      <c r="W1216" s="21">
        <f t="shared" si="97"/>
        <v>0</v>
      </c>
      <c r="Y1216" s="110">
        <v>193.88782088566037</v>
      </c>
    </row>
    <row r="1217" spans="3:25" x14ac:dyDescent="0.25">
      <c r="C1217" s="17">
        <f t="shared" si="93"/>
        <v>0</v>
      </c>
      <c r="E1217" s="78">
        <v>111.1167121103994</v>
      </c>
      <c r="F1217" s="81">
        <v>6065</v>
      </c>
      <c r="G1217" s="16"/>
      <c r="H1217" s="18">
        <f t="shared" si="94"/>
        <v>0</v>
      </c>
      <c r="I1217" s="16"/>
      <c r="J1217" s="83">
        <v>105.27483822380806</v>
      </c>
      <c r="M1217" s="19">
        <f t="shared" si="95"/>
        <v>0</v>
      </c>
      <c r="O1217" s="94">
        <v>128.36226664856309</v>
      </c>
      <c r="R1217" s="20">
        <f t="shared" si="96"/>
        <v>0</v>
      </c>
      <c r="T1217" s="101">
        <v>175.93069236315282</v>
      </c>
      <c r="W1217" s="21">
        <f t="shared" si="97"/>
        <v>0</v>
      </c>
      <c r="Y1217" s="110">
        <v>194.412109375</v>
      </c>
    </row>
    <row r="1218" spans="3:25" x14ac:dyDescent="0.25">
      <c r="C1218" s="17">
        <f t="shared" si="93"/>
        <v>0</v>
      </c>
      <c r="E1218" s="78">
        <v>111.21310371812228</v>
      </c>
      <c r="F1218" s="81">
        <v>6070</v>
      </c>
      <c r="G1218" s="16"/>
      <c r="H1218" s="18">
        <f t="shared" si="94"/>
        <v>0</v>
      </c>
      <c r="I1218" s="16"/>
      <c r="J1218" s="83">
        <v>106.56414178736061</v>
      </c>
      <c r="M1218" s="19">
        <f t="shared" si="95"/>
        <v>0</v>
      </c>
      <c r="O1218" s="94">
        <v>128.38316239134517</v>
      </c>
      <c r="R1218" s="20">
        <f t="shared" si="96"/>
        <v>0</v>
      </c>
      <c r="T1218" s="101">
        <v>176.01813836156234</v>
      </c>
      <c r="W1218" s="21">
        <f t="shared" si="97"/>
        <v>0</v>
      </c>
      <c r="Y1218" s="110">
        <v>196.41316206509339</v>
      </c>
    </row>
    <row r="1219" spans="3:25" x14ac:dyDescent="0.25">
      <c r="C1219" s="17">
        <f t="shared" si="93"/>
        <v>0</v>
      </c>
      <c r="E1219" s="78">
        <v>111.28531026408184</v>
      </c>
      <c r="F1219" s="81">
        <v>6075</v>
      </c>
      <c r="G1219" s="16"/>
      <c r="H1219" s="18">
        <f t="shared" si="94"/>
        <v>0</v>
      </c>
      <c r="I1219" s="16"/>
      <c r="J1219" s="83">
        <v>106.56434957498595</v>
      </c>
      <c r="M1219" s="19">
        <f t="shared" si="95"/>
        <v>0</v>
      </c>
      <c r="O1219" s="94">
        <v>129.29769370060421</v>
      </c>
      <c r="R1219" s="20">
        <f t="shared" si="96"/>
        <v>0</v>
      </c>
      <c r="T1219" s="101">
        <v>176.1378371803612</v>
      </c>
      <c r="W1219" s="21">
        <f t="shared" si="97"/>
        <v>0</v>
      </c>
      <c r="Y1219" s="110">
        <v>197.2703549399568</v>
      </c>
    </row>
    <row r="1220" spans="3:25" x14ac:dyDescent="0.25">
      <c r="C1220" s="17">
        <f t="shared" si="93"/>
        <v>0</v>
      </c>
      <c r="E1220" s="78">
        <v>111.30935633011352</v>
      </c>
      <c r="F1220" s="81">
        <v>6080</v>
      </c>
      <c r="G1220" s="16"/>
      <c r="H1220" s="18">
        <f t="shared" si="94"/>
        <v>0</v>
      </c>
      <c r="I1220" s="16"/>
      <c r="J1220" s="83">
        <v>106.68992109748636</v>
      </c>
      <c r="M1220" s="19">
        <f t="shared" si="95"/>
        <v>0</v>
      </c>
      <c r="O1220" s="94">
        <v>130.80107702711959</v>
      </c>
      <c r="R1220" s="20">
        <f t="shared" si="96"/>
        <v>0</v>
      </c>
      <c r="T1220" s="101">
        <v>177.12331961935092</v>
      </c>
      <c r="W1220" s="21">
        <f t="shared" si="97"/>
        <v>0</v>
      </c>
      <c r="Y1220" s="110">
        <v>197.48724396800705</v>
      </c>
    </row>
    <row r="1221" spans="3:25" x14ac:dyDescent="0.25">
      <c r="C1221" s="17">
        <f t="shared" ref="C1221:C1284" si="98">B1221/1300</f>
        <v>0</v>
      </c>
      <c r="E1221" s="78">
        <v>111.47765901189553</v>
      </c>
      <c r="F1221" s="81">
        <v>6085</v>
      </c>
      <c r="G1221" s="16"/>
      <c r="H1221" s="18">
        <f t="shared" ref="H1221:H1284" si="99">G1221/1300</f>
        <v>0</v>
      </c>
      <c r="I1221" s="16"/>
      <c r="J1221" s="83">
        <v>106.69073935322628</v>
      </c>
      <c r="M1221" s="19">
        <f t="shared" ref="M1221:M1284" si="100">L1221/1300</f>
        <v>0</v>
      </c>
      <c r="O1221" s="94">
        <v>131.35292279890166</v>
      </c>
      <c r="R1221" s="20">
        <f t="shared" ref="R1221:R1284" si="101">Q1221/1300</f>
        <v>0</v>
      </c>
      <c r="T1221" s="101">
        <v>178.09300759789042</v>
      </c>
      <c r="W1221" s="21">
        <f t="shared" ref="W1221:W1284" si="102">V1221/1300</f>
        <v>0</v>
      </c>
      <c r="Y1221" s="110">
        <v>198.15084268838984</v>
      </c>
    </row>
    <row r="1222" spans="3:25" x14ac:dyDescent="0.25">
      <c r="C1222" s="17">
        <f t="shared" si="98"/>
        <v>0</v>
      </c>
      <c r="E1222" s="78">
        <v>111.47769956144519</v>
      </c>
      <c r="F1222" s="81">
        <v>6090</v>
      </c>
      <c r="G1222" s="16"/>
      <c r="H1222" s="18">
        <f t="shared" si="99"/>
        <v>0</v>
      </c>
      <c r="I1222" s="16"/>
      <c r="J1222" s="83">
        <v>106.8654598589797</v>
      </c>
      <c r="M1222" s="19">
        <f t="shared" si="100"/>
        <v>0</v>
      </c>
      <c r="O1222" s="94">
        <v>131.59721178497693</v>
      </c>
      <c r="R1222" s="20">
        <f t="shared" si="101"/>
        <v>0</v>
      </c>
      <c r="T1222" s="101">
        <v>178.41463360360117</v>
      </c>
      <c r="W1222" s="21">
        <f t="shared" si="102"/>
        <v>0</v>
      </c>
      <c r="Y1222" s="110">
        <v>198.73110199796054</v>
      </c>
    </row>
    <row r="1223" spans="3:25" x14ac:dyDescent="0.25">
      <c r="C1223" s="17">
        <f t="shared" si="98"/>
        <v>0</v>
      </c>
      <c r="E1223" s="78">
        <v>112.62534724562322</v>
      </c>
      <c r="F1223" s="81">
        <v>6095</v>
      </c>
      <c r="G1223" s="16"/>
      <c r="H1223" s="18">
        <f t="shared" si="99"/>
        <v>0</v>
      </c>
      <c r="I1223" s="16"/>
      <c r="J1223" s="83">
        <v>107.09087975590695</v>
      </c>
      <c r="M1223" s="19">
        <f t="shared" si="100"/>
        <v>0</v>
      </c>
      <c r="O1223" s="94">
        <v>131.94277310142064</v>
      </c>
      <c r="R1223" s="20">
        <f t="shared" si="101"/>
        <v>0</v>
      </c>
      <c r="T1223" s="101">
        <v>179.57949941068352</v>
      </c>
      <c r="W1223" s="21">
        <f t="shared" si="102"/>
        <v>0</v>
      </c>
      <c r="Y1223" s="110">
        <v>199.00070026413363</v>
      </c>
    </row>
    <row r="1224" spans="3:25" x14ac:dyDescent="0.25">
      <c r="C1224" s="17">
        <f t="shared" si="98"/>
        <v>0</v>
      </c>
      <c r="E1224" s="78">
        <v>112.71963167785987</v>
      </c>
      <c r="F1224" s="81">
        <v>6100</v>
      </c>
      <c r="G1224" s="16"/>
      <c r="H1224" s="18">
        <f t="shared" si="99"/>
        <v>0</v>
      </c>
      <c r="I1224" s="16"/>
      <c r="J1224" s="83">
        <v>107.09087975590695</v>
      </c>
      <c r="M1224" s="19">
        <f t="shared" si="100"/>
        <v>0</v>
      </c>
      <c r="O1224" s="94">
        <v>132.38855150673524</v>
      </c>
      <c r="R1224" s="20">
        <f t="shared" si="101"/>
        <v>0</v>
      </c>
      <c r="T1224" s="101">
        <v>179.63284564359091</v>
      </c>
      <c r="W1224" s="21">
        <f t="shared" si="102"/>
        <v>0</v>
      </c>
      <c r="Y1224" s="110">
        <v>199.09471771704224</v>
      </c>
    </row>
    <row r="1225" spans="3:25" x14ac:dyDescent="0.25">
      <c r="C1225" s="17">
        <f t="shared" si="98"/>
        <v>0</v>
      </c>
      <c r="E1225" s="78">
        <v>112.86258782852819</v>
      </c>
      <c r="F1225" s="81">
        <v>6105</v>
      </c>
      <c r="G1225" s="16"/>
      <c r="H1225" s="18">
        <f t="shared" si="99"/>
        <v>0</v>
      </c>
      <c r="I1225" s="16"/>
      <c r="J1225" s="83">
        <v>107.36581660860185</v>
      </c>
      <c r="M1225" s="19">
        <f t="shared" si="100"/>
        <v>0</v>
      </c>
      <c r="O1225" s="94">
        <v>132.57052636206572</v>
      </c>
      <c r="R1225" s="20">
        <f t="shared" si="101"/>
        <v>0</v>
      </c>
      <c r="T1225" s="101">
        <v>179.8031276724615</v>
      </c>
      <c r="W1225" s="21">
        <f t="shared" si="102"/>
        <v>0</v>
      </c>
      <c r="Y1225" s="110">
        <v>200.92930394516543</v>
      </c>
    </row>
    <row r="1226" spans="3:25" x14ac:dyDescent="0.25">
      <c r="C1226" s="17">
        <f t="shared" si="98"/>
        <v>0</v>
      </c>
      <c r="E1226" s="78">
        <v>113.05219302800684</v>
      </c>
      <c r="F1226" s="81">
        <v>6110</v>
      </c>
      <c r="G1226" s="16"/>
      <c r="H1226" s="18">
        <f t="shared" si="99"/>
        <v>0</v>
      </c>
      <c r="I1226" s="16"/>
      <c r="J1226" s="83">
        <v>107.66449385999157</v>
      </c>
      <c r="M1226" s="19">
        <f t="shared" si="100"/>
        <v>0</v>
      </c>
      <c r="O1226" s="94">
        <v>133.05458801448839</v>
      </c>
      <c r="R1226" s="20">
        <f t="shared" si="101"/>
        <v>0</v>
      </c>
      <c r="T1226" s="101">
        <v>179.99455673017565</v>
      </c>
      <c r="W1226" s="21">
        <f t="shared" si="102"/>
        <v>0</v>
      </c>
      <c r="Y1226" s="110">
        <v>200.96927617519253</v>
      </c>
    </row>
    <row r="1227" spans="3:25" x14ac:dyDescent="0.25">
      <c r="C1227" s="17">
        <f t="shared" si="98"/>
        <v>0</v>
      </c>
      <c r="E1227" s="78">
        <v>116.09176973069724</v>
      </c>
      <c r="F1227" s="81">
        <v>6115</v>
      </c>
      <c r="G1227" s="16"/>
      <c r="H1227" s="18">
        <f t="shared" si="99"/>
        <v>0</v>
      </c>
      <c r="I1227" s="16"/>
      <c r="J1227" s="83">
        <v>108.35876471886442</v>
      </c>
      <c r="M1227" s="19">
        <f t="shared" si="100"/>
        <v>0</v>
      </c>
      <c r="O1227" s="94">
        <v>133.21508568933473</v>
      </c>
      <c r="R1227" s="20">
        <f t="shared" si="101"/>
        <v>0</v>
      </c>
      <c r="T1227" s="101">
        <v>180.17512439470556</v>
      </c>
      <c r="W1227" s="21">
        <f t="shared" si="102"/>
        <v>0</v>
      </c>
      <c r="Y1227" s="110">
        <v>200.96965205170372</v>
      </c>
    </row>
    <row r="1228" spans="3:25" x14ac:dyDescent="0.25">
      <c r="C1228" s="17">
        <f t="shared" si="98"/>
        <v>0</v>
      </c>
      <c r="E1228" s="78">
        <v>116.20647671105381</v>
      </c>
      <c r="F1228" s="81">
        <v>6120</v>
      </c>
      <c r="G1228" s="16"/>
      <c r="H1228" s="18">
        <f t="shared" si="99"/>
        <v>0</v>
      </c>
      <c r="I1228" s="16"/>
      <c r="J1228" s="83">
        <v>108.35880252459945</v>
      </c>
      <c r="M1228" s="19">
        <f t="shared" si="100"/>
        <v>0</v>
      </c>
      <c r="O1228" s="94">
        <v>133.71711771903512</v>
      </c>
      <c r="R1228" s="20">
        <f t="shared" si="101"/>
        <v>0</v>
      </c>
      <c r="T1228" s="101">
        <v>180.33449812070424</v>
      </c>
      <c r="W1228" s="21">
        <f t="shared" si="102"/>
        <v>0</v>
      </c>
      <c r="Y1228" s="110">
        <v>201.08871456991977</v>
      </c>
    </row>
    <row r="1229" spans="3:25" x14ac:dyDescent="0.25">
      <c r="C1229" s="17">
        <f t="shared" si="98"/>
        <v>0</v>
      </c>
      <c r="E1229" s="78">
        <v>116.22997927010567</v>
      </c>
      <c r="F1229" s="81">
        <v>6125</v>
      </c>
      <c r="G1229" s="16"/>
      <c r="H1229" s="18">
        <f t="shared" si="99"/>
        <v>0</v>
      </c>
      <c r="I1229" s="16"/>
      <c r="J1229" s="83">
        <v>108.40820843939531</v>
      </c>
      <c r="M1229" s="19">
        <f t="shared" si="100"/>
        <v>0</v>
      </c>
      <c r="O1229" s="94">
        <v>134.09711400679234</v>
      </c>
      <c r="R1229" s="20">
        <f t="shared" si="101"/>
        <v>0</v>
      </c>
      <c r="T1229" s="101">
        <v>180.55701314235844</v>
      </c>
      <c r="W1229" s="21">
        <f t="shared" si="102"/>
        <v>0</v>
      </c>
      <c r="Y1229" s="110">
        <v>201.83365902986</v>
      </c>
    </row>
    <row r="1230" spans="3:25" x14ac:dyDescent="0.25">
      <c r="C1230" s="17">
        <f t="shared" si="98"/>
        <v>0</v>
      </c>
      <c r="E1230" s="78">
        <v>117.12476040264823</v>
      </c>
      <c r="F1230" s="81">
        <v>6130</v>
      </c>
      <c r="G1230" s="16"/>
      <c r="H1230" s="18">
        <f t="shared" si="99"/>
        <v>0</v>
      </c>
      <c r="I1230" s="16"/>
      <c r="J1230" s="83">
        <v>108.40856873327166</v>
      </c>
      <c r="M1230" s="19">
        <f t="shared" si="100"/>
        <v>0</v>
      </c>
      <c r="O1230" s="94">
        <v>134.25841502781967</v>
      </c>
      <c r="R1230" s="20">
        <f t="shared" si="101"/>
        <v>0</v>
      </c>
      <c r="T1230" s="101">
        <v>180.63114262917242</v>
      </c>
      <c r="W1230" s="21">
        <f t="shared" si="102"/>
        <v>0</v>
      </c>
      <c r="Y1230" s="110">
        <v>202.32411866943707</v>
      </c>
    </row>
    <row r="1231" spans="3:25" x14ac:dyDescent="0.25">
      <c r="C1231" s="17">
        <f t="shared" si="98"/>
        <v>0</v>
      </c>
      <c r="E1231" s="78">
        <v>117.58124702036372</v>
      </c>
      <c r="F1231" s="81">
        <v>6135</v>
      </c>
      <c r="G1231" s="16"/>
      <c r="H1231" s="18">
        <f t="shared" si="99"/>
        <v>0</v>
      </c>
      <c r="I1231" s="16"/>
      <c r="J1231" s="83">
        <v>109.07323011484112</v>
      </c>
      <c r="M1231" s="19">
        <f t="shared" si="100"/>
        <v>0</v>
      </c>
      <c r="O1231" s="94">
        <v>134.25841502781967</v>
      </c>
      <c r="R1231" s="20">
        <f t="shared" si="101"/>
        <v>0</v>
      </c>
      <c r="T1231" s="101">
        <v>181.1493228963829</v>
      </c>
      <c r="W1231" s="21">
        <f t="shared" si="102"/>
        <v>0</v>
      </c>
      <c r="Y1231" s="110">
        <v>202.41660644090524</v>
      </c>
    </row>
    <row r="1232" spans="3:25" x14ac:dyDescent="0.25">
      <c r="C1232" s="17">
        <f t="shared" si="98"/>
        <v>0</v>
      </c>
      <c r="E1232" s="78">
        <v>117.85460241719848</v>
      </c>
      <c r="F1232" s="81">
        <v>6140</v>
      </c>
      <c r="G1232" s="16"/>
      <c r="H1232" s="18">
        <f t="shared" si="99"/>
        <v>0</v>
      </c>
      <c r="I1232" s="16"/>
      <c r="J1232" s="83">
        <v>109.17127784907534</v>
      </c>
      <c r="M1232" s="19">
        <f t="shared" si="100"/>
        <v>0</v>
      </c>
      <c r="O1232" s="94">
        <v>134.95334318822091</v>
      </c>
      <c r="R1232" s="20">
        <f t="shared" si="101"/>
        <v>0</v>
      </c>
      <c r="T1232" s="101">
        <v>182.70555279653485</v>
      </c>
      <c r="W1232" s="21">
        <f t="shared" si="102"/>
        <v>0</v>
      </c>
      <c r="Y1232" s="110">
        <v>202.87922263231408</v>
      </c>
    </row>
    <row r="1233" spans="3:25" x14ac:dyDescent="0.25">
      <c r="C1233" s="17">
        <f t="shared" si="98"/>
        <v>0</v>
      </c>
      <c r="E1233" s="78">
        <v>118.96242384362282</v>
      </c>
      <c r="F1233" s="81">
        <v>6145</v>
      </c>
      <c r="G1233" s="16"/>
      <c r="H1233" s="18">
        <f t="shared" si="99"/>
        <v>0</v>
      </c>
      <c r="I1233" s="16"/>
      <c r="J1233" s="83">
        <v>109.24488957218456</v>
      </c>
      <c r="M1233" s="19">
        <f t="shared" si="100"/>
        <v>0</v>
      </c>
      <c r="O1233" s="94">
        <v>135.21105052134635</v>
      </c>
      <c r="R1233" s="20">
        <f t="shared" si="101"/>
        <v>0</v>
      </c>
      <c r="T1233" s="101">
        <v>183.92641035038244</v>
      </c>
      <c r="W1233" s="21">
        <f t="shared" si="102"/>
        <v>0</v>
      </c>
      <c r="Y1233" s="110">
        <v>203.20905049509088</v>
      </c>
    </row>
    <row r="1234" spans="3:25" x14ac:dyDescent="0.25">
      <c r="C1234" s="17">
        <f t="shared" si="98"/>
        <v>0</v>
      </c>
      <c r="E1234" s="78">
        <v>119.1425087918205</v>
      </c>
      <c r="F1234" s="81">
        <v>6150</v>
      </c>
      <c r="G1234" s="16"/>
      <c r="H1234" s="18">
        <f t="shared" si="99"/>
        <v>0</v>
      </c>
      <c r="I1234" s="16"/>
      <c r="J1234" s="83">
        <v>109.78303583323645</v>
      </c>
      <c r="M1234" s="19">
        <f t="shared" si="100"/>
        <v>0</v>
      </c>
      <c r="O1234" s="94">
        <v>136.72787675466478</v>
      </c>
      <c r="R1234" s="20">
        <f t="shared" si="101"/>
        <v>0</v>
      </c>
      <c r="T1234" s="101">
        <v>185.52112452208024</v>
      </c>
      <c r="W1234" s="21">
        <f t="shared" si="102"/>
        <v>0</v>
      </c>
      <c r="Y1234" s="110">
        <v>203.59084651382381</v>
      </c>
    </row>
    <row r="1235" spans="3:25" x14ac:dyDescent="0.25">
      <c r="C1235" s="17">
        <f t="shared" si="98"/>
        <v>0</v>
      </c>
      <c r="E1235" s="78">
        <v>119.47936827258536</v>
      </c>
      <c r="F1235" s="81">
        <v>6155</v>
      </c>
      <c r="G1235" s="16"/>
      <c r="H1235" s="18">
        <f t="shared" si="99"/>
        <v>0</v>
      </c>
      <c r="I1235" s="16"/>
      <c r="J1235" s="83">
        <v>110.4156039589467</v>
      </c>
      <c r="M1235" s="19">
        <f t="shared" si="100"/>
        <v>0</v>
      </c>
      <c r="O1235" s="94">
        <v>137.25598687199687</v>
      </c>
      <c r="R1235" s="20">
        <f t="shared" si="101"/>
        <v>0</v>
      </c>
      <c r="T1235" s="101">
        <v>187.8195164319107</v>
      </c>
      <c r="W1235" s="21">
        <f t="shared" si="102"/>
        <v>0</v>
      </c>
      <c r="Y1235" s="110">
        <v>203.72237811540407</v>
      </c>
    </row>
    <row r="1236" spans="3:25" x14ac:dyDescent="0.25">
      <c r="C1236" s="17">
        <f t="shared" si="98"/>
        <v>0</v>
      </c>
      <c r="E1236" s="78">
        <v>120.03845685465633</v>
      </c>
      <c r="F1236" s="81">
        <v>6160</v>
      </c>
      <c r="G1236" s="16"/>
      <c r="H1236" s="18">
        <f t="shared" si="99"/>
        <v>0</v>
      </c>
      <c r="I1236" s="16"/>
      <c r="J1236" s="83">
        <v>110.75456466322018</v>
      </c>
      <c r="M1236" s="19">
        <f t="shared" si="100"/>
        <v>0</v>
      </c>
      <c r="O1236" s="94">
        <v>137.50903742612107</v>
      </c>
      <c r="R1236" s="20">
        <f t="shared" si="101"/>
        <v>0</v>
      </c>
      <c r="T1236" s="101">
        <v>187.97959223587631</v>
      </c>
      <c r="W1236" s="21">
        <f t="shared" si="102"/>
        <v>0</v>
      </c>
      <c r="Y1236" s="110">
        <v>204.31315676893485</v>
      </c>
    </row>
    <row r="1237" spans="3:25" x14ac:dyDescent="0.25">
      <c r="C1237" s="17">
        <f t="shared" si="98"/>
        <v>0</v>
      </c>
      <c r="E1237" s="78">
        <v>121.1489649992583</v>
      </c>
      <c r="F1237" s="81">
        <v>6165</v>
      </c>
      <c r="G1237" s="16"/>
      <c r="H1237" s="18">
        <f t="shared" si="99"/>
        <v>0</v>
      </c>
      <c r="I1237" s="16"/>
      <c r="J1237" s="83">
        <v>111.28533692077289</v>
      </c>
      <c r="M1237" s="19">
        <f t="shared" si="100"/>
        <v>0</v>
      </c>
      <c r="O1237" s="94">
        <v>138.1310058372535</v>
      </c>
      <c r="R1237" s="20">
        <f t="shared" si="101"/>
        <v>0</v>
      </c>
      <c r="T1237" s="101">
        <v>189.39898635038367</v>
      </c>
      <c r="W1237" s="21">
        <f t="shared" si="102"/>
        <v>0</v>
      </c>
      <c r="Y1237" s="110">
        <v>205.1503611160563</v>
      </c>
    </row>
    <row r="1238" spans="3:25" x14ac:dyDescent="0.25">
      <c r="C1238" s="17">
        <f t="shared" si="98"/>
        <v>0</v>
      </c>
      <c r="E1238" s="78">
        <v>123.01364684604343</v>
      </c>
      <c r="F1238" s="81">
        <v>6170</v>
      </c>
      <c r="G1238" s="16"/>
      <c r="H1238" s="18">
        <f t="shared" si="99"/>
        <v>0</v>
      </c>
      <c r="I1238" s="16"/>
      <c r="J1238" s="83">
        <v>111.95717026872094</v>
      </c>
      <c r="M1238" s="19">
        <f t="shared" si="100"/>
        <v>0</v>
      </c>
      <c r="O1238" s="94">
        <v>138.71142693454797</v>
      </c>
      <c r="R1238" s="20">
        <f t="shared" si="101"/>
        <v>0</v>
      </c>
      <c r="T1238" s="101">
        <v>190.54692459018815</v>
      </c>
      <c r="W1238" s="21">
        <f t="shared" si="102"/>
        <v>0</v>
      </c>
      <c r="Y1238" s="110">
        <v>206.62032621766718</v>
      </c>
    </row>
    <row r="1239" spans="3:25" x14ac:dyDescent="0.25">
      <c r="C1239" s="17">
        <f t="shared" si="98"/>
        <v>0</v>
      </c>
      <c r="E1239" s="78">
        <v>123.20938108452776</v>
      </c>
      <c r="F1239" s="81">
        <v>6175</v>
      </c>
      <c r="G1239" s="16"/>
      <c r="H1239" s="18">
        <f t="shared" si="99"/>
        <v>0</v>
      </c>
      <c r="I1239" s="16"/>
      <c r="J1239" s="83">
        <v>112.93369033926597</v>
      </c>
      <c r="M1239" s="19">
        <f t="shared" si="100"/>
        <v>0</v>
      </c>
      <c r="O1239" s="94">
        <v>139.03922449727546</v>
      </c>
      <c r="R1239" s="20">
        <f t="shared" si="101"/>
        <v>0</v>
      </c>
      <c r="T1239" s="101">
        <v>190.54710197858481</v>
      </c>
      <c r="W1239" s="21">
        <f t="shared" si="102"/>
        <v>0</v>
      </c>
      <c r="Y1239" s="110">
        <v>208.61991003526848</v>
      </c>
    </row>
    <row r="1240" spans="3:25" x14ac:dyDescent="0.25">
      <c r="C1240" s="17">
        <f t="shared" si="98"/>
        <v>0</v>
      </c>
      <c r="E1240" s="78">
        <v>123.27460642333924</v>
      </c>
      <c r="F1240" s="81">
        <v>6180</v>
      </c>
      <c r="G1240" s="16"/>
      <c r="H1240" s="18">
        <f t="shared" si="99"/>
        <v>0</v>
      </c>
      <c r="I1240" s="16"/>
      <c r="J1240" s="83">
        <v>113.02853554896076</v>
      </c>
      <c r="M1240" s="19">
        <f t="shared" si="100"/>
        <v>0</v>
      </c>
      <c r="O1240" s="94">
        <v>139.80763299812335</v>
      </c>
      <c r="R1240" s="20">
        <f t="shared" si="101"/>
        <v>0</v>
      </c>
      <c r="T1240" s="101">
        <v>192.14654136758858</v>
      </c>
      <c r="W1240" s="21">
        <f t="shared" si="102"/>
        <v>0</v>
      </c>
      <c r="Y1240" s="110">
        <v>208.61993915161148</v>
      </c>
    </row>
    <row r="1241" spans="3:25" x14ac:dyDescent="0.25">
      <c r="C1241" s="17">
        <f t="shared" si="98"/>
        <v>0</v>
      </c>
      <c r="E1241" s="78">
        <v>123.44850911126076</v>
      </c>
      <c r="F1241" s="81">
        <v>6185</v>
      </c>
      <c r="G1241" s="16"/>
      <c r="H1241" s="18">
        <f t="shared" si="99"/>
        <v>0</v>
      </c>
      <c r="I1241" s="16"/>
      <c r="J1241" s="83">
        <v>113.47796603178541</v>
      </c>
      <c r="M1241" s="19">
        <f t="shared" si="100"/>
        <v>0</v>
      </c>
      <c r="O1241" s="94">
        <v>139.82679511791355</v>
      </c>
      <c r="R1241" s="20">
        <f t="shared" si="101"/>
        <v>0</v>
      </c>
      <c r="T1241" s="101">
        <v>192.48459869686391</v>
      </c>
      <c r="W1241" s="21">
        <f t="shared" si="102"/>
        <v>0</v>
      </c>
      <c r="Y1241" s="110">
        <v>208.92773758346846</v>
      </c>
    </row>
    <row r="1242" spans="3:25" x14ac:dyDescent="0.25">
      <c r="C1242" s="17">
        <f t="shared" si="98"/>
        <v>0</v>
      </c>
      <c r="E1242" s="78">
        <v>123.44850911126076</v>
      </c>
      <c r="F1242" s="81">
        <v>6190</v>
      </c>
      <c r="G1242" s="16"/>
      <c r="H1242" s="18">
        <f t="shared" si="99"/>
        <v>0</v>
      </c>
      <c r="I1242" s="16"/>
      <c r="J1242" s="83">
        <v>113.61926932823768</v>
      </c>
      <c r="M1242" s="19">
        <f t="shared" si="100"/>
        <v>0</v>
      </c>
      <c r="O1242" s="94">
        <v>139.88436065324183</v>
      </c>
      <c r="R1242" s="20">
        <f t="shared" si="101"/>
        <v>0</v>
      </c>
      <c r="T1242" s="101">
        <v>192.65361204027457</v>
      </c>
      <c r="W1242" s="21">
        <f t="shared" si="102"/>
        <v>0</v>
      </c>
      <c r="Y1242" s="110">
        <v>211.1085076236983</v>
      </c>
    </row>
    <row r="1243" spans="3:25" x14ac:dyDescent="0.25">
      <c r="C1243" s="17">
        <f t="shared" si="98"/>
        <v>0</v>
      </c>
      <c r="E1243" s="78">
        <v>125.32153802140435</v>
      </c>
      <c r="F1243" s="81">
        <v>6195</v>
      </c>
      <c r="G1243" s="16"/>
      <c r="H1243" s="18">
        <f t="shared" si="99"/>
        <v>0</v>
      </c>
      <c r="I1243" s="16"/>
      <c r="J1243" s="83">
        <v>113.85483838816559</v>
      </c>
      <c r="M1243" s="19">
        <f t="shared" si="100"/>
        <v>0</v>
      </c>
      <c r="O1243" s="94">
        <v>140.95227631362144</v>
      </c>
      <c r="R1243" s="20">
        <f t="shared" si="101"/>
        <v>0</v>
      </c>
      <c r="T1243" s="101">
        <v>193.02074975319397</v>
      </c>
      <c r="W1243" s="21">
        <f t="shared" si="102"/>
        <v>0</v>
      </c>
      <c r="Y1243" s="110">
        <v>212.18406726020149</v>
      </c>
    </row>
    <row r="1244" spans="3:25" x14ac:dyDescent="0.25">
      <c r="C1244" s="17">
        <f t="shared" si="98"/>
        <v>0</v>
      </c>
      <c r="E1244" s="78">
        <v>127.54591289682196</v>
      </c>
      <c r="F1244" s="81">
        <v>6200</v>
      </c>
      <c r="G1244" s="16"/>
      <c r="H1244" s="18">
        <f t="shared" si="99"/>
        <v>0</v>
      </c>
      <c r="I1244" s="16"/>
      <c r="J1244" s="83">
        <v>113.97247317713541</v>
      </c>
      <c r="M1244" s="19">
        <f t="shared" si="100"/>
        <v>0</v>
      </c>
      <c r="O1244" s="94">
        <v>141.08545648363025</v>
      </c>
      <c r="R1244" s="20">
        <f t="shared" si="101"/>
        <v>0</v>
      </c>
      <c r="T1244" s="101">
        <v>193.55509370041443</v>
      </c>
      <c r="W1244" s="21">
        <f t="shared" si="102"/>
        <v>0</v>
      </c>
      <c r="Y1244" s="110">
        <v>213.1914890419294</v>
      </c>
    </row>
    <row r="1245" spans="3:25" x14ac:dyDescent="0.25">
      <c r="C1245" s="17">
        <f t="shared" si="98"/>
        <v>0</v>
      </c>
      <c r="E1245" s="78">
        <v>127.79756552962968</v>
      </c>
      <c r="F1245" s="81">
        <v>6205</v>
      </c>
      <c r="G1245" s="16"/>
      <c r="H1245" s="18">
        <f t="shared" si="99"/>
        <v>0</v>
      </c>
      <c r="I1245" s="16"/>
      <c r="J1245" s="83">
        <v>114.25420237475142</v>
      </c>
      <c r="M1245" s="19">
        <f t="shared" si="100"/>
        <v>0</v>
      </c>
      <c r="O1245" s="94">
        <v>141.18014476338831</v>
      </c>
      <c r="R1245" s="20">
        <f t="shared" si="101"/>
        <v>0</v>
      </c>
      <c r="T1245" s="101">
        <v>194.89459334233467</v>
      </c>
      <c r="W1245" s="21">
        <f t="shared" si="102"/>
        <v>0</v>
      </c>
      <c r="Y1245" s="110">
        <v>213.34239008016112</v>
      </c>
    </row>
    <row r="1246" spans="3:25" x14ac:dyDescent="0.25">
      <c r="C1246" s="17">
        <f t="shared" si="98"/>
        <v>0</v>
      </c>
      <c r="E1246" s="78">
        <v>127.81832426629194</v>
      </c>
      <c r="F1246" s="81">
        <v>6210</v>
      </c>
      <c r="G1246" s="16"/>
      <c r="H1246" s="18">
        <f t="shared" si="99"/>
        <v>0</v>
      </c>
      <c r="I1246" s="16"/>
      <c r="J1246" s="83">
        <v>115.09491728984172</v>
      </c>
      <c r="M1246" s="19">
        <f t="shared" si="100"/>
        <v>0</v>
      </c>
      <c r="O1246" s="94">
        <v>143.13957422612478</v>
      </c>
      <c r="R1246" s="20">
        <f t="shared" si="101"/>
        <v>0</v>
      </c>
      <c r="T1246" s="101">
        <v>196.50748815064421</v>
      </c>
      <c r="W1246" s="21">
        <f t="shared" si="102"/>
        <v>0</v>
      </c>
      <c r="Y1246" s="110">
        <v>214.43146499334071</v>
      </c>
    </row>
    <row r="1247" spans="3:25" x14ac:dyDescent="0.25">
      <c r="C1247" s="17">
        <f t="shared" si="98"/>
        <v>0</v>
      </c>
      <c r="E1247" s="78">
        <v>128.13247355983069</v>
      </c>
      <c r="F1247" s="81">
        <v>6215</v>
      </c>
      <c r="G1247" s="16"/>
      <c r="H1247" s="18">
        <f t="shared" si="99"/>
        <v>0</v>
      </c>
      <c r="I1247" s="16"/>
      <c r="J1247" s="83">
        <v>115.18778736582659</v>
      </c>
      <c r="M1247" s="19">
        <f t="shared" si="100"/>
        <v>0</v>
      </c>
      <c r="O1247" s="94">
        <v>143.15810854850199</v>
      </c>
      <c r="R1247" s="20">
        <f t="shared" si="101"/>
        <v>0</v>
      </c>
      <c r="T1247" s="101">
        <v>196.94503659876082</v>
      </c>
      <c r="W1247" s="21">
        <f t="shared" si="102"/>
        <v>0</v>
      </c>
      <c r="Y1247" s="110">
        <v>214.44415204629684</v>
      </c>
    </row>
    <row r="1248" spans="3:25" x14ac:dyDescent="0.25">
      <c r="C1248" s="17">
        <f t="shared" si="98"/>
        <v>0</v>
      </c>
      <c r="E1248" s="78">
        <v>130.12365055876424</v>
      </c>
      <c r="F1248" s="81">
        <v>6220</v>
      </c>
      <c r="G1248" s="16"/>
      <c r="H1248" s="18">
        <f t="shared" si="99"/>
        <v>0</v>
      </c>
      <c r="I1248" s="16"/>
      <c r="J1248" s="83">
        <v>115.99890855321186</v>
      </c>
      <c r="M1248" s="19">
        <f t="shared" si="100"/>
        <v>0</v>
      </c>
      <c r="O1248" s="94">
        <v>143.15834265516298</v>
      </c>
      <c r="R1248" s="20">
        <f t="shared" si="101"/>
        <v>0</v>
      </c>
      <c r="T1248" s="101">
        <v>197.6432695356815</v>
      </c>
      <c r="W1248" s="21">
        <f t="shared" si="102"/>
        <v>0</v>
      </c>
      <c r="Y1248" s="110">
        <v>214.74372760661794</v>
      </c>
    </row>
    <row r="1249" spans="3:25" x14ac:dyDescent="0.25">
      <c r="C1249" s="17">
        <f t="shared" si="98"/>
        <v>0</v>
      </c>
      <c r="E1249" s="78">
        <v>130.30878944695891</v>
      </c>
      <c r="F1249" s="81">
        <v>6225</v>
      </c>
      <c r="G1249" s="16"/>
      <c r="H1249" s="18">
        <f t="shared" si="99"/>
        <v>0</v>
      </c>
      <c r="I1249" s="16"/>
      <c r="J1249" s="83">
        <v>116.29868295362837</v>
      </c>
      <c r="M1249" s="19">
        <f t="shared" si="100"/>
        <v>0</v>
      </c>
      <c r="O1249" s="94">
        <v>143.4573208581385</v>
      </c>
      <c r="R1249" s="20">
        <f t="shared" si="101"/>
        <v>0</v>
      </c>
      <c r="T1249" s="101">
        <v>197.97195835017246</v>
      </c>
      <c r="W1249" s="21">
        <f t="shared" si="102"/>
        <v>0</v>
      </c>
      <c r="Y1249" s="110">
        <v>215.68875570479744</v>
      </c>
    </row>
    <row r="1250" spans="3:25" x14ac:dyDescent="0.25">
      <c r="C1250" s="17">
        <f t="shared" si="98"/>
        <v>0</v>
      </c>
      <c r="E1250" s="78">
        <v>130.67818629136673</v>
      </c>
      <c r="F1250" s="81">
        <v>6230</v>
      </c>
      <c r="G1250" s="16"/>
      <c r="H1250" s="18">
        <f t="shared" si="99"/>
        <v>0</v>
      </c>
      <c r="I1250" s="16"/>
      <c r="J1250" s="83">
        <v>116.75829555913111</v>
      </c>
      <c r="M1250" s="19">
        <f t="shared" si="100"/>
        <v>0</v>
      </c>
      <c r="O1250" s="94">
        <v>143.88566818626609</v>
      </c>
      <c r="R1250" s="20">
        <f t="shared" si="101"/>
        <v>0</v>
      </c>
      <c r="T1250" s="101">
        <v>198.31951776007958</v>
      </c>
      <c r="W1250" s="21">
        <f t="shared" si="102"/>
        <v>0</v>
      </c>
      <c r="Y1250" s="110">
        <v>215.937606248924</v>
      </c>
    </row>
    <row r="1251" spans="3:25" x14ac:dyDescent="0.25">
      <c r="C1251" s="17">
        <f t="shared" si="98"/>
        <v>0</v>
      </c>
      <c r="E1251" s="78">
        <v>131.94261986787703</v>
      </c>
      <c r="F1251" s="81">
        <v>6235</v>
      </c>
      <c r="G1251" s="16"/>
      <c r="H1251" s="18">
        <f t="shared" si="99"/>
        <v>0</v>
      </c>
      <c r="I1251" s="16"/>
      <c r="J1251" s="83">
        <v>116.8500092417776</v>
      </c>
      <c r="M1251" s="19">
        <f t="shared" si="100"/>
        <v>0</v>
      </c>
      <c r="O1251" s="94">
        <v>144.99848444272413</v>
      </c>
      <c r="R1251" s="20">
        <f t="shared" si="101"/>
        <v>0</v>
      </c>
      <c r="T1251" s="101">
        <v>199.72298098070959</v>
      </c>
      <c r="W1251" s="21">
        <f t="shared" si="102"/>
        <v>0</v>
      </c>
      <c r="Y1251" s="110">
        <v>216.74230929696017</v>
      </c>
    </row>
    <row r="1252" spans="3:25" x14ac:dyDescent="0.25">
      <c r="C1252" s="17">
        <f t="shared" si="98"/>
        <v>0</v>
      </c>
      <c r="E1252" s="78">
        <v>132.42906270069088</v>
      </c>
      <c r="F1252" s="81">
        <v>6240</v>
      </c>
      <c r="G1252" s="16"/>
      <c r="H1252" s="18">
        <f t="shared" si="99"/>
        <v>0</v>
      </c>
      <c r="I1252" s="16"/>
      <c r="J1252" s="83">
        <v>117.10193412981756</v>
      </c>
      <c r="M1252" s="19">
        <f t="shared" si="100"/>
        <v>0</v>
      </c>
      <c r="O1252" s="94">
        <v>145.73544315825524</v>
      </c>
      <c r="R1252" s="20">
        <f t="shared" si="101"/>
        <v>0</v>
      </c>
      <c r="T1252" s="101">
        <v>199.86642364993176</v>
      </c>
      <c r="W1252" s="21">
        <f t="shared" si="102"/>
        <v>0</v>
      </c>
      <c r="Y1252" s="110">
        <v>219.3951284802354</v>
      </c>
    </row>
    <row r="1253" spans="3:25" x14ac:dyDescent="0.25">
      <c r="C1253" s="17">
        <f t="shared" si="98"/>
        <v>0</v>
      </c>
      <c r="E1253" s="78">
        <v>133.55681398740629</v>
      </c>
      <c r="F1253" s="81">
        <v>6245</v>
      </c>
      <c r="G1253" s="16"/>
      <c r="H1253" s="18">
        <f t="shared" si="99"/>
        <v>0</v>
      </c>
      <c r="I1253" s="16"/>
      <c r="J1253" s="83">
        <v>118.01341818048681</v>
      </c>
      <c r="M1253" s="19">
        <f t="shared" si="100"/>
        <v>0</v>
      </c>
      <c r="O1253" s="94">
        <v>146.56025414310358</v>
      </c>
      <c r="R1253" s="20">
        <f t="shared" si="101"/>
        <v>0</v>
      </c>
      <c r="T1253" s="101">
        <v>202.33943236539571</v>
      </c>
      <c r="W1253" s="21">
        <f t="shared" si="102"/>
        <v>0</v>
      </c>
      <c r="Y1253" s="110">
        <v>219.57830008799951</v>
      </c>
    </row>
    <row r="1254" spans="3:25" x14ac:dyDescent="0.25">
      <c r="C1254" s="17">
        <f t="shared" si="98"/>
        <v>0</v>
      </c>
      <c r="E1254" s="78">
        <v>133.7171554860947</v>
      </c>
      <c r="F1254" s="81">
        <v>6250</v>
      </c>
      <c r="G1254" s="16"/>
      <c r="H1254" s="18">
        <f t="shared" si="99"/>
        <v>0</v>
      </c>
      <c r="I1254" s="16"/>
      <c r="J1254" s="83">
        <v>119.14237540601175</v>
      </c>
      <c r="M1254" s="19">
        <f t="shared" si="100"/>
        <v>0</v>
      </c>
      <c r="O1254" s="94">
        <v>146.56033582909461</v>
      </c>
      <c r="R1254" s="20">
        <f t="shared" si="101"/>
        <v>0</v>
      </c>
      <c r="T1254" s="101">
        <v>202.40585863640806</v>
      </c>
      <c r="W1254" s="21">
        <f t="shared" si="102"/>
        <v>0</v>
      </c>
      <c r="Y1254" s="110">
        <v>220.35752674259135</v>
      </c>
    </row>
    <row r="1255" spans="3:25" x14ac:dyDescent="0.25">
      <c r="C1255" s="17">
        <f t="shared" si="98"/>
        <v>0</v>
      </c>
      <c r="E1255" s="78">
        <v>134.19694672668106</v>
      </c>
      <c r="F1255" s="81">
        <v>6255</v>
      </c>
      <c r="G1255" s="16"/>
      <c r="H1255" s="18">
        <f t="shared" si="99"/>
        <v>0</v>
      </c>
      <c r="I1255" s="16"/>
      <c r="J1255" s="83">
        <v>119.14270931516253</v>
      </c>
      <c r="M1255" s="19">
        <f t="shared" si="100"/>
        <v>0</v>
      </c>
      <c r="O1255" s="94">
        <v>147.63447269902039</v>
      </c>
      <c r="R1255" s="20">
        <f t="shared" si="101"/>
        <v>0</v>
      </c>
      <c r="T1255" s="101">
        <v>203.81854555533124</v>
      </c>
      <c r="W1255" s="21">
        <f t="shared" si="102"/>
        <v>0</v>
      </c>
      <c r="Y1255" s="110">
        <v>221.23081749277083</v>
      </c>
    </row>
    <row r="1256" spans="3:25" x14ac:dyDescent="0.25">
      <c r="C1256" s="17">
        <f t="shared" si="98"/>
        <v>0</v>
      </c>
      <c r="E1256" s="78">
        <v>134.25681624957525</v>
      </c>
      <c r="F1256" s="81">
        <v>6260</v>
      </c>
      <c r="G1256" s="16"/>
      <c r="H1256" s="18">
        <f t="shared" si="99"/>
        <v>0</v>
      </c>
      <c r="I1256" s="16"/>
      <c r="J1256" s="83">
        <v>119.47931625093346</v>
      </c>
      <c r="M1256" s="19">
        <f t="shared" si="100"/>
        <v>0</v>
      </c>
      <c r="O1256" s="94">
        <v>148.01424274249172</v>
      </c>
      <c r="R1256" s="20">
        <f t="shared" si="101"/>
        <v>0</v>
      </c>
      <c r="T1256" s="101">
        <v>203.81863846842239</v>
      </c>
      <c r="W1256" s="21">
        <f t="shared" si="102"/>
        <v>0</v>
      </c>
      <c r="Y1256" s="110">
        <v>222.29369869177188</v>
      </c>
    </row>
    <row r="1257" spans="3:25" x14ac:dyDescent="0.25">
      <c r="C1257" s="17">
        <f t="shared" si="98"/>
        <v>0</v>
      </c>
      <c r="E1257" s="78">
        <v>134.25686543870705</v>
      </c>
      <c r="F1257" s="81">
        <v>6265</v>
      </c>
      <c r="G1257" s="16"/>
      <c r="H1257" s="18">
        <f t="shared" si="99"/>
        <v>0</v>
      </c>
      <c r="I1257" s="16"/>
      <c r="J1257" s="83">
        <v>119.56898713439838</v>
      </c>
      <c r="M1257" s="19">
        <f t="shared" si="100"/>
        <v>0</v>
      </c>
      <c r="O1257" s="94">
        <v>148.41243322686685</v>
      </c>
      <c r="R1257" s="20">
        <f t="shared" si="101"/>
        <v>0</v>
      </c>
      <c r="T1257" s="101">
        <v>204.21225728769366</v>
      </c>
      <c r="W1257" s="21">
        <f t="shared" si="102"/>
        <v>0</v>
      </c>
      <c r="Y1257" s="110">
        <v>222.78722665065135</v>
      </c>
    </row>
    <row r="1258" spans="3:25" x14ac:dyDescent="0.25">
      <c r="C1258" s="17">
        <f t="shared" si="98"/>
        <v>0</v>
      </c>
      <c r="E1258" s="78">
        <v>134.55596008240707</v>
      </c>
      <c r="F1258" s="81">
        <v>6270</v>
      </c>
      <c r="G1258" s="16"/>
      <c r="H1258" s="18">
        <f t="shared" si="99"/>
        <v>0</v>
      </c>
      <c r="I1258" s="16"/>
      <c r="J1258" s="83">
        <v>120.03832740622234</v>
      </c>
      <c r="M1258" s="19">
        <f t="shared" si="100"/>
        <v>0</v>
      </c>
      <c r="O1258" s="94">
        <v>150.45576013812456</v>
      </c>
      <c r="R1258" s="20">
        <f t="shared" si="101"/>
        <v>0</v>
      </c>
      <c r="T1258" s="101">
        <v>204.21244582466497</v>
      </c>
      <c r="W1258" s="21">
        <f t="shared" si="102"/>
        <v>0</v>
      </c>
      <c r="Y1258" s="110">
        <v>224.51159540279022</v>
      </c>
    </row>
    <row r="1259" spans="3:25" x14ac:dyDescent="0.25">
      <c r="C1259" s="17">
        <f t="shared" si="98"/>
        <v>0</v>
      </c>
      <c r="E1259" s="78">
        <v>134.95317871850807</v>
      </c>
      <c r="F1259" s="81">
        <v>6275</v>
      </c>
      <c r="G1259" s="16"/>
      <c r="H1259" s="18">
        <f t="shared" si="99"/>
        <v>0</v>
      </c>
      <c r="I1259" s="16"/>
      <c r="J1259" s="83">
        <v>120.03839566084035</v>
      </c>
      <c r="M1259" s="19">
        <f t="shared" si="100"/>
        <v>0</v>
      </c>
      <c r="O1259" s="94">
        <v>150.5980493214829</v>
      </c>
      <c r="R1259" s="20">
        <f t="shared" si="101"/>
        <v>0</v>
      </c>
      <c r="T1259" s="101">
        <v>204.6428541435254</v>
      </c>
      <c r="W1259" s="21">
        <f t="shared" si="102"/>
        <v>0</v>
      </c>
      <c r="Y1259" s="110">
        <v>226.82587523293796</v>
      </c>
    </row>
    <row r="1260" spans="3:25" x14ac:dyDescent="0.25">
      <c r="C1260" s="17">
        <f t="shared" si="98"/>
        <v>0</v>
      </c>
      <c r="E1260" s="78">
        <v>135.44854585017009</v>
      </c>
      <c r="F1260" s="81">
        <v>6280</v>
      </c>
      <c r="G1260" s="16"/>
      <c r="H1260" s="18">
        <f t="shared" si="99"/>
        <v>0</v>
      </c>
      <c r="I1260" s="16"/>
      <c r="J1260" s="83">
        <v>120.17218853498373</v>
      </c>
      <c r="M1260" s="19">
        <f t="shared" si="100"/>
        <v>0</v>
      </c>
      <c r="O1260" s="94">
        <v>150.59807218532737</v>
      </c>
      <c r="R1260" s="20">
        <f t="shared" si="101"/>
        <v>0</v>
      </c>
      <c r="T1260" s="101">
        <v>205.83682160860528</v>
      </c>
      <c r="W1260" s="21">
        <f t="shared" si="102"/>
        <v>0</v>
      </c>
      <c r="Y1260" s="110">
        <v>226.82591394231338</v>
      </c>
    </row>
    <row r="1261" spans="3:25" x14ac:dyDescent="0.25">
      <c r="C1261" s="17">
        <f t="shared" si="98"/>
        <v>0</v>
      </c>
      <c r="E1261" s="78">
        <v>135.44856931579957</v>
      </c>
      <c r="F1261" s="81">
        <v>6285</v>
      </c>
      <c r="G1261" s="16"/>
      <c r="H1261" s="18">
        <f t="shared" si="99"/>
        <v>0</v>
      </c>
      <c r="I1261" s="16"/>
      <c r="J1261" s="83">
        <v>121.17094845182353</v>
      </c>
      <c r="M1261" s="19">
        <f t="shared" si="100"/>
        <v>0</v>
      </c>
      <c r="O1261" s="94">
        <v>150.88235011978591</v>
      </c>
      <c r="R1261" s="20">
        <f t="shared" si="101"/>
        <v>0</v>
      </c>
      <c r="T1261" s="101">
        <v>206.23509255184638</v>
      </c>
      <c r="W1261" s="21">
        <f t="shared" si="102"/>
        <v>0</v>
      </c>
      <c r="Y1261" s="110">
        <v>227.67447457057608</v>
      </c>
    </row>
    <row r="1262" spans="3:25" x14ac:dyDescent="0.25">
      <c r="C1262" s="17">
        <f t="shared" si="98"/>
        <v>0</v>
      </c>
      <c r="E1262" s="78">
        <v>135.84335884128856</v>
      </c>
      <c r="F1262" s="81">
        <v>6290</v>
      </c>
      <c r="G1262" s="16"/>
      <c r="H1262" s="18">
        <f t="shared" si="99"/>
        <v>0</v>
      </c>
      <c r="I1262" s="16"/>
      <c r="J1262" s="83">
        <v>121.17094845182353</v>
      </c>
      <c r="M1262" s="19">
        <f t="shared" si="100"/>
        <v>0</v>
      </c>
      <c r="O1262" s="94">
        <v>152.57736454719</v>
      </c>
      <c r="R1262" s="20">
        <f t="shared" si="101"/>
        <v>0</v>
      </c>
      <c r="T1262" s="101">
        <v>206.55954810549744</v>
      </c>
      <c r="W1262" s="21">
        <f t="shared" si="102"/>
        <v>0</v>
      </c>
      <c r="Y1262" s="110">
        <v>229.14023918843208</v>
      </c>
    </row>
    <row r="1263" spans="3:25" x14ac:dyDescent="0.25">
      <c r="C1263" s="17">
        <f t="shared" si="98"/>
        <v>0</v>
      </c>
      <c r="E1263" s="78">
        <v>137.02130734439908</v>
      </c>
      <c r="F1263" s="81">
        <v>6295</v>
      </c>
      <c r="G1263" s="16"/>
      <c r="H1263" s="18">
        <f t="shared" si="99"/>
        <v>0</v>
      </c>
      <c r="I1263" s="16"/>
      <c r="J1263" s="83">
        <v>121.50198084297999</v>
      </c>
      <c r="M1263" s="19">
        <f t="shared" si="100"/>
        <v>0</v>
      </c>
      <c r="O1263" s="94">
        <v>153.19009361095746</v>
      </c>
      <c r="R1263" s="20">
        <f t="shared" si="101"/>
        <v>0</v>
      </c>
      <c r="T1263" s="101">
        <v>207.37293529530905</v>
      </c>
      <c r="W1263" s="21">
        <f t="shared" si="102"/>
        <v>0</v>
      </c>
      <c r="Y1263" s="110">
        <v>229.70069696606669</v>
      </c>
    </row>
    <row r="1264" spans="3:25" x14ac:dyDescent="0.25">
      <c r="C1264" s="17">
        <f t="shared" si="98"/>
        <v>0</v>
      </c>
      <c r="E1264" s="78">
        <v>138.13089641215555</v>
      </c>
      <c r="F1264" s="81">
        <v>6300</v>
      </c>
      <c r="G1264" s="16"/>
      <c r="H1264" s="18">
        <f t="shared" si="99"/>
        <v>0</v>
      </c>
      <c r="I1264" s="16"/>
      <c r="J1264" s="83">
        <v>123.2094470091269</v>
      </c>
      <c r="M1264" s="19">
        <f t="shared" si="100"/>
        <v>0</v>
      </c>
      <c r="O1264" s="94">
        <v>153.38235205822784</v>
      </c>
      <c r="R1264" s="20">
        <f t="shared" si="101"/>
        <v>0</v>
      </c>
      <c r="T1264" s="101">
        <v>209.32854751034594</v>
      </c>
      <c r="W1264" s="21">
        <f t="shared" si="102"/>
        <v>0</v>
      </c>
      <c r="Y1264" s="110">
        <v>230.75920766415854</v>
      </c>
    </row>
    <row r="1265" spans="3:25" x14ac:dyDescent="0.25">
      <c r="C1265" s="17">
        <f t="shared" si="98"/>
        <v>0</v>
      </c>
      <c r="E1265" s="78">
        <v>138.42143909587315</v>
      </c>
      <c r="F1265" s="81">
        <v>6305</v>
      </c>
      <c r="G1265" s="16"/>
      <c r="H1265" s="18">
        <f t="shared" si="99"/>
        <v>0</v>
      </c>
      <c r="I1265" s="16"/>
      <c r="J1265" s="83">
        <v>123.25287497358433</v>
      </c>
      <c r="M1265" s="19">
        <f t="shared" si="100"/>
        <v>0</v>
      </c>
      <c r="O1265" s="94">
        <v>154.07911636674612</v>
      </c>
      <c r="R1265" s="20">
        <f t="shared" si="101"/>
        <v>0</v>
      </c>
      <c r="T1265" s="101">
        <v>209.40101273115116</v>
      </c>
      <c r="W1265" s="21">
        <f t="shared" si="102"/>
        <v>0</v>
      </c>
      <c r="Y1265" s="110">
        <v>236.2305943914543</v>
      </c>
    </row>
    <row r="1266" spans="3:25" x14ac:dyDescent="0.25">
      <c r="C1266" s="17">
        <f t="shared" si="98"/>
        <v>0</v>
      </c>
      <c r="E1266" s="78">
        <v>139.80751781257982</v>
      </c>
      <c r="F1266" s="81">
        <v>6310</v>
      </c>
      <c r="G1266" s="16"/>
      <c r="H1266" s="18">
        <f t="shared" si="99"/>
        <v>0</v>
      </c>
      <c r="I1266" s="16"/>
      <c r="J1266" s="83">
        <v>125.51437383772233</v>
      </c>
      <c r="M1266" s="19">
        <f t="shared" si="100"/>
        <v>0</v>
      </c>
      <c r="O1266" s="94">
        <v>155.08394670635823</v>
      </c>
      <c r="R1266" s="20">
        <f t="shared" si="101"/>
        <v>0</v>
      </c>
      <c r="T1266" s="101">
        <v>213.28477699474314</v>
      </c>
      <c r="W1266" s="21">
        <f t="shared" si="102"/>
        <v>0</v>
      </c>
      <c r="Y1266" s="110">
        <v>236.79676021176226</v>
      </c>
    </row>
    <row r="1267" spans="3:25" x14ac:dyDescent="0.25">
      <c r="C1267" s="17">
        <f t="shared" si="98"/>
        <v>0</v>
      </c>
      <c r="E1267" s="78">
        <v>140.7811783375092</v>
      </c>
      <c r="F1267" s="81">
        <v>6315</v>
      </c>
      <c r="G1267" s="16"/>
      <c r="H1267" s="18">
        <f t="shared" si="99"/>
        <v>0</v>
      </c>
      <c r="I1267" s="16"/>
      <c r="J1267" s="83">
        <v>125.96112525859463</v>
      </c>
      <c r="M1267" s="19">
        <f t="shared" si="100"/>
        <v>0</v>
      </c>
      <c r="O1267" s="94">
        <v>155.6878667415755</v>
      </c>
      <c r="R1267" s="20">
        <f t="shared" si="101"/>
        <v>0</v>
      </c>
      <c r="T1267" s="101">
        <v>213.74168860823164</v>
      </c>
      <c r="W1267" s="21">
        <f t="shared" si="102"/>
        <v>0</v>
      </c>
      <c r="Y1267" s="110">
        <v>238.93610288893086</v>
      </c>
    </row>
    <row r="1268" spans="3:25" x14ac:dyDescent="0.25">
      <c r="C1268" s="17">
        <f t="shared" si="98"/>
        <v>0</v>
      </c>
      <c r="E1268" s="78">
        <v>142.25738923390708</v>
      </c>
      <c r="F1268" s="81">
        <v>6320</v>
      </c>
      <c r="G1268" s="16"/>
      <c r="H1268" s="18">
        <f t="shared" si="99"/>
        <v>0</v>
      </c>
      <c r="I1268" s="16"/>
      <c r="J1268" s="83">
        <v>126.343188412487</v>
      </c>
      <c r="M1268" s="19">
        <f t="shared" si="100"/>
        <v>0</v>
      </c>
      <c r="O1268" s="94">
        <v>157.80609834027976</v>
      </c>
      <c r="R1268" s="20">
        <f t="shared" si="101"/>
        <v>0</v>
      </c>
      <c r="T1268" s="101">
        <v>214.88427024191733</v>
      </c>
      <c r="W1268" s="21">
        <f t="shared" si="102"/>
        <v>0</v>
      </c>
      <c r="Y1268" s="110">
        <v>240.40006780809202</v>
      </c>
    </row>
    <row r="1269" spans="3:25" x14ac:dyDescent="0.25">
      <c r="C1269" s="17">
        <f t="shared" si="98"/>
        <v>0</v>
      </c>
      <c r="E1269" s="78">
        <v>142.59558477084826</v>
      </c>
      <c r="F1269" s="81">
        <v>6325</v>
      </c>
      <c r="G1269" s="16"/>
      <c r="H1269" s="18">
        <f t="shared" si="99"/>
        <v>0</v>
      </c>
      <c r="I1269" s="16"/>
      <c r="J1269" s="83">
        <v>126.4704283473388</v>
      </c>
      <c r="M1269" s="19">
        <f t="shared" si="100"/>
        <v>0</v>
      </c>
      <c r="O1269" s="94">
        <v>158.48348280687654</v>
      </c>
      <c r="R1269" s="20">
        <f t="shared" si="101"/>
        <v>0</v>
      </c>
      <c r="T1269" s="101">
        <v>215.98530412698733</v>
      </c>
      <c r="W1269" s="21">
        <f t="shared" si="102"/>
        <v>0</v>
      </c>
      <c r="Y1269" s="110">
        <v>240.74532242779821</v>
      </c>
    </row>
    <row r="1270" spans="3:25" x14ac:dyDescent="0.25">
      <c r="C1270" s="17">
        <f t="shared" si="98"/>
        <v>0</v>
      </c>
      <c r="E1270" s="78">
        <v>143.1582923308724</v>
      </c>
      <c r="F1270" s="81">
        <v>6330</v>
      </c>
      <c r="G1270" s="16"/>
      <c r="H1270" s="18">
        <f t="shared" si="99"/>
        <v>0</v>
      </c>
      <c r="I1270" s="16"/>
      <c r="J1270" s="83">
        <v>127.62953181973877</v>
      </c>
      <c r="M1270" s="19">
        <f t="shared" si="100"/>
        <v>0</v>
      </c>
      <c r="O1270" s="94">
        <v>158.63556194430797</v>
      </c>
      <c r="R1270" s="20">
        <f t="shared" si="101"/>
        <v>0</v>
      </c>
      <c r="T1270" s="101">
        <v>216.48075229617464</v>
      </c>
      <c r="W1270" s="21">
        <f t="shared" si="102"/>
        <v>0</v>
      </c>
      <c r="Y1270" s="110">
        <v>241.60027089281434</v>
      </c>
    </row>
    <row r="1271" spans="3:25" x14ac:dyDescent="0.25">
      <c r="C1271" s="17">
        <f t="shared" si="98"/>
        <v>0</v>
      </c>
      <c r="E1271" s="78">
        <v>143.66208426148771</v>
      </c>
      <c r="F1271" s="81">
        <v>6335</v>
      </c>
      <c r="G1271" s="16"/>
      <c r="H1271" s="18">
        <f t="shared" si="99"/>
        <v>0</v>
      </c>
      <c r="I1271" s="16"/>
      <c r="J1271" s="83">
        <v>128.02806565801001</v>
      </c>
      <c r="M1271" s="19">
        <f t="shared" si="100"/>
        <v>0</v>
      </c>
      <c r="O1271" s="94">
        <v>158.75365364287401</v>
      </c>
      <c r="R1271" s="20">
        <f t="shared" si="101"/>
        <v>0</v>
      </c>
      <c r="T1271" s="101">
        <v>216.76417454663647</v>
      </c>
      <c r="W1271" s="21">
        <f t="shared" si="102"/>
        <v>0</v>
      </c>
      <c r="Y1271" s="110">
        <v>243.71940546056763</v>
      </c>
    </row>
    <row r="1272" spans="3:25" x14ac:dyDescent="0.25">
      <c r="C1272" s="17">
        <f t="shared" si="98"/>
        <v>0</v>
      </c>
      <c r="E1272" s="78">
        <v>144.85059912690338</v>
      </c>
      <c r="F1272" s="81">
        <v>6340</v>
      </c>
      <c r="G1272" s="16"/>
      <c r="H1272" s="18">
        <f t="shared" si="99"/>
        <v>0</v>
      </c>
      <c r="I1272" s="16"/>
      <c r="J1272" s="83">
        <v>128.38313708413475</v>
      </c>
      <c r="M1272" s="19">
        <f t="shared" si="100"/>
        <v>0</v>
      </c>
      <c r="O1272" s="94">
        <v>158.77050804051771</v>
      </c>
      <c r="R1272" s="20">
        <f t="shared" si="101"/>
        <v>0</v>
      </c>
      <c r="T1272" s="101">
        <v>218.34604460562215</v>
      </c>
      <c r="W1272" s="21">
        <f t="shared" si="102"/>
        <v>0</v>
      </c>
      <c r="Y1272" s="110">
        <v>243.71946516012278</v>
      </c>
    </row>
    <row r="1273" spans="3:25" x14ac:dyDescent="0.25">
      <c r="C1273" s="17">
        <f t="shared" si="98"/>
        <v>0</v>
      </c>
      <c r="E1273" s="78">
        <v>144.94333172462365</v>
      </c>
      <c r="F1273" s="81">
        <v>6345</v>
      </c>
      <c r="G1273" s="16"/>
      <c r="H1273" s="18">
        <f t="shared" si="99"/>
        <v>0</v>
      </c>
      <c r="I1273" s="16"/>
      <c r="J1273" s="83">
        <v>128.54983793006045</v>
      </c>
      <c r="M1273" s="19">
        <f t="shared" si="100"/>
        <v>0</v>
      </c>
      <c r="O1273" s="94">
        <v>160.23124432396423</v>
      </c>
      <c r="R1273" s="20">
        <f t="shared" si="101"/>
        <v>0</v>
      </c>
      <c r="T1273" s="101">
        <v>220.92407841959258</v>
      </c>
      <c r="W1273" s="21">
        <f t="shared" si="102"/>
        <v>0</v>
      </c>
      <c r="Y1273" s="110">
        <v>245.3405066533212</v>
      </c>
    </row>
    <row r="1274" spans="3:25" x14ac:dyDescent="0.25">
      <c r="C1274" s="17">
        <f t="shared" si="98"/>
        <v>0</v>
      </c>
      <c r="E1274" s="78">
        <v>145.34943151178305</v>
      </c>
      <c r="F1274" s="81">
        <v>6350</v>
      </c>
      <c r="G1274" s="16"/>
      <c r="H1274" s="18">
        <f t="shared" si="99"/>
        <v>0</v>
      </c>
      <c r="I1274" s="16"/>
      <c r="J1274" s="83">
        <v>133.51671642100956</v>
      </c>
      <c r="M1274" s="19">
        <f t="shared" si="100"/>
        <v>0</v>
      </c>
      <c r="O1274" s="94">
        <v>160.29824662856922</v>
      </c>
      <c r="R1274" s="20">
        <f t="shared" si="101"/>
        <v>0</v>
      </c>
      <c r="T1274" s="101">
        <v>221.46897492653679</v>
      </c>
      <c r="W1274" s="21">
        <f t="shared" si="102"/>
        <v>0</v>
      </c>
      <c r="Y1274" s="110">
        <v>246.89652617462374</v>
      </c>
    </row>
    <row r="1275" spans="3:25" x14ac:dyDescent="0.25">
      <c r="C1275" s="17">
        <f t="shared" si="98"/>
        <v>0</v>
      </c>
      <c r="E1275" s="78">
        <v>146.46890294958439</v>
      </c>
      <c r="F1275" s="81">
        <v>6355</v>
      </c>
      <c r="G1275" s="16"/>
      <c r="H1275" s="18">
        <f t="shared" si="99"/>
        <v>0</v>
      </c>
      <c r="I1275" s="16"/>
      <c r="J1275" s="83">
        <v>133.59671665964743</v>
      </c>
      <c r="M1275" s="19">
        <f t="shared" si="100"/>
        <v>0</v>
      </c>
      <c r="O1275" s="94">
        <v>160.56576774905466</v>
      </c>
      <c r="R1275" s="20">
        <f t="shared" si="101"/>
        <v>0</v>
      </c>
      <c r="T1275" s="101">
        <v>223.02699279720795</v>
      </c>
      <c r="W1275" s="21">
        <f t="shared" si="102"/>
        <v>0</v>
      </c>
      <c r="Y1275" s="110">
        <v>247.16767587552641</v>
      </c>
    </row>
    <row r="1276" spans="3:25" x14ac:dyDescent="0.25">
      <c r="C1276" s="17">
        <f t="shared" si="98"/>
        <v>0</v>
      </c>
      <c r="E1276" s="78">
        <v>147.12560346798873</v>
      </c>
      <c r="F1276" s="81">
        <v>6360</v>
      </c>
      <c r="G1276" s="16"/>
      <c r="H1276" s="18">
        <f t="shared" si="99"/>
        <v>0</v>
      </c>
      <c r="I1276" s="16"/>
      <c r="J1276" s="83">
        <v>133.59702752684177</v>
      </c>
      <c r="M1276" s="19">
        <f t="shared" si="100"/>
        <v>0</v>
      </c>
      <c r="O1276" s="94">
        <v>162.2247283177972</v>
      </c>
      <c r="R1276" s="20">
        <f t="shared" si="101"/>
        <v>0</v>
      </c>
      <c r="T1276" s="101">
        <v>224.9484244442074</v>
      </c>
      <c r="W1276" s="21">
        <f t="shared" si="102"/>
        <v>0</v>
      </c>
      <c r="Y1276" s="110">
        <v>248.9491641100054</v>
      </c>
    </row>
    <row r="1277" spans="3:25" x14ac:dyDescent="0.25">
      <c r="C1277" s="17">
        <f t="shared" si="98"/>
        <v>0</v>
      </c>
      <c r="E1277" s="78">
        <v>154.39162704751291</v>
      </c>
      <c r="F1277" s="81">
        <v>6365</v>
      </c>
      <c r="G1277" s="16"/>
      <c r="H1277" s="18">
        <f t="shared" si="99"/>
        <v>0</v>
      </c>
      <c r="I1277" s="16"/>
      <c r="J1277" s="83">
        <v>134.25691725827488</v>
      </c>
      <c r="M1277" s="19">
        <f t="shared" si="100"/>
        <v>0</v>
      </c>
      <c r="O1277" s="94">
        <v>162.68645419772216</v>
      </c>
      <c r="R1277" s="20">
        <f t="shared" si="101"/>
        <v>0</v>
      </c>
      <c r="T1277" s="101">
        <v>234.85854554505912</v>
      </c>
      <c r="W1277" s="21">
        <f t="shared" si="102"/>
        <v>0</v>
      </c>
      <c r="Y1277" s="110">
        <v>252.73952409679347</v>
      </c>
    </row>
    <row r="1278" spans="3:25" x14ac:dyDescent="0.25">
      <c r="C1278" s="17">
        <f t="shared" si="98"/>
        <v>0</v>
      </c>
      <c r="E1278" s="78">
        <v>155.34293573444913</v>
      </c>
      <c r="F1278" s="81">
        <v>6370</v>
      </c>
      <c r="G1278" s="16"/>
      <c r="H1278" s="18">
        <f t="shared" si="99"/>
        <v>0</v>
      </c>
      <c r="I1278" s="16"/>
      <c r="J1278" s="83">
        <v>135.62618852583302</v>
      </c>
      <c r="M1278" s="19">
        <f t="shared" si="100"/>
        <v>0</v>
      </c>
      <c r="O1278" s="94">
        <v>163.94932306568154</v>
      </c>
      <c r="R1278" s="20">
        <f t="shared" si="101"/>
        <v>0</v>
      </c>
      <c r="T1278" s="101">
        <v>235.53068137518224</v>
      </c>
      <c r="W1278" s="21">
        <f t="shared" si="102"/>
        <v>0</v>
      </c>
      <c r="Y1278" s="110">
        <v>252.90901044502777</v>
      </c>
    </row>
    <row r="1279" spans="3:25" x14ac:dyDescent="0.25">
      <c r="C1279" s="17">
        <f t="shared" si="98"/>
        <v>0</v>
      </c>
      <c r="E1279" s="78">
        <v>155.49793287044372</v>
      </c>
      <c r="F1279" s="81">
        <v>6375</v>
      </c>
      <c r="G1279" s="16"/>
      <c r="H1279" s="18">
        <f t="shared" si="99"/>
        <v>0</v>
      </c>
      <c r="I1279" s="16"/>
      <c r="J1279" s="83">
        <v>140.78104187348868</v>
      </c>
      <c r="M1279" s="19">
        <f t="shared" si="100"/>
        <v>0</v>
      </c>
      <c r="O1279" s="94">
        <v>164.47120875239585</v>
      </c>
      <c r="R1279" s="20">
        <f t="shared" si="101"/>
        <v>0</v>
      </c>
      <c r="T1279" s="101">
        <v>235.83374344177528</v>
      </c>
      <c r="W1279" s="21">
        <f t="shared" si="102"/>
        <v>0</v>
      </c>
      <c r="Y1279" s="110">
        <v>254.05023659785672</v>
      </c>
    </row>
    <row r="1280" spans="3:25" x14ac:dyDescent="0.25">
      <c r="C1280" s="17">
        <f t="shared" si="98"/>
        <v>0</v>
      </c>
      <c r="E1280" s="78">
        <v>155.54975527405875</v>
      </c>
      <c r="F1280" s="81">
        <v>6380</v>
      </c>
      <c r="G1280" s="16"/>
      <c r="H1280" s="18">
        <f t="shared" si="99"/>
        <v>0</v>
      </c>
      <c r="I1280" s="16"/>
      <c r="J1280" s="83">
        <v>142.83976431117893</v>
      </c>
      <c r="M1280" s="19">
        <f t="shared" si="100"/>
        <v>0</v>
      </c>
      <c r="O1280" s="94">
        <v>165.51040536264358</v>
      </c>
      <c r="R1280" s="20">
        <f t="shared" si="101"/>
        <v>0</v>
      </c>
      <c r="T1280" s="101">
        <v>236.5385829440043</v>
      </c>
      <c r="W1280" s="21">
        <f t="shared" si="102"/>
        <v>0</v>
      </c>
      <c r="Y1280" s="110">
        <v>255.4903805046076</v>
      </c>
    </row>
    <row r="1281" spans="3:25" x14ac:dyDescent="0.25">
      <c r="C1281" s="17">
        <f t="shared" si="98"/>
        <v>0</v>
      </c>
      <c r="E1281" s="78">
        <v>158.33137402633909</v>
      </c>
      <c r="F1281" s="81">
        <v>6385</v>
      </c>
      <c r="G1281" s="16"/>
      <c r="H1281" s="18">
        <f t="shared" si="99"/>
        <v>0</v>
      </c>
      <c r="I1281" s="16"/>
      <c r="J1281" s="83">
        <v>143.51336566650093</v>
      </c>
      <c r="M1281" s="19">
        <f t="shared" si="100"/>
        <v>0</v>
      </c>
      <c r="O1281" s="94">
        <v>168.63604799807993</v>
      </c>
      <c r="R1281" s="20">
        <f t="shared" si="101"/>
        <v>0</v>
      </c>
      <c r="T1281" s="101">
        <v>238.29507834631048</v>
      </c>
      <c r="W1281" s="21">
        <f t="shared" si="102"/>
        <v>0</v>
      </c>
      <c r="Y1281" s="110">
        <v>256.4425050044382</v>
      </c>
    </row>
    <row r="1282" spans="3:25" x14ac:dyDescent="0.25">
      <c r="C1282" s="17">
        <f t="shared" si="98"/>
        <v>0</v>
      </c>
      <c r="E1282" s="78">
        <v>158.36509063223434</v>
      </c>
      <c r="F1282" s="81">
        <v>6390</v>
      </c>
      <c r="G1282" s="16"/>
      <c r="H1282" s="18">
        <f t="shared" si="99"/>
        <v>0</v>
      </c>
      <c r="I1282" s="16"/>
      <c r="J1282" s="83">
        <v>143.66251395815985</v>
      </c>
      <c r="M1282" s="19">
        <f t="shared" si="100"/>
        <v>0</v>
      </c>
      <c r="O1282" s="94">
        <v>169.34921154353978</v>
      </c>
      <c r="R1282" s="20">
        <f t="shared" si="101"/>
        <v>0</v>
      </c>
      <c r="T1282" s="101">
        <v>239.66362011116138</v>
      </c>
      <c r="W1282" s="21">
        <f t="shared" si="102"/>
        <v>0</v>
      </c>
      <c r="Y1282" s="110">
        <v>258.65756461781558</v>
      </c>
    </row>
    <row r="1283" spans="3:25" x14ac:dyDescent="0.25">
      <c r="C1283" s="17">
        <f t="shared" si="98"/>
        <v>0</v>
      </c>
      <c r="E1283" s="78">
        <v>159.42689516247904</v>
      </c>
      <c r="F1283" s="81">
        <v>6395</v>
      </c>
      <c r="G1283" s="16"/>
      <c r="H1283" s="18">
        <f t="shared" si="99"/>
        <v>0</v>
      </c>
      <c r="I1283" s="16"/>
      <c r="J1283" s="83">
        <v>148.93485410836971</v>
      </c>
      <c r="M1283" s="19">
        <f t="shared" si="100"/>
        <v>0</v>
      </c>
      <c r="O1283" s="94">
        <v>171.48660379578735</v>
      </c>
      <c r="R1283" s="20">
        <f t="shared" si="101"/>
        <v>0</v>
      </c>
      <c r="T1283" s="101">
        <v>245.08592140902454</v>
      </c>
      <c r="W1283" s="21">
        <f t="shared" si="102"/>
        <v>0</v>
      </c>
      <c r="Y1283" s="110">
        <v>258.65756461781558</v>
      </c>
    </row>
    <row r="1284" spans="3:25" x14ac:dyDescent="0.25">
      <c r="C1284" s="17">
        <f t="shared" si="98"/>
        <v>0</v>
      </c>
      <c r="E1284" s="78">
        <v>162.50527413416444</v>
      </c>
      <c r="F1284" s="81">
        <v>6400</v>
      </c>
      <c r="G1284" s="16"/>
      <c r="H1284" s="18">
        <f t="shared" si="99"/>
        <v>0</v>
      </c>
      <c r="I1284" s="16"/>
      <c r="J1284" s="83">
        <v>151.50190860548366</v>
      </c>
      <c r="M1284" s="19">
        <f t="shared" si="100"/>
        <v>0</v>
      </c>
      <c r="O1284" s="94">
        <v>173.64392398642025</v>
      </c>
      <c r="R1284" s="20">
        <f t="shared" si="101"/>
        <v>0</v>
      </c>
      <c r="T1284" s="101">
        <v>245.13305559184872</v>
      </c>
      <c r="W1284" s="21">
        <f t="shared" si="102"/>
        <v>0</v>
      </c>
      <c r="Y1284" s="110">
        <v>261.86808686887377</v>
      </c>
    </row>
    <row r="1285" spans="3:25" x14ac:dyDescent="0.25">
      <c r="C1285" s="17">
        <f t="shared" ref="C1285:C1303" si="103">B1285/1300</f>
        <v>0</v>
      </c>
      <c r="E1285" s="78">
        <v>162.5052784805201</v>
      </c>
      <c r="F1285" s="81">
        <v>6405</v>
      </c>
      <c r="G1285" s="16"/>
      <c r="H1285" s="18">
        <f t="shared" ref="H1285:H1303" si="104">G1285/1300</f>
        <v>0</v>
      </c>
      <c r="I1285" s="16"/>
      <c r="J1285" s="83">
        <v>161.67887825838244</v>
      </c>
      <c r="M1285" s="19">
        <f t="shared" ref="M1285:M1303" si="105">L1285/1300</f>
        <v>0</v>
      </c>
      <c r="O1285" s="94">
        <v>176.03389945476204</v>
      </c>
      <c r="R1285" s="20">
        <f t="shared" ref="R1285:R1303" si="106">Q1285/1300</f>
        <v>0</v>
      </c>
      <c r="T1285" s="101">
        <v>245.34366264347503</v>
      </c>
      <c r="W1285" s="21">
        <f t="shared" ref="W1285:W1303" si="107">V1285/1300</f>
        <v>0</v>
      </c>
      <c r="Y1285" s="110">
        <v>263.00118801390943</v>
      </c>
    </row>
    <row r="1286" spans="3:25" x14ac:dyDescent="0.25">
      <c r="C1286" s="17">
        <f t="shared" si="103"/>
        <v>0</v>
      </c>
      <c r="E1286" s="78">
        <v>162.53820443872601</v>
      </c>
      <c r="F1286" s="81">
        <v>6410</v>
      </c>
      <c r="G1286" s="16"/>
      <c r="H1286" s="18">
        <f t="shared" si="104"/>
        <v>0</v>
      </c>
      <c r="I1286" s="16"/>
      <c r="J1286" s="83">
        <v>162.02660106173826</v>
      </c>
      <c r="M1286" s="19">
        <f t="shared" si="105"/>
        <v>0</v>
      </c>
      <c r="O1286" s="94">
        <v>176.14059724916402</v>
      </c>
      <c r="R1286" s="20">
        <f t="shared" si="106"/>
        <v>0</v>
      </c>
      <c r="T1286" s="101">
        <v>250.00101969733004</v>
      </c>
      <c r="W1286" s="21">
        <f t="shared" si="107"/>
        <v>0</v>
      </c>
      <c r="Y1286" s="110">
        <v>263.56063799547405</v>
      </c>
    </row>
    <row r="1287" spans="3:25" x14ac:dyDescent="0.25">
      <c r="C1287" s="17">
        <f t="shared" si="103"/>
        <v>0</v>
      </c>
      <c r="E1287" s="78">
        <v>163.06466221833392</v>
      </c>
      <c r="F1287" s="81">
        <v>6415</v>
      </c>
      <c r="G1287" s="16"/>
      <c r="H1287" s="18">
        <f t="shared" si="104"/>
        <v>0</v>
      </c>
      <c r="I1287" s="16"/>
      <c r="J1287" s="83">
        <v>162.27430068065414</v>
      </c>
      <c r="M1287" s="19">
        <f t="shared" si="105"/>
        <v>0</v>
      </c>
      <c r="O1287" s="94">
        <v>177.50334666232285</v>
      </c>
      <c r="R1287" s="20">
        <f t="shared" si="106"/>
        <v>0</v>
      </c>
      <c r="T1287" s="101">
        <v>262.46143165079286</v>
      </c>
      <c r="W1287" s="21">
        <f t="shared" si="107"/>
        <v>0</v>
      </c>
      <c r="Y1287" s="110">
        <v>274.13043682343488</v>
      </c>
    </row>
    <row r="1288" spans="3:25" x14ac:dyDescent="0.25">
      <c r="C1288" s="17">
        <f t="shared" si="103"/>
        <v>0</v>
      </c>
      <c r="E1288" s="78">
        <v>165.68804528174047</v>
      </c>
      <c r="F1288" s="81">
        <v>6420</v>
      </c>
      <c r="G1288" s="16"/>
      <c r="H1288" s="18">
        <f t="shared" si="104"/>
        <v>0</v>
      </c>
      <c r="I1288" s="16"/>
      <c r="J1288" s="83">
        <v>163.68761477322724</v>
      </c>
      <c r="M1288" s="19">
        <f t="shared" si="105"/>
        <v>0</v>
      </c>
      <c r="O1288" s="94">
        <v>178.45135714751126</v>
      </c>
      <c r="R1288" s="20">
        <f t="shared" si="106"/>
        <v>0</v>
      </c>
      <c r="T1288" s="101">
        <v>263.73388781966702</v>
      </c>
      <c r="W1288" s="21">
        <f t="shared" si="107"/>
        <v>0</v>
      </c>
      <c r="Y1288" s="110">
        <v>280.51398471312228</v>
      </c>
    </row>
    <row r="1289" spans="3:25" x14ac:dyDescent="0.25">
      <c r="C1289" s="17">
        <f t="shared" si="103"/>
        <v>0</v>
      </c>
      <c r="E1289" s="78">
        <v>168.63604548508476</v>
      </c>
      <c r="F1289" s="81">
        <v>6425</v>
      </c>
      <c r="G1289" s="16"/>
      <c r="H1289" s="18">
        <f t="shared" si="104"/>
        <v>0</v>
      </c>
      <c r="I1289" s="16"/>
      <c r="J1289" s="83">
        <v>164.37335302323058</v>
      </c>
      <c r="M1289" s="19">
        <f t="shared" si="105"/>
        <v>0</v>
      </c>
      <c r="O1289" s="94">
        <v>182.31188818772034</v>
      </c>
      <c r="R1289" s="20">
        <f t="shared" si="106"/>
        <v>0</v>
      </c>
      <c r="T1289" s="101">
        <v>265.85074180914921</v>
      </c>
      <c r="W1289" s="21">
        <f t="shared" si="107"/>
        <v>0</v>
      </c>
      <c r="Y1289" s="110">
        <v>283.16529088795176</v>
      </c>
    </row>
    <row r="1290" spans="3:25" x14ac:dyDescent="0.25">
      <c r="C1290" s="17">
        <f t="shared" si="103"/>
        <v>0</v>
      </c>
      <c r="E1290" s="78">
        <v>169.94915048302084</v>
      </c>
      <c r="F1290" s="81">
        <v>6430</v>
      </c>
      <c r="G1290" s="16"/>
      <c r="H1290" s="18">
        <f t="shared" si="104"/>
        <v>0</v>
      </c>
      <c r="I1290" s="16"/>
      <c r="J1290" s="83">
        <v>165.60703765547976</v>
      </c>
      <c r="M1290" s="19">
        <f t="shared" si="105"/>
        <v>0</v>
      </c>
      <c r="O1290" s="94">
        <v>182.97175558151986</v>
      </c>
      <c r="R1290" s="20">
        <f t="shared" si="106"/>
        <v>0</v>
      </c>
      <c r="T1290" s="101">
        <v>268.59242275672523</v>
      </c>
      <c r="W1290" s="21">
        <f t="shared" si="107"/>
        <v>0</v>
      </c>
      <c r="Y1290" s="110">
        <v>285.73601420843261</v>
      </c>
    </row>
    <row r="1291" spans="3:25" x14ac:dyDescent="0.25">
      <c r="C1291" s="17">
        <f t="shared" si="103"/>
        <v>0</v>
      </c>
      <c r="E1291" s="78">
        <v>170.7822848779559</v>
      </c>
      <c r="F1291" s="81">
        <v>6435</v>
      </c>
      <c r="G1291" s="16"/>
      <c r="H1291" s="18">
        <f t="shared" si="104"/>
        <v>0</v>
      </c>
      <c r="I1291" s="16"/>
      <c r="J1291" s="83">
        <v>166.67112962161477</v>
      </c>
      <c r="M1291" s="19">
        <f t="shared" si="105"/>
        <v>0</v>
      </c>
      <c r="O1291" s="94">
        <v>184.7632609352024</v>
      </c>
      <c r="R1291" s="20">
        <f t="shared" si="106"/>
        <v>0</v>
      </c>
      <c r="T1291" s="101">
        <v>270.98191626532741</v>
      </c>
      <c r="W1291" s="21">
        <f t="shared" si="107"/>
        <v>0</v>
      </c>
      <c r="Y1291" s="110">
        <v>287.45556347160232</v>
      </c>
    </row>
    <row r="1292" spans="3:25" x14ac:dyDescent="0.25">
      <c r="C1292" s="17">
        <f t="shared" si="103"/>
        <v>0</v>
      </c>
      <c r="E1292" s="78">
        <v>172.03236949914347</v>
      </c>
      <c r="F1292" s="81">
        <v>6440</v>
      </c>
      <c r="G1292" s="16"/>
      <c r="H1292" s="18">
        <f t="shared" si="104"/>
        <v>0</v>
      </c>
      <c r="I1292" s="16"/>
      <c r="J1292" s="83">
        <v>177.97072249232929</v>
      </c>
      <c r="M1292" s="19">
        <f t="shared" si="105"/>
        <v>0</v>
      </c>
      <c r="O1292" s="94">
        <v>195.29202539334824</v>
      </c>
      <c r="R1292" s="20">
        <f t="shared" si="106"/>
        <v>0</v>
      </c>
      <c r="T1292" s="101">
        <v>271.3135456399998</v>
      </c>
      <c r="W1292" s="21">
        <f t="shared" si="107"/>
        <v>0</v>
      </c>
      <c r="Y1292" s="110">
        <v>288.8590434155243</v>
      </c>
    </row>
    <row r="1293" spans="3:25" x14ac:dyDescent="0.25">
      <c r="C1293" s="17">
        <f t="shared" si="103"/>
        <v>0</v>
      </c>
      <c r="E1293" s="78">
        <v>178.03075902235693</v>
      </c>
      <c r="F1293" s="81">
        <v>6445</v>
      </c>
      <c r="G1293" s="16"/>
      <c r="H1293" s="18">
        <f t="shared" si="104"/>
        <v>0</v>
      </c>
      <c r="I1293" s="16"/>
      <c r="J1293" s="83">
        <v>181.31012740243247</v>
      </c>
      <c r="M1293" s="19">
        <f t="shared" si="105"/>
        <v>0</v>
      </c>
      <c r="O1293" s="94">
        <v>196.19481044628986</v>
      </c>
      <c r="R1293" s="20">
        <f t="shared" si="106"/>
        <v>0</v>
      </c>
      <c r="T1293" s="101">
        <v>278.03437930424809</v>
      </c>
      <c r="W1293" s="21">
        <f t="shared" si="107"/>
        <v>0</v>
      </c>
      <c r="Y1293" s="110">
        <v>288.9610035076139</v>
      </c>
    </row>
    <row r="1294" spans="3:25" x14ac:dyDescent="0.25">
      <c r="C1294" s="17">
        <f t="shared" si="103"/>
        <v>0</v>
      </c>
      <c r="E1294" s="78">
        <v>186.95402365885033</v>
      </c>
      <c r="F1294" s="81">
        <v>6450</v>
      </c>
      <c r="G1294" s="16"/>
      <c r="H1294" s="18">
        <f t="shared" si="104"/>
        <v>0</v>
      </c>
      <c r="I1294" s="16"/>
      <c r="J1294" s="83">
        <v>195.57954489674123</v>
      </c>
      <c r="M1294" s="19">
        <f t="shared" si="105"/>
        <v>0</v>
      </c>
      <c r="O1294" s="94">
        <v>196.44030474888532</v>
      </c>
      <c r="R1294" s="20">
        <f t="shared" si="106"/>
        <v>0</v>
      </c>
      <c r="T1294" s="101">
        <v>278.30935846208564</v>
      </c>
      <c r="W1294" s="21">
        <f t="shared" si="107"/>
        <v>0</v>
      </c>
      <c r="Y1294" s="110">
        <v>293.96896318095776</v>
      </c>
    </row>
    <row r="1295" spans="3:25" x14ac:dyDescent="0.25">
      <c r="C1295" s="17">
        <f t="shared" si="103"/>
        <v>0</v>
      </c>
      <c r="E1295" s="78">
        <v>193.48686956131476</v>
      </c>
      <c r="F1295" s="81">
        <v>6455</v>
      </c>
      <c r="G1295" s="16"/>
      <c r="H1295" s="18">
        <f t="shared" si="104"/>
        <v>0</v>
      </c>
      <c r="I1295" s="16"/>
      <c r="J1295" s="83">
        <v>198.77161737210176</v>
      </c>
      <c r="M1295" s="19">
        <f t="shared" si="105"/>
        <v>0</v>
      </c>
      <c r="O1295" s="94">
        <v>198.08337243025795</v>
      </c>
      <c r="R1295" s="20">
        <f t="shared" si="106"/>
        <v>0</v>
      </c>
      <c r="T1295" s="101">
        <v>283.42439586381334</v>
      </c>
      <c r="W1295" s="21">
        <f t="shared" si="107"/>
        <v>0</v>
      </c>
      <c r="Y1295" s="110">
        <v>298.48969889892453</v>
      </c>
    </row>
    <row r="1296" spans="3:25" x14ac:dyDescent="0.25">
      <c r="C1296" s="17">
        <f t="shared" si="103"/>
        <v>0</v>
      </c>
      <c r="E1296" s="78">
        <v>200.12810652571778</v>
      </c>
      <c r="F1296" s="81">
        <v>6460</v>
      </c>
      <c r="G1296" s="16"/>
      <c r="H1296" s="18">
        <f t="shared" si="104"/>
        <v>0</v>
      </c>
      <c r="I1296" s="16"/>
      <c r="J1296" s="83">
        <v>200.98262097659023</v>
      </c>
      <c r="M1296" s="19">
        <f t="shared" si="105"/>
        <v>0</v>
      </c>
      <c r="O1296" s="94">
        <v>200.27504077528744</v>
      </c>
      <c r="R1296" s="20">
        <f t="shared" si="106"/>
        <v>0</v>
      </c>
      <c r="T1296" s="101">
        <v>286.21801876221008</v>
      </c>
      <c r="W1296" s="21">
        <f t="shared" si="107"/>
        <v>0</v>
      </c>
      <c r="Y1296" s="110">
        <v>299.30503939001579</v>
      </c>
    </row>
    <row r="1297" spans="3:25" x14ac:dyDescent="0.25">
      <c r="C1297" s="17">
        <f t="shared" si="103"/>
        <v>0</v>
      </c>
      <c r="E1297" s="78">
        <v>213.37983425069524</v>
      </c>
      <c r="F1297" s="81">
        <v>6465</v>
      </c>
      <c r="G1297" s="16"/>
      <c r="H1297" s="18">
        <f t="shared" si="104"/>
        <v>0</v>
      </c>
      <c r="I1297" s="16"/>
      <c r="J1297" s="83">
        <v>220.85533338248746</v>
      </c>
      <c r="M1297" s="19">
        <f t="shared" si="105"/>
        <v>0</v>
      </c>
      <c r="O1297" s="94">
        <v>200.96912979599117</v>
      </c>
      <c r="R1297" s="20">
        <f t="shared" si="106"/>
        <v>0</v>
      </c>
      <c r="T1297" s="101">
        <v>290.41817967050611</v>
      </c>
      <c r="W1297" s="21">
        <f t="shared" si="107"/>
        <v>0</v>
      </c>
      <c r="Y1297" s="110">
        <v>309.65824489856089</v>
      </c>
    </row>
    <row r="1298" spans="3:25" x14ac:dyDescent="0.25">
      <c r="C1298" s="17">
        <f t="shared" si="103"/>
        <v>0</v>
      </c>
      <c r="E1298" s="78">
        <v>220.466612475798</v>
      </c>
      <c r="F1298" s="81">
        <v>6470</v>
      </c>
      <c r="G1298" s="16"/>
      <c r="H1298" s="18">
        <f t="shared" si="104"/>
        <v>0</v>
      </c>
      <c r="I1298" s="16"/>
      <c r="J1298" s="83">
        <v>234.31806591547172</v>
      </c>
      <c r="M1298" s="19">
        <f t="shared" si="105"/>
        <v>0</v>
      </c>
      <c r="O1298" s="94">
        <v>204.62752429917506</v>
      </c>
      <c r="R1298" s="20">
        <f t="shared" si="106"/>
        <v>0</v>
      </c>
      <c r="T1298" s="101">
        <v>308.83111159224057</v>
      </c>
      <c r="W1298" s="21">
        <f t="shared" si="107"/>
        <v>0</v>
      </c>
      <c r="Y1298" s="110">
        <v>313.30412369547923</v>
      </c>
    </row>
    <row r="1299" spans="3:25" x14ac:dyDescent="0.25">
      <c r="C1299" s="17">
        <f t="shared" si="103"/>
        <v>0</v>
      </c>
      <c r="E1299" s="78">
        <v>248.94923071226688</v>
      </c>
      <c r="F1299" s="81">
        <v>6475</v>
      </c>
      <c r="G1299" s="16"/>
      <c r="H1299" s="18">
        <f t="shared" si="104"/>
        <v>0</v>
      </c>
      <c r="I1299" s="16"/>
      <c r="J1299" s="83">
        <v>239.02571630602608</v>
      </c>
      <c r="M1299" s="19">
        <f t="shared" si="105"/>
        <v>0</v>
      </c>
      <c r="O1299" s="94">
        <v>204.94135550118699</v>
      </c>
      <c r="R1299" s="20">
        <f t="shared" si="106"/>
        <v>0</v>
      </c>
      <c r="T1299" s="101">
        <v>316.97463141602458</v>
      </c>
      <c r="W1299" s="21">
        <f t="shared" si="107"/>
        <v>0</v>
      </c>
      <c r="Y1299" s="110">
        <v>316.20557808150107</v>
      </c>
    </row>
    <row r="1300" spans="3:25" x14ac:dyDescent="0.25">
      <c r="C1300" s="17">
        <f t="shared" si="103"/>
        <v>0</v>
      </c>
      <c r="E1300" s="78">
        <v>252.527477633258</v>
      </c>
      <c r="F1300" s="81">
        <v>6480</v>
      </c>
      <c r="G1300" s="16"/>
      <c r="H1300" s="18">
        <f t="shared" si="104"/>
        <v>0</v>
      </c>
      <c r="I1300" s="16"/>
      <c r="J1300" s="83">
        <v>259.89711772905287</v>
      </c>
      <c r="M1300" s="19">
        <f t="shared" si="105"/>
        <v>0</v>
      </c>
      <c r="O1300" s="94">
        <v>212.01997961948072</v>
      </c>
      <c r="R1300" s="20">
        <f t="shared" si="106"/>
        <v>0</v>
      </c>
      <c r="T1300" s="101">
        <v>352.73745012939997</v>
      </c>
      <c r="W1300" s="21">
        <f t="shared" si="107"/>
        <v>0</v>
      </c>
      <c r="Y1300" s="110">
        <v>318.56844168370833</v>
      </c>
    </row>
    <row r="1301" spans="3:25" x14ac:dyDescent="0.25">
      <c r="C1301" s="17">
        <f t="shared" si="103"/>
        <v>0</v>
      </c>
      <c r="E1301" s="78">
        <v>261.36643649298236</v>
      </c>
      <c r="F1301" s="81">
        <v>6485</v>
      </c>
      <c r="G1301" s="16"/>
      <c r="H1301" s="18">
        <f t="shared" si="104"/>
        <v>0</v>
      </c>
      <c r="I1301" s="16"/>
      <c r="J1301" s="83">
        <v>269.16128194949476</v>
      </c>
      <c r="M1301" s="19">
        <f t="shared" si="105"/>
        <v>0</v>
      </c>
      <c r="O1301" s="94">
        <v>241.63356827425886</v>
      </c>
      <c r="R1301" s="20">
        <f t="shared" si="106"/>
        <v>0</v>
      </c>
      <c r="T1301" s="101">
        <v>354.38155893981224</v>
      </c>
      <c r="W1301" s="21">
        <f t="shared" si="107"/>
        <v>0</v>
      </c>
      <c r="Y1301" s="110">
        <v>336.98600711730813</v>
      </c>
    </row>
    <row r="1302" spans="3:25" x14ac:dyDescent="0.25">
      <c r="C1302" s="17">
        <f t="shared" si="103"/>
        <v>0</v>
      </c>
      <c r="E1302" s="78">
        <v>272.60206374357716</v>
      </c>
      <c r="F1302" s="81">
        <v>6490</v>
      </c>
      <c r="G1302" s="16"/>
      <c r="H1302" s="18">
        <f t="shared" si="104"/>
        <v>0</v>
      </c>
      <c r="I1302" s="16"/>
      <c r="J1302" s="83">
        <v>272.51359938754973</v>
      </c>
      <c r="M1302" s="19">
        <f t="shared" si="105"/>
        <v>0</v>
      </c>
      <c r="O1302" s="94">
        <v>340.5358474318632</v>
      </c>
      <c r="R1302" s="20">
        <f t="shared" si="106"/>
        <v>0</v>
      </c>
      <c r="T1302" s="101">
        <v>366.82201422217094</v>
      </c>
      <c r="W1302" s="21">
        <f t="shared" si="107"/>
        <v>0</v>
      </c>
      <c r="Y1302" s="110">
        <v>343.65967256081581</v>
      </c>
    </row>
    <row r="1303" spans="3:25" ht="15.75" thickBot="1" x14ac:dyDescent="0.3">
      <c r="C1303" s="17">
        <f t="shared" si="103"/>
        <v>0</v>
      </c>
      <c r="E1303" s="80">
        <v>275.42686153738339</v>
      </c>
      <c r="F1303" s="81">
        <v>6495</v>
      </c>
      <c r="G1303" s="16"/>
      <c r="H1303" s="18">
        <f t="shared" si="104"/>
        <v>0</v>
      </c>
      <c r="I1303" s="16"/>
      <c r="J1303" s="83">
        <v>276.26160900041469</v>
      </c>
      <c r="M1303" s="19">
        <f t="shared" si="105"/>
        <v>0</v>
      </c>
      <c r="O1303" s="94">
        <v>490</v>
      </c>
      <c r="R1303" s="20">
        <f t="shared" si="106"/>
        <v>0</v>
      </c>
      <c r="T1303" s="101">
        <v>407.86708338926911</v>
      </c>
      <c r="W1303" s="21">
        <f t="shared" si="107"/>
        <v>0</v>
      </c>
      <c r="Y1303" s="113">
        <v>428.02552637811272</v>
      </c>
    </row>
  </sheetData>
  <mergeCells count="5">
    <mergeCell ref="U1:Y2"/>
    <mergeCell ref="F1:J2"/>
    <mergeCell ref="A1:E2"/>
    <mergeCell ref="K1:O2"/>
    <mergeCell ref="P1:T2"/>
  </mergeCells>
  <pageMargins left="0.70866141732283461" right="0.70866141732283461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E0C6C-F41E-4601-9593-1DB8C0A24F98}">
  <sheetPr codeName="Sheet22">
    <pageSetUpPr fitToPage="1"/>
  </sheetPr>
  <dimension ref="A1:I28"/>
  <sheetViews>
    <sheetView zoomScaleNormal="100" workbookViewId="0">
      <selection activeCell="F26" sqref="F26"/>
    </sheetView>
  </sheetViews>
  <sheetFormatPr defaultColWidth="8.85546875" defaultRowHeight="14.25" x14ac:dyDescent="0.2"/>
  <cols>
    <col min="1" max="1" width="14.140625" style="39" customWidth="1"/>
    <col min="2" max="2" width="24" style="40" customWidth="1"/>
    <col min="3" max="3" width="17.28515625" style="40" bestFit="1" customWidth="1"/>
    <col min="4" max="4" width="17.5703125" style="40" bestFit="1" customWidth="1"/>
    <col min="5" max="7" width="14.140625" style="40" bestFit="1" customWidth="1"/>
    <col min="8" max="9" width="8.85546875" style="40" customWidth="1"/>
    <col min="10" max="16384" width="8.85546875" style="40"/>
  </cols>
  <sheetData>
    <row r="1" spans="1:9" x14ac:dyDescent="0.2">
      <c r="H1" s="39"/>
    </row>
    <row r="2" spans="1:9" ht="15" customHeight="1" x14ac:dyDescent="0.2">
      <c r="H2" s="42"/>
    </row>
    <row r="3" spans="1:9" x14ac:dyDescent="0.2">
      <c r="H3" s="45"/>
    </row>
    <row r="4" spans="1:9" x14ac:dyDescent="0.2">
      <c r="H4" s="49"/>
      <c r="I4" s="54"/>
    </row>
    <row r="5" spans="1:9" x14ac:dyDescent="0.2">
      <c r="A5" s="49"/>
      <c r="B5" s="39"/>
      <c r="C5" s="39"/>
      <c r="D5" s="51"/>
      <c r="E5" s="39"/>
      <c r="F5" s="39"/>
      <c r="G5" s="53"/>
    </row>
    <row r="6" spans="1:9" x14ac:dyDescent="0.2">
      <c r="A6" s="49"/>
      <c r="B6" s="39"/>
      <c r="C6" s="39"/>
      <c r="D6" s="51"/>
      <c r="E6" s="39"/>
      <c r="F6" s="39"/>
      <c r="G6" s="53"/>
    </row>
    <row r="7" spans="1:9" ht="57.75" x14ac:dyDescent="0.25">
      <c r="A7" s="49"/>
      <c r="B7" s="55" t="s">
        <v>51</v>
      </c>
      <c r="C7" s="22" t="s">
        <v>49</v>
      </c>
      <c r="D7" s="55" t="s">
        <v>50</v>
      </c>
      <c r="E7" s="55" t="s">
        <v>73</v>
      </c>
      <c r="F7" s="55" t="s">
        <v>74</v>
      </c>
      <c r="G7" s="55" t="s">
        <v>75</v>
      </c>
    </row>
    <row r="8" spans="1:9" x14ac:dyDescent="0.2">
      <c r="A8" s="49"/>
      <c r="B8" s="39" t="s">
        <v>52</v>
      </c>
      <c r="C8" s="50">
        <v>195.4230544407171</v>
      </c>
      <c r="D8" s="51">
        <v>0.48647103044707185</v>
      </c>
      <c r="E8" s="50">
        <v>31.051101194462323</v>
      </c>
      <c r="F8" s="50">
        <v>97.646056820188718</v>
      </c>
      <c r="G8" s="50">
        <v>178.0306308772501</v>
      </c>
    </row>
    <row r="9" spans="1:9" x14ac:dyDescent="0.2">
      <c r="A9" s="49"/>
      <c r="B9" s="39" t="s">
        <v>53</v>
      </c>
      <c r="C9" s="50">
        <v>184.8561961985601</v>
      </c>
      <c r="D9" s="51">
        <v>0.56147046935304057</v>
      </c>
      <c r="E9" s="50">
        <v>26.990709853199025</v>
      </c>
      <c r="F9" s="50">
        <v>51.127442972911489</v>
      </c>
      <c r="G9" s="50">
        <v>114.74534336867396</v>
      </c>
    </row>
    <row r="10" spans="1:9" x14ac:dyDescent="0.2">
      <c r="A10" s="49"/>
      <c r="B10" s="39" t="s">
        <v>54</v>
      </c>
      <c r="C10" s="50">
        <v>112.19470940718169</v>
      </c>
      <c r="D10" s="51">
        <v>0.63239148407787282</v>
      </c>
      <c r="E10" s="50">
        <v>11.801190278118893</v>
      </c>
      <c r="F10" s="50">
        <v>30.441386102109</v>
      </c>
      <c r="G10" s="50">
        <v>75.103034490066435</v>
      </c>
    </row>
    <row r="11" spans="1:9" x14ac:dyDescent="0.2">
      <c r="A11" s="49"/>
      <c r="B11" s="39" t="s">
        <v>55</v>
      </c>
      <c r="C11" s="50">
        <v>107.00754096816925</v>
      </c>
      <c r="D11" s="51">
        <v>0.59872410097167605</v>
      </c>
      <c r="E11" s="50">
        <v>12.463603844065274</v>
      </c>
      <c r="F11" s="50">
        <v>28.62790803575437</v>
      </c>
      <c r="G11" s="50">
        <v>66.315582865505704</v>
      </c>
    </row>
    <row r="12" spans="1:9" x14ac:dyDescent="0.2">
      <c r="A12" s="49"/>
    </row>
    <row r="13" spans="1:9" x14ac:dyDescent="0.2">
      <c r="C13" s="40" t="s">
        <v>104</v>
      </c>
      <c r="D13" s="40" t="s">
        <v>108</v>
      </c>
      <c r="E13" s="40" t="s">
        <v>105</v>
      </c>
      <c r="F13" s="40" t="s">
        <v>106</v>
      </c>
      <c r="G13" s="40" t="s">
        <v>107</v>
      </c>
    </row>
    <row r="14" spans="1:9" x14ac:dyDescent="0.2">
      <c r="B14" s="40" t="s">
        <v>52</v>
      </c>
      <c r="C14" s="50">
        <v>1.0657702227165928</v>
      </c>
      <c r="D14" s="51">
        <v>7.2956393412775017E-2</v>
      </c>
      <c r="E14" s="50">
        <v>7.8514083527526859</v>
      </c>
      <c r="F14" s="50">
        <v>18.910000088767909</v>
      </c>
      <c r="G14" s="50">
        <v>13.030055634112774</v>
      </c>
    </row>
    <row r="15" spans="1:9" x14ac:dyDescent="0.2">
      <c r="B15" s="40" t="s">
        <v>53</v>
      </c>
      <c r="C15" s="50">
        <v>9.8497319748687442</v>
      </c>
      <c r="D15" s="51">
        <v>8.0277179466328549E-2</v>
      </c>
      <c r="E15" s="50">
        <v>7.2840638382037186</v>
      </c>
      <c r="F15" s="50">
        <v>4.3764647991746344</v>
      </c>
      <c r="G15" s="50">
        <v>8.7388643906836645</v>
      </c>
    </row>
    <row r="16" spans="1:9" x14ac:dyDescent="0.2">
      <c r="B16" s="40" t="s">
        <v>54</v>
      </c>
      <c r="C16" s="50">
        <v>16.691086047517029</v>
      </c>
      <c r="D16" s="51">
        <v>0.1241445642837872</v>
      </c>
      <c r="E16" s="50">
        <v>6.7437288381461995</v>
      </c>
      <c r="F16" s="50">
        <v>14.51589144305253</v>
      </c>
      <c r="G16" s="50">
        <v>4.7783547469544416</v>
      </c>
    </row>
    <row r="17" spans="1:7" x14ac:dyDescent="0.2">
      <c r="B17" s="40" t="s">
        <v>55</v>
      </c>
      <c r="C17" s="50">
        <v>23.243662607333437</v>
      </c>
      <c r="D17" s="51">
        <v>4.1535982580088573E-2</v>
      </c>
      <c r="E17" s="50">
        <v>2.1652391189885742</v>
      </c>
      <c r="F17" s="50">
        <v>10.671592112267918</v>
      </c>
      <c r="G17" s="50">
        <v>6.2136666330756363</v>
      </c>
    </row>
    <row r="18" spans="1:7" x14ac:dyDescent="0.2">
      <c r="A18" s="49"/>
    </row>
    <row r="19" spans="1:7" x14ac:dyDescent="0.2">
      <c r="A19" s="49"/>
    </row>
    <row r="20" spans="1:7" x14ac:dyDescent="0.2">
      <c r="A20" s="49"/>
    </row>
    <row r="21" spans="1:7" x14ac:dyDescent="0.2">
      <c r="A21" s="49"/>
    </row>
    <row r="22" spans="1:7" x14ac:dyDescent="0.2">
      <c r="A22" s="49"/>
    </row>
    <row r="23" spans="1:7" x14ac:dyDescent="0.2">
      <c r="A23" s="49"/>
    </row>
    <row r="24" spans="1:7" x14ac:dyDescent="0.2">
      <c r="A24" s="49"/>
    </row>
    <row r="25" spans="1:7" x14ac:dyDescent="0.2">
      <c r="A25" s="49"/>
    </row>
    <row r="26" spans="1:7" x14ac:dyDescent="0.2">
      <c r="A26" s="49"/>
    </row>
    <row r="27" spans="1:7" x14ac:dyDescent="0.2">
      <c r="A27" s="49"/>
    </row>
    <row r="28" spans="1:7" x14ac:dyDescent="0.2">
      <c r="A28" s="49"/>
    </row>
  </sheetData>
  <pageMargins left="0.70866141732283461" right="0.70866141732283461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1BA3-A2AF-419D-95E8-25E33F39D09E}">
  <sheetPr codeName="Sheet23"/>
  <dimension ref="A9:N266"/>
  <sheetViews>
    <sheetView topLeftCell="A2" zoomScaleNormal="100" workbookViewId="0">
      <selection activeCell="D23" sqref="D23"/>
    </sheetView>
  </sheetViews>
  <sheetFormatPr defaultColWidth="8.85546875" defaultRowHeight="15" x14ac:dyDescent="0.25"/>
  <cols>
    <col min="1" max="2" width="27.28515625" style="1" bestFit="1" customWidth="1"/>
    <col min="3" max="3" width="18.7109375" style="1" bestFit="1" customWidth="1"/>
    <col min="4" max="4" width="17.28515625" style="1" bestFit="1" customWidth="1"/>
    <col min="5" max="5" width="21" style="1" bestFit="1" customWidth="1"/>
    <col min="6" max="6" width="13.140625" style="1" bestFit="1" customWidth="1"/>
    <col min="7" max="7" width="15" style="1" bestFit="1" customWidth="1"/>
    <col min="8" max="8" width="13.7109375" style="1" bestFit="1" customWidth="1"/>
    <col min="9" max="9" width="19.7109375" style="1" bestFit="1" customWidth="1"/>
    <col min="10" max="10" width="10.28515625" bestFit="1" customWidth="1"/>
    <col min="11" max="11" width="10.140625" bestFit="1" customWidth="1"/>
    <col min="12" max="12" width="20.7109375" bestFit="1" customWidth="1"/>
    <col min="13" max="13" width="18.85546875" bestFit="1" customWidth="1"/>
    <col min="14" max="14" width="19.140625" bestFit="1" customWidth="1"/>
  </cols>
  <sheetData>
    <row r="9" spans="1:14" s="1" customFormat="1" x14ac:dyDescent="0.25">
      <c r="A9" s="1" t="s">
        <v>102</v>
      </c>
      <c r="J9"/>
      <c r="K9"/>
      <c r="L9"/>
      <c r="M9"/>
      <c r="N9"/>
    </row>
    <row r="10" spans="1:14" s="1" customFormat="1" x14ac:dyDescent="0.25">
      <c r="A10" s="1" t="s">
        <v>6</v>
      </c>
      <c r="J10"/>
      <c r="K10"/>
      <c r="L10"/>
      <c r="M10"/>
      <c r="N10"/>
    </row>
    <row r="11" spans="1:14" s="1" customFormat="1" x14ac:dyDescent="0.25">
      <c r="J11"/>
      <c r="K11"/>
      <c r="L11"/>
      <c r="M11"/>
      <c r="N11"/>
    </row>
    <row r="12" spans="1:14" s="1" customFormat="1" x14ac:dyDescent="0.25">
      <c r="J12"/>
      <c r="K12"/>
      <c r="L12"/>
      <c r="M12"/>
      <c r="N12"/>
    </row>
    <row r="13" spans="1:14" s="1" customFormat="1" x14ac:dyDescent="0.25">
      <c r="J13"/>
      <c r="K13"/>
      <c r="L13"/>
      <c r="M13"/>
      <c r="N13"/>
    </row>
    <row r="14" spans="1:14" s="1" customFormat="1" x14ac:dyDescent="0.25">
      <c r="J14"/>
      <c r="K14"/>
      <c r="L14"/>
      <c r="M14"/>
      <c r="N14"/>
    </row>
    <row r="15" spans="1:14" s="1" customFormat="1" x14ac:dyDescent="0.25">
      <c r="J15"/>
      <c r="K15"/>
      <c r="L15"/>
      <c r="M15"/>
      <c r="N15"/>
    </row>
    <row r="16" spans="1:14" s="1" customFormat="1" x14ac:dyDescent="0.25">
      <c r="J16"/>
      <c r="K16"/>
      <c r="L16"/>
      <c r="M16"/>
      <c r="N16"/>
    </row>
    <row r="17" spans="1:14" s="1" customFormat="1" x14ac:dyDescent="0.25">
      <c r="J17"/>
      <c r="K17"/>
      <c r="L17"/>
      <c r="M17"/>
      <c r="N17"/>
    </row>
    <row r="18" spans="1:14" s="1" customFormat="1" x14ac:dyDescent="0.25">
      <c r="J18"/>
      <c r="K18"/>
      <c r="L18"/>
      <c r="M18"/>
      <c r="N18"/>
    </row>
    <row r="19" spans="1:14" s="1" customFormat="1" x14ac:dyDescent="0.25">
      <c r="J19"/>
      <c r="K19"/>
      <c r="L19"/>
      <c r="M19"/>
      <c r="N19"/>
    </row>
    <row r="20" spans="1:14" s="1" customFormat="1" x14ac:dyDescent="0.25">
      <c r="J20"/>
      <c r="K20"/>
      <c r="L20"/>
      <c r="M20"/>
      <c r="N20"/>
    </row>
    <row r="21" spans="1:14" s="1" customFormat="1" x14ac:dyDescent="0.25">
      <c r="J21"/>
      <c r="K21"/>
      <c r="L21"/>
      <c r="M21"/>
      <c r="N21"/>
    </row>
    <row r="22" spans="1:14" s="1" customFormat="1" x14ac:dyDescent="0.25">
      <c r="J22"/>
      <c r="K22"/>
      <c r="L22"/>
      <c r="M22"/>
      <c r="N22"/>
    </row>
    <row r="23" spans="1:14" s="1" customFormat="1" x14ac:dyDescent="0.25">
      <c r="A23" s="1" t="s">
        <v>103</v>
      </c>
      <c r="J23"/>
      <c r="K23"/>
      <c r="L23"/>
      <c r="M23"/>
      <c r="N23"/>
    </row>
    <row r="24" spans="1:14" s="1" customFormat="1" x14ac:dyDescent="0.25">
      <c r="A24" s="1" t="s">
        <v>2</v>
      </c>
      <c r="J24"/>
      <c r="K24"/>
      <c r="L24"/>
      <c r="M24"/>
      <c r="N24"/>
    </row>
    <row r="25" spans="1:14" s="1" customFormat="1" x14ac:dyDescent="0.25">
      <c r="J25"/>
      <c r="K25"/>
      <c r="L25"/>
      <c r="M25"/>
      <c r="N25"/>
    </row>
    <row r="26" spans="1:14" s="1" customFormat="1" x14ac:dyDescent="0.25">
      <c r="J26"/>
      <c r="K26"/>
      <c r="L26"/>
      <c r="M26"/>
      <c r="N26"/>
    </row>
    <row r="27" spans="1:14" s="1" customFormat="1" x14ac:dyDescent="0.25">
      <c r="J27"/>
      <c r="K27"/>
      <c r="L27"/>
      <c r="M27"/>
      <c r="N27"/>
    </row>
    <row r="28" spans="1:14" s="1" customFormat="1" x14ac:dyDescent="0.25">
      <c r="J28"/>
      <c r="K28"/>
      <c r="L28"/>
      <c r="M28"/>
      <c r="N28"/>
    </row>
    <row r="29" spans="1:14" s="1" customFormat="1" x14ac:dyDescent="0.25">
      <c r="J29"/>
      <c r="K29"/>
      <c r="L29"/>
      <c r="M29"/>
      <c r="N29"/>
    </row>
    <row r="30" spans="1:14" s="1" customFormat="1" x14ac:dyDescent="0.25">
      <c r="J30"/>
      <c r="K30"/>
      <c r="L30"/>
      <c r="M30"/>
      <c r="N30"/>
    </row>
    <row r="31" spans="1:14" s="1" customFormat="1" x14ac:dyDescent="0.25">
      <c r="J31"/>
      <c r="K31"/>
      <c r="L31"/>
      <c r="M31"/>
      <c r="N31"/>
    </row>
    <row r="32" spans="1:14" s="1" customFormat="1" x14ac:dyDescent="0.25">
      <c r="J32"/>
      <c r="K32"/>
      <c r="L32"/>
      <c r="M32"/>
      <c r="N32"/>
    </row>
    <row r="33" spans="10:14" s="1" customFormat="1" x14ac:dyDescent="0.25">
      <c r="J33"/>
      <c r="K33"/>
      <c r="L33"/>
      <c r="M33"/>
      <c r="N33"/>
    </row>
    <row r="34" spans="10:14" s="1" customFormat="1" x14ac:dyDescent="0.25">
      <c r="J34"/>
      <c r="K34"/>
      <c r="L34"/>
      <c r="M34"/>
      <c r="N34"/>
    </row>
    <row r="35" spans="10:14" s="1" customFormat="1" x14ac:dyDescent="0.25">
      <c r="J35"/>
      <c r="K35"/>
      <c r="L35"/>
      <c r="M35"/>
      <c r="N35"/>
    </row>
    <row r="36" spans="10:14" s="1" customFormat="1" x14ac:dyDescent="0.25">
      <c r="J36"/>
      <c r="K36"/>
      <c r="L36"/>
      <c r="M36"/>
      <c r="N36"/>
    </row>
    <row r="37" spans="10:14" s="1" customFormat="1" x14ac:dyDescent="0.25">
      <c r="J37"/>
      <c r="K37"/>
      <c r="L37"/>
      <c r="M37"/>
      <c r="N37"/>
    </row>
    <row r="38" spans="10:14" s="1" customFormat="1" x14ac:dyDescent="0.25">
      <c r="J38"/>
      <c r="K38"/>
      <c r="L38"/>
      <c r="M38"/>
      <c r="N38"/>
    </row>
    <row r="39" spans="10:14" s="1" customFormat="1" x14ac:dyDescent="0.25">
      <c r="J39"/>
      <c r="K39"/>
      <c r="L39"/>
      <c r="M39"/>
      <c r="N39"/>
    </row>
    <row r="40" spans="10:14" s="1" customFormat="1" x14ac:dyDescent="0.25">
      <c r="J40"/>
      <c r="K40"/>
      <c r="L40"/>
      <c r="M40"/>
      <c r="N40"/>
    </row>
    <row r="41" spans="10:14" s="1" customFormat="1" x14ac:dyDescent="0.25">
      <c r="J41"/>
      <c r="K41"/>
      <c r="L41"/>
      <c r="M41"/>
      <c r="N41"/>
    </row>
    <row r="42" spans="10:14" s="1" customFormat="1" x14ac:dyDescent="0.25">
      <c r="J42"/>
      <c r="K42"/>
      <c r="L42"/>
      <c r="M42"/>
      <c r="N42"/>
    </row>
    <row r="43" spans="10:14" s="1" customFormat="1" x14ac:dyDescent="0.25">
      <c r="J43"/>
      <c r="K43"/>
      <c r="L43"/>
      <c r="M43"/>
      <c r="N43"/>
    </row>
    <row r="44" spans="10:14" s="1" customFormat="1" x14ac:dyDescent="0.25">
      <c r="J44"/>
      <c r="K44"/>
      <c r="L44"/>
      <c r="M44"/>
      <c r="N44"/>
    </row>
    <row r="45" spans="10:14" s="1" customFormat="1" x14ac:dyDescent="0.25">
      <c r="J45"/>
      <c r="K45"/>
      <c r="L45"/>
      <c r="M45"/>
      <c r="N45"/>
    </row>
    <row r="46" spans="10:14" s="1" customFormat="1" x14ac:dyDescent="0.25">
      <c r="J46"/>
      <c r="K46"/>
      <c r="L46"/>
      <c r="M46"/>
      <c r="N46"/>
    </row>
    <row r="47" spans="10:14" s="1" customFormat="1" x14ac:dyDescent="0.25">
      <c r="J47"/>
      <c r="K47"/>
      <c r="L47"/>
      <c r="M47"/>
      <c r="N47"/>
    </row>
    <row r="48" spans="10:14" s="1" customFormat="1" x14ac:dyDescent="0.25">
      <c r="J48"/>
      <c r="K48"/>
      <c r="L48"/>
      <c r="M48"/>
      <c r="N48"/>
    </row>
    <row r="49" spans="10:14" s="1" customFormat="1" x14ac:dyDescent="0.25">
      <c r="J49"/>
      <c r="K49"/>
      <c r="L49"/>
      <c r="M49"/>
      <c r="N49"/>
    </row>
    <row r="50" spans="10:14" s="1" customFormat="1" x14ac:dyDescent="0.25">
      <c r="J50"/>
      <c r="K50"/>
      <c r="L50"/>
      <c r="M50"/>
      <c r="N50"/>
    </row>
    <row r="51" spans="10:14" s="1" customFormat="1" x14ac:dyDescent="0.25">
      <c r="J51"/>
      <c r="K51"/>
      <c r="L51"/>
      <c r="M51"/>
      <c r="N51"/>
    </row>
    <row r="52" spans="10:14" s="1" customFormat="1" x14ac:dyDescent="0.25">
      <c r="J52"/>
      <c r="K52"/>
      <c r="L52"/>
      <c r="M52"/>
      <c r="N52"/>
    </row>
    <row r="53" spans="10:14" s="1" customFormat="1" x14ac:dyDescent="0.25">
      <c r="J53"/>
      <c r="K53"/>
      <c r="L53"/>
      <c r="M53"/>
      <c r="N53"/>
    </row>
    <row r="54" spans="10:14" s="1" customFormat="1" x14ac:dyDescent="0.25">
      <c r="J54"/>
      <c r="K54"/>
      <c r="L54"/>
      <c r="M54"/>
      <c r="N54"/>
    </row>
    <row r="55" spans="10:14" s="1" customFormat="1" x14ac:dyDescent="0.25">
      <c r="J55"/>
      <c r="K55"/>
      <c r="L55"/>
      <c r="M55"/>
      <c r="N55"/>
    </row>
    <row r="56" spans="10:14" s="1" customFormat="1" x14ac:dyDescent="0.25">
      <c r="J56"/>
      <c r="K56"/>
      <c r="L56"/>
      <c r="M56"/>
      <c r="N56"/>
    </row>
    <row r="57" spans="10:14" s="1" customFormat="1" x14ac:dyDescent="0.25">
      <c r="J57"/>
      <c r="K57"/>
      <c r="L57"/>
      <c r="M57"/>
      <c r="N57"/>
    </row>
    <row r="58" spans="10:14" s="1" customFormat="1" x14ac:dyDescent="0.25">
      <c r="J58"/>
      <c r="K58"/>
      <c r="L58"/>
      <c r="M58"/>
      <c r="N58"/>
    </row>
    <row r="59" spans="10:14" s="1" customFormat="1" x14ac:dyDescent="0.25">
      <c r="J59"/>
      <c r="K59"/>
      <c r="L59"/>
      <c r="M59"/>
      <c r="N59"/>
    </row>
    <row r="60" spans="10:14" s="1" customFormat="1" x14ac:dyDescent="0.25">
      <c r="J60"/>
      <c r="K60"/>
      <c r="L60"/>
      <c r="M60"/>
      <c r="N60"/>
    </row>
    <row r="61" spans="10:14" s="1" customFormat="1" x14ac:dyDescent="0.25">
      <c r="J61"/>
      <c r="K61"/>
      <c r="L61"/>
      <c r="M61"/>
      <c r="N61"/>
    </row>
    <row r="62" spans="10:14" s="1" customFormat="1" x14ac:dyDescent="0.25">
      <c r="J62"/>
      <c r="K62"/>
      <c r="L62"/>
      <c r="M62"/>
      <c r="N62"/>
    </row>
    <row r="63" spans="10:14" s="1" customFormat="1" x14ac:dyDescent="0.25">
      <c r="J63"/>
      <c r="K63"/>
      <c r="L63"/>
      <c r="M63"/>
      <c r="N63"/>
    </row>
    <row r="64" spans="10:14" s="1" customFormat="1" x14ac:dyDescent="0.25">
      <c r="J64"/>
      <c r="K64"/>
      <c r="L64"/>
      <c r="M64"/>
      <c r="N64"/>
    </row>
    <row r="65" spans="10:14" s="1" customFormat="1" x14ac:dyDescent="0.25">
      <c r="J65"/>
      <c r="K65"/>
      <c r="L65"/>
      <c r="M65"/>
      <c r="N65"/>
    </row>
    <row r="66" spans="10:14" s="1" customFormat="1" x14ac:dyDescent="0.25">
      <c r="J66"/>
      <c r="K66"/>
      <c r="L66"/>
      <c r="M66"/>
      <c r="N66"/>
    </row>
    <row r="67" spans="10:14" s="1" customFormat="1" x14ac:dyDescent="0.25">
      <c r="J67"/>
      <c r="K67"/>
      <c r="L67"/>
      <c r="M67"/>
      <c r="N67"/>
    </row>
    <row r="68" spans="10:14" s="1" customFormat="1" x14ac:dyDescent="0.25">
      <c r="J68"/>
      <c r="K68"/>
      <c r="L68"/>
      <c r="M68"/>
      <c r="N68"/>
    </row>
    <row r="69" spans="10:14" s="1" customFormat="1" x14ac:dyDescent="0.25">
      <c r="J69"/>
      <c r="K69"/>
      <c r="L69"/>
      <c r="M69"/>
      <c r="N69"/>
    </row>
    <row r="70" spans="10:14" s="1" customFormat="1" x14ac:dyDescent="0.25">
      <c r="J70"/>
      <c r="K70"/>
      <c r="L70"/>
      <c r="M70"/>
      <c r="N70"/>
    </row>
    <row r="71" spans="10:14" s="1" customFormat="1" x14ac:dyDescent="0.25">
      <c r="J71"/>
      <c r="K71"/>
      <c r="L71"/>
      <c r="M71"/>
      <c r="N71"/>
    </row>
    <row r="72" spans="10:14" s="1" customFormat="1" x14ac:dyDescent="0.25">
      <c r="J72"/>
      <c r="K72"/>
      <c r="L72"/>
      <c r="M72"/>
      <c r="N72"/>
    </row>
    <row r="73" spans="10:14" s="1" customFormat="1" x14ac:dyDescent="0.25">
      <c r="J73"/>
      <c r="K73"/>
      <c r="L73"/>
      <c r="M73"/>
      <c r="N73"/>
    </row>
    <row r="74" spans="10:14" s="1" customFormat="1" x14ac:dyDescent="0.25">
      <c r="J74"/>
      <c r="K74"/>
      <c r="L74"/>
      <c r="M74"/>
      <c r="N74"/>
    </row>
    <row r="75" spans="10:14" s="1" customFormat="1" x14ac:dyDescent="0.25">
      <c r="J75"/>
      <c r="K75"/>
      <c r="L75"/>
      <c r="M75"/>
      <c r="N75"/>
    </row>
    <row r="76" spans="10:14" s="1" customFormat="1" x14ac:dyDescent="0.25">
      <c r="J76"/>
      <c r="K76"/>
      <c r="L76"/>
      <c r="M76"/>
      <c r="N76"/>
    </row>
    <row r="77" spans="10:14" s="1" customFormat="1" x14ac:dyDescent="0.25">
      <c r="J77"/>
      <c r="K77"/>
      <c r="L77"/>
      <c r="M77"/>
      <c r="N77"/>
    </row>
    <row r="78" spans="10:14" s="1" customFormat="1" x14ac:dyDescent="0.25">
      <c r="J78"/>
      <c r="K78"/>
      <c r="L78"/>
      <c r="M78"/>
      <c r="N78"/>
    </row>
    <row r="79" spans="10:14" s="1" customFormat="1" x14ac:dyDescent="0.25">
      <c r="J79"/>
      <c r="K79"/>
      <c r="L79"/>
      <c r="M79"/>
      <c r="N79"/>
    </row>
    <row r="80" spans="10:14" s="1" customFormat="1" x14ac:dyDescent="0.25">
      <c r="J80"/>
      <c r="K80"/>
      <c r="L80"/>
      <c r="M80"/>
      <c r="N80"/>
    </row>
    <row r="81" spans="10:14" s="1" customFormat="1" x14ac:dyDescent="0.25">
      <c r="J81"/>
      <c r="K81"/>
      <c r="L81"/>
      <c r="M81"/>
      <c r="N81"/>
    </row>
    <row r="82" spans="10:14" s="1" customFormat="1" x14ac:dyDescent="0.25">
      <c r="J82"/>
      <c r="K82"/>
      <c r="L82"/>
      <c r="M82"/>
      <c r="N82"/>
    </row>
    <row r="83" spans="10:14" s="1" customFormat="1" x14ac:dyDescent="0.25">
      <c r="J83"/>
      <c r="K83"/>
      <c r="L83"/>
      <c r="M83"/>
      <c r="N83"/>
    </row>
    <row r="84" spans="10:14" s="1" customFormat="1" x14ac:dyDescent="0.25">
      <c r="J84"/>
      <c r="K84"/>
      <c r="L84"/>
      <c r="M84"/>
      <c r="N84"/>
    </row>
    <row r="85" spans="10:14" s="1" customFormat="1" x14ac:dyDescent="0.25">
      <c r="J85"/>
      <c r="K85"/>
      <c r="L85"/>
      <c r="M85"/>
      <c r="N85"/>
    </row>
    <row r="86" spans="10:14" s="1" customFormat="1" x14ac:dyDescent="0.25">
      <c r="J86"/>
      <c r="K86"/>
      <c r="L86"/>
      <c r="M86"/>
      <c r="N86"/>
    </row>
    <row r="87" spans="10:14" s="1" customFormat="1" x14ac:dyDescent="0.25">
      <c r="J87"/>
      <c r="K87"/>
      <c r="L87"/>
      <c r="M87"/>
      <c r="N87"/>
    </row>
    <row r="88" spans="10:14" s="1" customFormat="1" x14ac:dyDescent="0.25">
      <c r="J88"/>
      <c r="K88"/>
      <c r="L88"/>
      <c r="M88"/>
      <c r="N88"/>
    </row>
    <row r="89" spans="10:14" s="1" customFormat="1" x14ac:dyDescent="0.25">
      <c r="J89"/>
      <c r="K89"/>
      <c r="L89"/>
      <c r="M89"/>
      <c r="N89"/>
    </row>
    <row r="90" spans="10:14" s="1" customFormat="1" x14ac:dyDescent="0.25">
      <c r="J90"/>
      <c r="K90"/>
      <c r="L90"/>
      <c r="M90"/>
      <c r="N90"/>
    </row>
    <row r="91" spans="10:14" s="1" customFormat="1" x14ac:dyDescent="0.25">
      <c r="J91"/>
      <c r="K91"/>
      <c r="L91"/>
      <c r="M91"/>
      <c r="N91"/>
    </row>
    <row r="92" spans="10:14" s="1" customFormat="1" x14ac:dyDescent="0.25">
      <c r="J92"/>
      <c r="K92"/>
      <c r="L92"/>
      <c r="M92"/>
      <c r="N92"/>
    </row>
    <row r="93" spans="10:14" s="1" customFormat="1" x14ac:dyDescent="0.25">
      <c r="J93"/>
      <c r="K93"/>
      <c r="L93"/>
      <c r="M93"/>
      <c r="N93"/>
    </row>
    <row r="94" spans="10:14" s="1" customFormat="1" x14ac:dyDescent="0.25">
      <c r="J94"/>
      <c r="K94"/>
      <c r="L94"/>
      <c r="M94"/>
      <c r="N94"/>
    </row>
    <row r="95" spans="10:14" s="1" customFormat="1" x14ac:dyDescent="0.25">
      <c r="J95"/>
      <c r="K95"/>
      <c r="L95"/>
      <c r="M95"/>
      <c r="N95"/>
    </row>
    <row r="96" spans="10:14" s="1" customFormat="1" x14ac:dyDescent="0.25">
      <c r="J96"/>
      <c r="K96"/>
      <c r="L96"/>
      <c r="M96"/>
      <c r="N96"/>
    </row>
    <row r="97" spans="10:14" s="1" customFormat="1" x14ac:dyDescent="0.25">
      <c r="J97"/>
      <c r="K97"/>
      <c r="L97"/>
      <c r="M97"/>
      <c r="N97"/>
    </row>
    <row r="98" spans="10:14" s="1" customFormat="1" x14ac:dyDescent="0.25">
      <c r="J98"/>
      <c r="K98"/>
      <c r="L98"/>
      <c r="M98"/>
      <c r="N98"/>
    </row>
    <row r="99" spans="10:14" s="1" customFormat="1" x14ac:dyDescent="0.25">
      <c r="J99"/>
      <c r="K99"/>
      <c r="L99"/>
      <c r="M99"/>
      <c r="N99"/>
    </row>
    <row r="100" spans="10:14" s="1" customFormat="1" x14ac:dyDescent="0.25">
      <c r="J100"/>
      <c r="K100"/>
      <c r="L100"/>
      <c r="M100"/>
      <c r="N100"/>
    </row>
    <row r="101" spans="10:14" s="1" customFormat="1" x14ac:dyDescent="0.25">
      <c r="J101"/>
      <c r="K101"/>
      <c r="L101"/>
      <c r="M101"/>
      <c r="N101"/>
    </row>
    <row r="102" spans="10:14" s="1" customFormat="1" x14ac:dyDescent="0.25">
      <c r="J102"/>
      <c r="K102"/>
      <c r="L102"/>
      <c r="M102"/>
      <c r="N102"/>
    </row>
    <row r="103" spans="10:14" s="1" customFormat="1" x14ac:dyDescent="0.25">
      <c r="J103"/>
      <c r="K103"/>
      <c r="L103"/>
      <c r="M103"/>
      <c r="N103"/>
    </row>
    <row r="104" spans="10:14" s="1" customFormat="1" x14ac:dyDescent="0.25">
      <c r="J104"/>
      <c r="K104"/>
      <c r="L104"/>
      <c r="M104"/>
      <c r="N104"/>
    </row>
    <row r="105" spans="10:14" s="1" customFormat="1" x14ac:dyDescent="0.25">
      <c r="J105"/>
      <c r="K105"/>
      <c r="L105"/>
      <c r="M105"/>
      <c r="N105"/>
    </row>
    <row r="106" spans="10:14" s="1" customFormat="1" x14ac:dyDescent="0.25">
      <c r="J106"/>
      <c r="K106"/>
      <c r="L106"/>
      <c r="M106"/>
      <c r="N106"/>
    </row>
    <row r="107" spans="10:14" s="1" customFormat="1" x14ac:dyDescent="0.25">
      <c r="J107"/>
      <c r="K107"/>
      <c r="L107"/>
      <c r="M107"/>
      <c r="N107"/>
    </row>
    <row r="108" spans="10:14" s="1" customFormat="1" x14ac:dyDescent="0.25">
      <c r="J108"/>
      <c r="K108"/>
      <c r="L108"/>
      <c r="M108"/>
      <c r="N108"/>
    </row>
    <row r="109" spans="10:14" s="1" customFormat="1" x14ac:dyDescent="0.25">
      <c r="J109"/>
      <c r="K109"/>
      <c r="L109"/>
      <c r="M109"/>
      <c r="N109"/>
    </row>
    <row r="110" spans="10:14" s="1" customFormat="1" x14ac:dyDescent="0.25">
      <c r="J110"/>
      <c r="K110"/>
      <c r="L110"/>
      <c r="M110"/>
      <c r="N110"/>
    </row>
    <row r="111" spans="10:14" s="1" customFormat="1" x14ac:dyDescent="0.25">
      <c r="J111"/>
      <c r="K111"/>
      <c r="L111"/>
      <c r="M111"/>
      <c r="N111"/>
    </row>
    <row r="112" spans="10:14" s="1" customFormat="1" x14ac:dyDescent="0.25">
      <c r="J112"/>
      <c r="K112"/>
      <c r="L112"/>
      <c r="M112"/>
      <c r="N112"/>
    </row>
    <row r="113" spans="10:14" s="1" customFormat="1" x14ac:dyDescent="0.25">
      <c r="J113"/>
      <c r="K113"/>
      <c r="L113"/>
      <c r="M113"/>
      <c r="N113"/>
    </row>
    <row r="114" spans="10:14" s="1" customFormat="1" x14ac:dyDescent="0.25">
      <c r="J114"/>
      <c r="K114"/>
      <c r="L114"/>
      <c r="M114"/>
      <c r="N114"/>
    </row>
    <row r="115" spans="10:14" s="1" customFormat="1" x14ac:dyDescent="0.25">
      <c r="J115"/>
      <c r="K115"/>
      <c r="L115"/>
      <c r="M115"/>
      <c r="N115"/>
    </row>
    <row r="116" spans="10:14" s="1" customFormat="1" x14ac:dyDescent="0.25">
      <c r="J116"/>
      <c r="K116"/>
      <c r="L116"/>
      <c r="M116"/>
      <c r="N116"/>
    </row>
    <row r="117" spans="10:14" s="1" customFormat="1" x14ac:dyDescent="0.25">
      <c r="J117"/>
      <c r="K117"/>
      <c r="L117"/>
      <c r="M117"/>
      <c r="N117"/>
    </row>
    <row r="118" spans="10:14" s="1" customFormat="1" x14ac:dyDescent="0.25">
      <c r="J118"/>
      <c r="K118"/>
      <c r="L118"/>
      <c r="M118"/>
      <c r="N118"/>
    </row>
    <row r="119" spans="10:14" s="1" customFormat="1" x14ac:dyDescent="0.25">
      <c r="J119"/>
      <c r="K119"/>
      <c r="L119"/>
      <c r="M119"/>
      <c r="N119"/>
    </row>
    <row r="120" spans="10:14" s="1" customFormat="1" x14ac:dyDescent="0.25">
      <c r="J120"/>
      <c r="K120"/>
      <c r="L120"/>
      <c r="M120"/>
      <c r="N120"/>
    </row>
    <row r="121" spans="10:14" s="1" customFormat="1" x14ac:dyDescent="0.25">
      <c r="J121"/>
      <c r="K121"/>
      <c r="L121"/>
      <c r="M121"/>
      <c r="N121"/>
    </row>
    <row r="122" spans="10:14" s="1" customFormat="1" x14ac:dyDescent="0.25">
      <c r="J122"/>
      <c r="K122"/>
      <c r="L122"/>
      <c r="M122"/>
      <c r="N122"/>
    </row>
    <row r="123" spans="10:14" s="1" customFormat="1" x14ac:dyDescent="0.25">
      <c r="J123"/>
      <c r="K123"/>
      <c r="L123"/>
      <c r="M123"/>
      <c r="N123"/>
    </row>
    <row r="124" spans="10:14" s="1" customFormat="1" x14ac:dyDescent="0.25">
      <c r="J124"/>
      <c r="K124"/>
      <c r="L124"/>
      <c r="M124"/>
      <c r="N124"/>
    </row>
    <row r="125" spans="10:14" s="1" customFormat="1" x14ac:dyDescent="0.25">
      <c r="J125"/>
      <c r="K125"/>
      <c r="L125"/>
      <c r="M125"/>
      <c r="N125"/>
    </row>
    <row r="126" spans="10:14" s="1" customFormat="1" x14ac:dyDescent="0.25">
      <c r="J126"/>
      <c r="K126"/>
      <c r="L126"/>
      <c r="M126"/>
      <c r="N126"/>
    </row>
    <row r="127" spans="10:14" s="1" customFormat="1" x14ac:dyDescent="0.25">
      <c r="J127"/>
      <c r="K127"/>
      <c r="L127"/>
      <c r="M127"/>
      <c r="N127"/>
    </row>
    <row r="128" spans="10:14" s="1" customFormat="1" x14ac:dyDescent="0.25">
      <c r="J128"/>
      <c r="K128"/>
      <c r="L128"/>
      <c r="M128"/>
      <c r="N128"/>
    </row>
    <row r="129" spans="10:14" s="1" customFormat="1" x14ac:dyDescent="0.25">
      <c r="J129"/>
      <c r="K129"/>
      <c r="L129"/>
      <c r="M129"/>
      <c r="N129"/>
    </row>
    <row r="130" spans="10:14" s="1" customFormat="1" x14ac:dyDescent="0.25">
      <c r="J130"/>
      <c r="K130"/>
      <c r="L130"/>
      <c r="M130"/>
      <c r="N130"/>
    </row>
    <row r="131" spans="10:14" s="1" customFormat="1" x14ac:dyDescent="0.25">
      <c r="J131"/>
      <c r="K131"/>
      <c r="L131"/>
      <c r="M131"/>
      <c r="N131"/>
    </row>
    <row r="132" spans="10:14" s="1" customFormat="1" x14ac:dyDescent="0.25">
      <c r="J132"/>
      <c r="K132"/>
      <c r="L132"/>
      <c r="M132"/>
      <c r="N132"/>
    </row>
    <row r="133" spans="10:14" s="1" customFormat="1" x14ac:dyDescent="0.25">
      <c r="J133"/>
      <c r="K133"/>
      <c r="L133"/>
      <c r="M133"/>
      <c r="N133"/>
    </row>
    <row r="134" spans="10:14" s="1" customFormat="1" x14ac:dyDescent="0.25">
      <c r="J134"/>
      <c r="K134"/>
      <c r="L134"/>
      <c r="M134"/>
      <c r="N134"/>
    </row>
    <row r="135" spans="10:14" s="1" customFormat="1" x14ac:dyDescent="0.25">
      <c r="J135"/>
      <c r="K135"/>
      <c r="L135"/>
      <c r="M135"/>
      <c r="N135"/>
    </row>
    <row r="136" spans="10:14" s="1" customFormat="1" x14ac:dyDescent="0.25">
      <c r="J136"/>
      <c r="K136"/>
      <c r="L136"/>
      <c r="M136"/>
      <c r="N136"/>
    </row>
    <row r="137" spans="10:14" s="1" customFormat="1" x14ac:dyDescent="0.25">
      <c r="J137"/>
      <c r="K137"/>
      <c r="L137"/>
      <c r="M137"/>
      <c r="N137"/>
    </row>
    <row r="138" spans="10:14" s="1" customFormat="1" x14ac:dyDescent="0.25">
      <c r="J138"/>
      <c r="K138"/>
      <c r="L138"/>
      <c r="M138"/>
      <c r="N138"/>
    </row>
    <row r="139" spans="10:14" s="1" customFormat="1" x14ac:dyDescent="0.25">
      <c r="J139"/>
      <c r="K139"/>
      <c r="L139"/>
      <c r="M139"/>
      <c r="N139"/>
    </row>
    <row r="140" spans="10:14" s="1" customFormat="1" x14ac:dyDescent="0.25">
      <c r="J140"/>
      <c r="K140"/>
      <c r="L140"/>
      <c r="M140"/>
      <c r="N140"/>
    </row>
    <row r="141" spans="10:14" s="1" customFormat="1" x14ac:dyDescent="0.25">
      <c r="J141"/>
      <c r="K141"/>
      <c r="L141"/>
      <c r="M141"/>
      <c r="N141"/>
    </row>
    <row r="142" spans="10:14" s="1" customFormat="1" x14ac:dyDescent="0.25">
      <c r="J142"/>
      <c r="K142"/>
      <c r="L142"/>
      <c r="M142"/>
      <c r="N142"/>
    </row>
    <row r="143" spans="10:14" s="1" customFormat="1" x14ac:dyDescent="0.25">
      <c r="J143"/>
      <c r="K143"/>
      <c r="L143"/>
      <c r="M143"/>
      <c r="N143"/>
    </row>
    <row r="144" spans="10:14" s="1" customFormat="1" x14ac:dyDescent="0.25">
      <c r="J144"/>
      <c r="K144"/>
      <c r="L144"/>
      <c r="M144"/>
      <c r="N144"/>
    </row>
    <row r="145" spans="10:14" s="1" customFormat="1" x14ac:dyDescent="0.25">
      <c r="J145"/>
      <c r="K145"/>
      <c r="L145"/>
      <c r="M145"/>
      <c r="N145"/>
    </row>
    <row r="146" spans="10:14" s="1" customFormat="1" x14ac:dyDescent="0.25">
      <c r="J146"/>
      <c r="K146"/>
      <c r="L146"/>
      <c r="M146"/>
      <c r="N146"/>
    </row>
    <row r="147" spans="10:14" s="1" customFormat="1" x14ac:dyDescent="0.25">
      <c r="J147"/>
      <c r="K147"/>
      <c r="L147"/>
      <c r="M147"/>
      <c r="N147"/>
    </row>
    <row r="148" spans="10:14" s="1" customFormat="1" x14ac:dyDescent="0.25">
      <c r="J148"/>
      <c r="K148"/>
      <c r="L148"/>
      <c r="M148"/>
      <c r="N148"/>
    </row>
    <row r="149" spans="10:14" s="1" customFormat="1" x14ac:dyDescent="0.25">
      <c r="J149"/>
      <c r="K149"/>
      <c r="L149"/>
      <c r="M149"/>
      <c r="N149"/>
    </row>
    <row r="150" spans="10:14" s="1" customFormat="1" x14ac:dyDescent="0.25">
      <c r="J150"/>
      <c r="K150"/>
      <c r="L150"/>
      <c r="M150"/>
      <c r="N150"/>
    </row>
    <row r="151" spans="10:14" s="1" customFormat="1" x14ac:dyDescent="0.25">
      <c r="J151"/>
      <c r="K151"/>
      <c r="L151"/>
      <c r="M151"/>
      <c r="N151"/>
    </row>
    <row r="152" spans="10:14" s="1" customFormat="1" x14ac:dyDescent="0.25">
      <c r="J152"/>
      <c r="K152"/>
      <c r="L152"/>
      <c r="M152"/>
      <c r="N152"/>
    </row>
    <row r="153" spans="10:14" s="1" customFormat="1" x14ac:dyDescent="0.25">
      <c r="J153"/>
      <c r="K153"/>
      <c r="L153"/>
      <c r="M153"/>
      <c r="N153"/>
    </row>
    <row r="154" spans="10:14" s="1" customFormat="1" x14ac:dyDescent="0.25">
      <c r="J154"/>
      <c r="K154"/>
      <c r="L154"/>
      <c r="M154"/>
      <c r="N154"/>
    </row>
    <row r="155" spans="10:14" s="1" customFormat="1" x14ac:dyDescent="0.25">
      <c r="J155"/>
      <c r="K155"/>
      <c r="L155"/>
      <c r="M155"/>
      <c r="N155"/>
    </row>
    <row r="156" spans="10:14" s="1" customFormat="1" x14ac:dyDescent="0.25">
      <c r="J156"/>
      <c r="K156"/>
      <c r="L156"/>
      <c r="M156"/>
      <c r="N156"/>
    </row>
    <row r="157" spans="10:14" s="1" customFormat="1" x14ac:dyDescent="0.25">
      <c r="J157"/>
      <c r="K157"/>
      <c r="L157"/>
      <c r="M157"/>
      <c r="N157"/>
    </row>
    <row r="158" spans="10:14" s="1" customFormat="1" x14ac:dyDescent="0.25">
      <c r="J158"/>
      <c r="K158"/>
      <c r="L158"/>
      <c r="M158"/>
      <c r="N158"/>
    </row>
    <row r="159" spans="10:14" s="1" customFormat="1" x14ac:dyDescent="0.25">
      <c r="J159"/>
      <c r="K159"/>
      <c r="L159"/>
      <c r="M159"/>
      <c r="N159"/>
    </row>
    <row r="160" spans="10:14" s="1" customFormat="1" x14ac:dyDescent="0.25">
      <c r="J160"/>
      <c r="K160"/>
      <c r="L160"/>
      <c r="M160"/>
      <c r="N160"/>
    </row>
    <row r="161" spans="10:14" s="1" customFormat="1" x14ac:dyDescent="0.25">
      <c r="J161"/>
      <c r="K161"/>
      <c r="L161"/>
      <c r="M161"/>
      <c r="N161"/>
    </row>
    <row r="162" spans="10:14" s="1" customFormat="1" x14ac:dyDescent="0.25">
      <c r="J162"/>
      <c r="K162"/>
      <c r="L162"/>
      <c r="M162"/>
      <c r="N162"/>
    </row>
    <row r="163" spans="10:14" s="1" customFormat="1" x14ac:dyDescent="0.25">
      <c r="J163"/>
      <c r="K163"/>
      <c r="L163"/>
      <c r="M163"/>
      <c r="N163"/>
    </row>
    <row r="164" spans="10:14" s="1" customFormat="1" x14ac:dyDescent="0.25">
      <c r="J164"/>
      <c r="K164"/>
      <c r="L164"/>
      <c r="M164"/>
      <c r="N164"/>
    </row>
    <row r="165" spans="10:14" s="1" customFormat="1" x14ac:dyDescent="0.25">
      <c r="J165"/>
      <c r="K165"/>
      <c r="L165"/>
      <c r="M165"/>
      <c r="N165"/>
    </row>
    <row r="166" spans="10:14" s="1" customFormat="1" x14ac:dyDescent="0.25">
      <c r="J166"/>
      <c r="K166"/>
      <c r="L166"/>
      <c r="M166"/>
      <c r="N166"/>
    </row>
    <row r="167" spans="10:14" s="1" customFormat="1" x14ac:dyDescent="0.25">
      <c r="J167"/>
      <c r="K167"/>
      <c r="L167"/>
      <c r="M167"/>
      <c r="N167"/>
    </row>
    <row r="168" spans="10:14" s="1" customFormat="1" x14ac:dyDescent="0.25">
      <c r="J168"/>
      <c r="K168"/>
      <c r="L168"/>
      <c r="M168"/>
      <c r="N168"/>
    </row>
    <row r="169" spans="10:14" s="1" customFormat="1" x14ac:dyDescent="0.25">
      <c r="J169"/>
      <c r="K169"/>
      <c r="L169"/>
      <c r="M169"/>
      <c r="N169"/>
    </row>
    <row r="170" spans="10:14" s="1" customFormat="1" x14ac:dyDescent="0.25">
      <c r="J170"/>
      <c r="K170"/>
      <c r="L170"/>
      <c r="M170"/>
      <c r="N170"/>
    </row>
    <row r="171" spans="10:14" s="1" customFormat="1" x14ac:dyDescent="0.25">
      <c r="J171"/>
      <c r="K171"/>
      <c r="L171"/>
      <c r="M171"/>
      <c r="N171"/>
    </row>
    <row r="172" spans="10:14" s="1" customFormat="1" x14ac:dyDescent="0.25">
      <c r="J172"/>
      <c r="K172"/>
      <c r="L172"/>
      <c r="M172"/>
      <c r="N172"/>
    </row>
    <row r="173" spans="10:14" s="1" customFormat="1" x14ac:dyDescent="0.25">
      <c r="J173"/>
      <c r="K173"/>
      <c r="L173"/>
      <c r="M173"/>
      <c r="N173"/>
    </row>
    <row r="174" spans="10:14" s="1" customFormat="1" x14ac:dyDescent="0.25">
      <c r="J174"/>
      <c r="K174"/>
      <c r="L174"/>
      <c r="M174"/>
      <c r="N174"/>
    </row>
    <row r="175" spans="10:14" s="1" customFormat="1" x14ac:dyDescent="0.25">
      <c r="J175"/>
      <c r="K175"/>
      <c r="L175"/>
      <c r="M175"/>
      <c r="N175"/>
    </row>
    <row r="176" spans="10:14" s="1" customFormat="1" x14ac:dyDescent="0.25">
      <c r="J176"/>
      <c r="K176"/>
      <c r="L176"/>
      <c r="M176"/>
      <c r="N176"/>
    </row>
    <row r="177" spans="10:14" s="1" customFormat="1" x14ac:dyDescent="0.25">
      <c r="J177"/>
      <c r="K177"/>
      <c r="L177"/>
      <c r="M177"/>
      <c r="N177"/>
    </row>
    <row r="178" spans="10:14" s="1" customFormat="1" x14ac:dyDescent="0.25">
      <c r="J178"/>
      <c r="K178"/>
      <c r="L178"/>
      <c r="M178"/>
      <c r="N178"/>
    </row>
    <row r="179" spans="10:14" s="1" customFormat="1" x14ac:dyDescent="0.25">
      <c r="J179"/>
      <c r="K179"/>
      <c r="L179"/>
      <c r="M179"/>
      <c r="N179"/>
    </row>
    <row r="180" spans="10:14" s="1" customFormat="1" x14ac:dyDescent="0.25">
      <c r="J180"/>
      <c r="K180"/>
      <c r="L180"/>
      <c r="M180"/>
      <c r="N180"/>
    </row>
    <row r="181" spans="10:14" s="1" customFormat="1" x14ac:dyDescent="0.25">
      <c r="J181"/>
      <c r="K181"/>
      <c r="L181"/>
      <c r="M181"/>
      <c r="N181"/>
    </row>
    <row r="182" spans="10:14" s="1" customFormat="1" x14ac:dyDescent="0.25">
      <c r="J182"/>
      <c r="K182"/>
      <c r="L182"/>
      <c r="M182"/>
      <c r="N182"/>
    </row>
    <row r="183" spans="10:14" s="1" customFormat="1" x14ac:dyDescent="0.25">
      <c r="J183"/>
      <c r="K183"/>
      <c r="L183"/>
      <c r="M183"/>
      <c r="N183"/>
    </row>
    <row r="184" spans="10:14" s="1" customFormat="1" x14ac:dyDescent="0.25">
      <c r="J184"/>
      <c r="K184"/>
      <c r="L184"/>
      <c r="M184"/>
      <c r="N184"/>
    </row>
    <row r="185" spans="10:14" s="1" customFormat="1" x14ac:dyDescent="0.25">
      <c r="J185"/>
      <c r="K185"/>
      <c r="L185"/>
      <c r="M185"/>
      <c r="N185"/>
    </row>
    <row r="186" spans="10:14" s="1" customFormat="1" x14ac:dyDescent="0.25">
      <c r="J186"/>
      <c r="K186"/>
      <c r="L186"/>
      <c r="M186"/>
      <c r="N186"/>
    </row>
    <row r="187" spans="10:14" s="1" customFormat="1" x14ac:dyDescent="0.25">
      <c r="J187"/>
      <c r="K187"/>
      <c r="L187"/>
      <c r="M187"/>
      <c r="N187"/>
    </row>
    <row r="188" spans="10:14" s="1" customFormat="1" x14ac:dyDescent="0.25">
      <c r="J188"/>
      <c r="K188"/>
      <c r="L188"/>
      <c r="M188"/>
      <c r="N188"/>
    </row>
    <row r="189" spans="10:14" s="1" customFormat="1" x14ac:dyDescent="0.25">
      <c r="J189"/>
      <c r="K189"/>
      <c r="L189"/>
      <c r="M189"/>
      <c r="N189"/>
    </row>
    <row r="190" spans="10:14" s="1" customFormat="1" x14ac:dyDescent="0.25">
      <c r="J190"/>
      <c r="K190"/>
      <c r="L190"/>
      <c r="M190"/>
      <c r="N190"/>
    </row>
    <row r="191" spans="10:14" s="1" customFormat="1" x14ac:dyDescent="0.25">
      <c r="J191"/>
      <c r="K191"/>
      <c r="L191"/>
      <c r="M191"/>
      <c r="N191"/>
    </row>
    <row r="192" spans="10:14" s="1" customFormat="1" x14ac:dyDescent="0.25">
      <c r="J192"/>
      <c r="K192"/>
      <c r="L192"/>
      <c r="M192"/>
      <c r="N192"/>
    </row>
    <row r="193" spans="10:14" s="1" customFormat="1" x14ac:dyDescent="0.25">
      <c r="J193"/>
      <c r="K193"/>
      <c r="L193"/>
      <c r="M193"/>
      <c r="N193"/>
    </row>
    <row r="194" spans="10:14" s="1" customFormat="1" x14ac:dyDescent="0.25">
      <c r="J194"/>
      <c r="K194"/>
      <c r="L194"/>
      <c r="M194"/>
      <c r="N194"/>
    </row>
    <row r="195" spans="10:14" s="1" customFormat="1" x14ac:dyDescent="0.25">
      <c r="J195"/>
      <c r="K195"/>
      <c r="L195"/>
      <c r="M195"/>
      <c r="N195"/>
    </row>
    <row r="196" spans="10:14" s="1" customFormat="1" x14ac:dyDescent="0.25">
      <c r="J196"/>
      <c r="K196"/>
      <c r="L196"/>
      <c r="M196"/>
      <c r="N196"/>
    </row>
    <row r="197" spans="10:14" s="1" customFormat="1" x14ac:dyDescent="0.25">
      <c r="J197"/>
      <c r="K197"/>
      <c r="L197"/>
      <c r="M197"/>
      <c r="N197"/>
    </row>
    <row r="198" spans="10:14" s="1" customFormat="1" x14ac:dyDescent="0.25">
      <c r="J198"/>
      <c r="K198"/>
      <c r="L198"/>
      <c r="M198"/>
      <c r="N198"/>
    </row>
    <row r="199" spans="10:14" s="1" customFormat="1" x14ac:dyDescent="0.25">
      <c r="J199"/>
      <c r="K199"/>
      <c r="L199"/>
      <c r="M199"/>
      <c r="N199"/>
    </row>
    <row r="200" spans="10:14" s="1" customFormat="1" x14ac:dyDescent="0.25">
      <c r="J200"/>
      <c r="K200"/>
      <c r="L200"/>
      <c r="M200"/>
      <c r="N200"/>
    </row>
    <row r="201" spans="10:14" s="1" customFormat="1" x14ac:dyDescent="0.25">
      <c r="J201"/>
      <c r="K201"/>
      <c r="L201"/>
      <c r="M201"/>
      <c r="N201"/>
    </row>
    <row r="202" spans="10:14" s="1" customFormat="1" x14ac:dyDescent="0.25">
      <c r="J202"/>
      <c r="K202"/>
      <c r="L202"/>
      <c r="M202"/>
      <c r="N202"/>
    </row>
    <row r="203" spans="10:14" s="1" customFormat="1" x14ac:dyDescent="0.25">
      <c r="J203"/>
      <c r="K203"/>
      <c r="L203"/>
      <c r="M203"/>
      <c r="N203"/>
    </row>
    <row r="204" spans="10:14" s="1" customFormat="1" x14ac:dyDescent="0.25">
      <c r="J204"/>
      <c r="K204"/>
      <c r="L204"/>
      <c r="M204"/>
      <c r="N204"/>
    </row>
    <row r="205" spans="10:14" s="1" customFormat="1" x14ac:dyDescent="0.25">
      <c r="J205"/>
      <c r="K205"/>
      <c r="L205"/>
      <c r="M205"/>
      <c r="N205"/>
    </row>
    <row r="206" spans="10:14" s="1" customFormat="1" x14ac:dyDescent="0.25">
      <c r="J206"/>
      <c r="K206"/>
      <c r="L206"/>
      <c r="M206"/>
      <c r="N206"/>
    </row>
    <row r="207" spans="10:14" s="1" customFormat="1" x14ac:dyDescent="0.25">
      <c r="J207"/>
      <c r="K207"/>
      <c r="L207"/>
      <c r="M207"/>
      <c r="N207"/>
    </row>
    <row r="208" spans="10:14" s="1" customFormat="1" x14ac:dyDescent="0.25">
      <c r="J208"/>
      <c r="K208"/>
      <c r="L208"/>
      <c r="M208"/>
      <c r="N208"/>
    </row>
    <row r="209" spans="10:14" s="1" customFormat="1" x14ac:dyDescent="0.25">
      <c r="J209"/>
      <c r="K209"/>
      <c r="L209"/>
      <c r="M209"/>
      <c r="N209"/>
    </row>
    <row r="210" spans="10:14" s="1" customFormat="1" x14ac:dyDescent="0.25">
      <c r="J210"/>
      <c r="K210"/>
      <c r="L210"/>
      <c r="M210"/>
      <c r="N210"/>
    </row>
    <row r="211" spans="10:14" s="1" customFormat="1" x14ac:dyDescent="0.25">
      <c r="J211"/>
      <c r="K211"/>
      <c r="L211"/>
      <c r="M211"/>
      <c r="N211"/>
    </row>
    <row r="212" spans="10:14" s="1" customFormat="1" x14ac:dyDescent="0.25">
      <c r="J212"/>
      <c r="K212"/>
      <c r="L212"/>
      <c r="M212"/>
      <c r="N212"/>
    </row>
    <row r="213" spans="10:14" s="1" customFormat="1" x14ac:dyDescent="0.25">
      <c r="J213"/>
      <c r="K213"/>
      <c r="L213"/>
      <c r="M213"/>
      <c r="N213"/>
    </row>
    <row r="214" spans="10:14" s="1" customFormat="1" x14ac:dyDescent="0.25">
      <c r="J214"/>
      <c r="K214"/>
      <c r="L214"/>
      <c r="M214"/>
      <c r="N214"/>
    </row>
    <row r="215" spans="10:14" s="1" customFormat="1" x14ac:dyDescent="0.25">
      <c r="J215"/>
      <c r="K215"/>
      <c r="L215"/>
      <c r="M215"/>
      <c r="N215"/>
    </row>
    <row r="216" spans="10:14" s="1" customFormat="1" x14ac:dyDescent="0.25">
      <c r="J216"/>
      <c r="K216"/>
      <c r="L216"/>
      <c r="M216"/>
      <c r="N216"/>
    </row>
    <row r="217" spans="10:14" s="1" customFormat="1" x14ac:dyDescent="0.25">
      <c r="J217"/>
      <c r="K217"/>
      <c r="L217"/>
      <c r="M217"/>
      <c r="N217"/>
    </row>
    <row r="218" spans="10:14" s="1" customFormat="1" x14ac:dyDescent="0.25">
      <c r="J218"/>
      <c r="K218"/>
      <c r="L218"/>
      <c r="M218"/>
      <c r="N218"/>
    </row>
    <row r="219" spans="10:14" s="1" customFormat="1" x14ac:dyDescent="0.25">
      <c r="J219"/>
      <c r="K219"/>
      <c r="L219"/>
      <c r="M219"/>
      <c r="N219"/>
    </row>
    <row r="220" spans="10:14" s="1" customFormat="1" x14ac:dyDescent="0.25">
      <c r="J220"/>
      <c r="K220"/>
      <c r="L220"/>
      <c r="M220"/>
      <c r="N220"/>
    </row>
    <row r="221" spans="10:14" s="1" customFormat="1" x14ac:dyDescent="0.25">
      <c r="J221"/>
      <c r="K221"/>
      <c r="L221"/>
      <c r="M221"/>
      <c r="N221"/>
    </row>
    <row r="222" spans="10:14" s="1" customFormat="1" x14ac:dyDescent="0.25">
      <c r="J222"/>
      <c r="K222"/>
      <c r="L222"/>
      <c r="M222"/>
      <c r="N222"/>
    </row>
    <row r="223" spans="10:14" s="1" customFormat="1" x14ac:dyDescent="0.25">
      <c r="J223"/>
      <c r="K223"/>
      <c r="L223"/>
      <c r="M223"/>
      <c r="N223"/>
    </row>
    <row r="224" spans="10:14" s="1" customFormat="1" x14ac:dyDescent="0.25">
      <c r="J224"/>
      <c r="K224"/>
      <c r="L224"/>
      <c r="M224"/>
      <c r="N224"/>
    </row>
    <row r="225" spans="10:14" s="1" customFormat="1" x14ac:dyDescent="0.25">
      <c r="J225"/>
      <c r="K225"/>
      <c r="L225"/>
      <c r="M225"/>
      <c r="N225"/>
    </row>
    <row r="226" spans="10:14" s="1" customFormat="1" x14ac:dyDescent="0.25">
      <c r="J226"/>
      <c r="K226"/>
      <c r="L226"/>
      <c r="M226"/>
      <c r="N226"/>
    </row>
    <row r="227" spans="10:14" s="1" customFormat="1" x14ac:dyDescent="0.25">
      <c r="J227"/>
      <c r="K227"/>
      <c r="L227"/>
      <c r="M227"/>
      <c r="N227"/>
    </row>
    <row r="228" spans="10:14" s="1" customFormat="1" x14ac:dyDescent="0.25">
      <c r="J228"/>
      <c r="K228"/>
      <c r="L228"/>
      <c r="M228"/>
      <c r="N228"/>
    </row>
    <row r="229" spans="10:14" s="1" customFormat="1" x14ac:dyDescent="0.25">
      <c r="J229"/>
      <c r="K229"/>
      <c r="L229"/>
      <c r="M229"/>
      <c r="N229"/>
    </row>
    <row r="230" spans="10:14" s="1" customFormat="1" x14ac:dyDescent="0.25">
      <c r="J230"/>
      <c r="K230"/>
      <c r="L230"/>
      <c r="M230"/>
      <c r="N230"/>
    </row>
    <row r="231" spans="10:14" s="1" customFormat="1" x14ac:dyDescent="0.25">
      <c r="J231"/>
      <c r="K231"/>
      <c r="L231"/>
      <c r="M231"/>
      <c r="N231"/>
    </row>
    <row r="232" spans="10:14" s="1" customFormat="1" x14ac:dyDescent="0.25">
      <c r="J232"/>
      <c r="K232"/>
      <c r="L232"/>
      <c r="M232"/>
      <c r="N232"/>
    </row>
    <row r="233" spans="10:14" s="1" customFormat="1" x14ac:dyDescent="0.25">
      <c r="J233"/>
      <c r="K233"/>
      <c r="L233"/>
      <c r="M233"/>
      <c r="N233"/>
    </row>
    <row r="234" spans="10:14" s="1" customFormat="1" x14ac:dyDescent="0.25">
      <c r="J234"/>
      <c r="K234"/>
      <c r="L234"/>
      <c r="M234"/>
      <c r="N234"/>
    </row>
    <row r="235" spans="10:14" s="1" customFormat="1" x14ac:dyDescent="0.25">
      <c r="J235"/>
      <c r="K235"/>
      <c r="L235"/>
      <c r="M235"/>
      <c r="N235"/>
    </row>
    <row r="236" spans="10:14" s="1" customFormat="1" x14ac:dyDescent="0.25">
      <c r="J236"/>
      <c r="K236"/>
      <c r="L236"/>
      <c r="M236"/>
      <c r="N236"/>
    </row>
    <row r="237" spans="10:14" s="1" customFormat="1" x14ac:dyDescent="0.25">
      <c r="J237"/>
      <c r="K237"/>
      <c r="L237"/>
      <c r="M237"/>
      <c r="N237"/>
    </row>
    <row r="238" spans="10:14" s="1" customFormat="1" x14ac:dyDescent="0.25">
      <c r="J238"/>
      <c r="K238"/>
      <c r="L238"/>
      <c r="M238"/>
      <c r="N238"/>
    </row>
    <row r="239" spans="10:14" s="1" customFormat="1" x14ac:dyDescent="0.25">
      <c r="J239"/>
      <c r="K239"/>
      <c r="L239"/>
      <c r="M239"/>
      <c r="N239"/>
    </row>
    <row r="240" spans="10:14" s="1" customFormat="1" x14ac:dyDescent="0.25">
      <c r="J240"/>
      <c r="K240"/>
      <c r="L240"/>
      <c r="M240"/>
      <c r="N240"/>
    </row>
    <row r="241" spans="10:14" s="1" customFormat="1" x14ac:dyDescent="0.25">
      <c r="J241"/>
      <c r="K241"/>
      <c r="L241"/>
      <c r="M241"/>
      <c r="N241"/>
    </row>
    <row r="242" spans="10:14" s="1" customFormat="1" x14ac:dyDescent="0.25">
      <c r="J242"/>
      <c r="K242"/>
      <c r="L242"/>
      <c r="M242"/>
      <c r="N242"/>
    </row>
    <row r="243" spans="10:14" s="1" customFormat="1" x14ac:dyDescent="0.25">
      <c r="J243"/>
      <c r="K243"/>
      <c r="L243"/>
      <c r="M243"/>
      <c r="N243"/>
    </row>
    <row r="244" spans="10:14" s="1" customFormat="1" x14ac:dyDescent="0.25">
      <c r="J244"/>
      <c r="K244"/>
      <c r="L244"/>
      <c r="M244"/>
      <c r="N244"/>
    </row>
    <row r="245" spans="10:14" s="1" customFormat="1" x14ac:dyDescent="0.25">
      <c r="J245"/>
      <c r="K245"/>
      <c r="L245"/>
      <c r="M245"/>
      <c r="N245"/>
    </row>
    <row r="246" spans="10:14" s="1" customFormat="1" x14ac:dyDescent="0.25">
      <c r="J246"/>
      <c r="K246"/>
      <c r="L246"/>
      <c r="M246"/>
      <c r="N246"/>
    </row>
    <row r="247" spans="10:14" s="1" customFormat="1" x14ac:dyDescent="0.25">
      <c r="J247"/>
      <c r="K247"/>
      <c r="L247"/>
      <c r="M247"/>
      <c r="N247"/>
    </row>
    <row r="248" spans="10:14" s="1" customFormat="1" x14ac:dyDescent="0.25">
      <c r="J248"/>
      <c r="K248"/>
      <c r="L248"/>
      <c r="M248"/>
      <c r="N248"/>
    </row>
    <row r="249" spans="10:14" s="1" customFormat="1" x14ac:dyDescent="0.25">
      <c r="J249"/>
      <c r="K249"/>
      <c r="L249"/>
      <c r="M249"/>
      <c r="N249"/>
    </row>
    <row r="250" spans="10:14" s="1" customFormat="1" x14ac:dyDescent="0.25">
      <c r="J250"/>
      <c r="K250"/>
      <c r="L250"/>
      <c r="M250"/>
      <c r="N250"/>
    </row>
    <row r="251" spans="10:14" s="1" customFormat="1" x14ac:dyDescent="0.25">
      <c r="J251"/>
      <c r="K251"/>
      <c r="L251"/>
      <c r="M251"/>
      <c r="N251"/>
    </row>
    <row r="252" spans="10:14" s="1" customFormat="1" x14ac:dyDescent="0.25">
      <c r="J252"/>
      <c r="K252"/>
      <c r="L252"/>
      <c r="M252"/>
      <c r="N252"/>
    </row>
    <row r="253" spans="10:14" s="1" customFormat="1" x14ac:dyDescent="0.25">
      <c r="J253"/>
      <c r="K253"/>
      <c r="L253"/>
      <c r="M253"/>
      <c r="N253"/>
    </row>
    <row r="254" spans="10:14" s="1" customFormat="1" x14ac:dyDescent="0.25">
      <c r="J254"/>
      <c r="K254"/>
      <c r="L254"/>
      <c r="M254"/>
      <c r="N254"/>
    </row>
    <row r="255" spans="10:14" s="1" customFormat="1" x14ac:dyDescent="0.25">
      <c r="J255"/>
      <c r="K255"/>
      <c r="L255"/>
      <c r="M255"/>
      <c r="N255"/>
    </row>
    <row r="256" spans="10:14" s="1" customFormat="1" x14ac:dyDescent="0.25">
      <c r="J256"/>
      <c r="K256"/>
      <c r="L256"/>
      <c r="M256"/>
      <c r="N256"/>
    </row>
    <row r="257" spans="10:14" s="1" customFormat="1" x14ac:dyDescent="0.25">
      <c r="J257"/>
      <c r="K257"/>
      <c r="L257"/>
      <c r="M257"/>
      <c r="N257"/>
    </row>
    <row r="258" spans="10:14" s="1" customFormat="1" x14ac:dyDescent="0.25">
      <c r="J258"/>
      <c r="K258"/>
      <c r="L258"/>
      <c r="M258"/>
      <c r="N258"/>
    </row>
    <row r="259" spans="10:14" s="1" customFormat="1" x14ac:dyDescent="0.25">
      <c r="J259"/>
      <c r="K259"/>
      <c r="L259"/>
      <c r="M259"/>
      <c r="N259"/>
    </row>
    <row r="260" spans="10:14" s="1" customFormat="1" x14ac:dyDescent="0.25">
      <c r="J260"/>
      <c r="K260"/>
      <c r="L260"/>
      <c r="M260"/>
      <c r="N260"/>
    </row>
    <row r="261" spans="10:14" s="1" customFormat="1" x14ac:dyDescent="0.25">
      <c r="J261"/>
      <c r="K261"/>
      <c r="L261"/>
      <c r="M261"/>
      <c r="N261"/>
    </row>
    <row r="262" spans="10:14" s="1" customFormat="1" x14ac:dyDescent="0.25">
      <c r="J262"/>
      <c r="K262"/>
      <c r="L262"/>
      <c r="M262"/>
      <c r="N262"/>
    </row>
    <row r="263" spans="10:14" s="1" customFormat="1" x14ac:dyDescent="0.25">
      <c r="J263"/>
      <c r="K263"/>
      <c r="L263"/>
      <c r="M263"/>
      <c r="N263"/>
    </row>
    <row r="264" spans="10:14" s="1" customFormat="1" x14ac:dyDescent="0.25">
      <c r="J264"/>
      <c r="K264"/>
      <c r="L264"/>
      <c r="M264"/>
      <c r="N264"/>
    </row>
    <row r="265" spans="10:14" s="1" customFormat="1" x14ac:dyDescent="0.25">
      <c r="J265"/>
      <c r="K265"/>
      <c r="L265"/>
      <c r="M265"/>
      <c r="N265"/>
    </row>
    <row r="266" spans="10:14" s="1" customFormat="1" x14ac:dyDescent="0.25">
      <c r="J266"/>
      <c r="K266"/>
      <c r="L266"/>
      <c r="M266"/>
      <c r="N26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7C378-B2A0-4BED-9F4A-9F0447A66A71}">
  <sheetPr codeName="Sheet8"/>
  <dimension ref="A1:BT211"/>
  <sheetViews>
    <sheetView topLeftCell="BF1" zoomScale="90" zoomScaleNormal="90" workbookViewId="0">
      <selection activeCell="CL22" sqref="CL22"/>
    </sheetView>
  </sheetViews>
  <sheetFormatPr defaultColWidth="9.140625" defaultRowHeight="15" x14ac:dyDescent="0.25"/>
  <cols>
    <col min="1" max="1" width="9.140625" style="14"/>
    <col min="2" max="3" width="9.140625" style="1"/>
    <col min="4" max="4" width="15.28515625" style="14" customWidth="1"/>
    <col min="5" max="6" width="15.28515625" style="1" customWidth="1"/>
    <col min="7" max="7" width="9.42578125" style="14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14"/>
    <col min="14" max="15" width="9.140625" style="1"/>
    <col min="16" max="16" width="5.85546875" style="14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14" bestFit="1" customWidth="1"/>
    <col min="26" max="26" width="5.85546875" style="1" customWidth="1"/>
    <col min="27" max="27" width="12" style="1" bestFit="1" customWidth="1"/>
    <col min="28" max="28" width="5.85546875" style="14" bestFit="1" customWidth="1"/>
    <col min="29" max="29" width="13.28515625" style="1" bestFit="1" customWidth="1"/>
    <col min="30" max="30" width="13.28515625" style="15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14"/>
    <col min="38" max="39" width="9.140625" style="1"/>
    <col min="40" max="40" width="15.28515625" style="14" customWidth="1"/>
    <col min="41" max="41" width="15.28515625" style="1" customWidth="1"/>
    <col min="42" max="42" width="15.28515625" style="15" customWidth="1"/>
    <col min="43" max="48" width="15.28515625" style="1" customWidth="1"/>
    <col min="49" max="49" width="5.85546875" style="14" bestFit="1" customWidth="1"/>
    <col min="50" max="51" width="13.28515625" style="1" bestFit="1" customWidth="1"/>
    <col min="52" max="52" width="5.85546875" style="14" bestFit="1" customWidth="1"/>
    <col min="53" max="53" width="13.28515625" style="1" bestFit="1" customWidth="1"/>
    <col min="54" max="54" width="13.28515625" style="15" bestFit="1" customWidth="1"/>
    <col min="55" max="60" width="15.28515625" style="1" customWidth="1"/>
    <col min="61" max="61" width="5.85546875" style="14" bestFit="1" customWidth="1"/>
    <col min="62" max="62" width="5.85546875" style="1" customWidth="1"/>
    <col min="63" max="63" width="12" style="1" bestFit="1" customWidth="1"/>
    <col min="64" max="64" width="5.85546875" style="14" bestFit="1" customWidth="1"/>
    <col min="65" max="65" width="13.28515625" style="1" bestFit="1" customWidth="1"/>
    <col min="66" max="66" width="13.28515625" style="15" bestFit="1" customWidth="1"/>
    <col min="67" max="67" width="9.42578125" style="14" bestFit="1" customWidth="1"/>
    <col min="68" max="69" width="13.28515625" style="1" bestFit="1" customWidth="1"/>
    <col min="70" max="70" width="10.7109375" style="1" bestFit="1" customWidth="1"/>
    <col min="71" max="71" width="13.28515625" style="1" bestFit="1" customWidth="1"/>
    <col min="72" max="72" width="13.28515625" style="15" bestFit="1" customWidth="1"/>
  </cols>
  <sheetData>
    <row r="1" spans="1:72" s="13" customFormat="1" x14ac:dyDescent="0.25">
      <c r="A1" s="124" t="s">
        <v>139</v>
      </c>
      <c r="B1" s="125"/>
      <c r="C1" s="125"/>
      <c r="D1" s="124" t="s">
        <v>140</v>
      </c>
      <c r="E1" s="125"/>
      <c r="F1" s="125"/>
      <c r="G1" s="124" t="s">
        <v>144</v>
      </c>
      <c r="H1" s="125"/>
      <c r="I1" s="125"/>
      <c r="J1" s="125"/>
      <c r="K1" s="125"/>
      <c r="L1" s="125"/>
      <c r="M1" s="127" t="s">
        <v>141</v>
      </c>
      <c r="N1" s="125"/>
      <c r="O1" s="125"/>
      <c r="P1" s="124" t="s">
        <v>142</v>
      </c>
      <c r="Q1" s="125"/>
      <c r="R1" s="126"/>
      <c r="S1" s="124" t="s">
        <v>143</v>
      </c>
      <c r="T1" s="125"/>
      <c r="U1" s="125"/>
      <c r="V1" s="125"/>
      <c r="W1" s="125"/>
      <c r="X1" s="125"/>
      <c r="Y1" s="124" t="s">
        <v>145</v>
      </c>
      <c r="Z1" s="125"/>
      <c r="AA1" s="125"/>
      <c r="AB1" s="124" t="s">
        <v>146</v>
      </c>
      <c r="AC1" s="125"/>
      <c r="AD1" s="126"/>
      <c r="AE1" s="124" t="s">
        <v>147</v>
      </c>
      <c r="AF1" s="125"/>
      <c r="AG1" s="125"/>
      <c r="AH1" s="125"/>
      <c r="AI1" s="125"/>
      <c r="AJ1" s="125"/>
      <c r="AK1" s="124" t="s">
        <v>148</v>
      </c>
      <c r="AL1" s="125"/>
      <c r="AM1" s="125"/>
      <c r="AN1" s="124" t="s">
        <v>149</v>
      </c>
      <c r="AO1" s="125"/>
      <c r="AP1" s="126"/>
      <c r="AQ1" s="124" t="s">
        <v>150</v>
      </c>
      <c r="AR1" s="125"/>
      <c r="AS1" s="125"/>
      <c r="AT1" s="125"/>
      <c r="AU1" s="125"/>
      <c r="AV1" s="125"/>
      <c r="AW1" s="124" t="s">
        <v>151</v>
      </c>
      <c r="AX1" s="125"/>
      <c r="AY1" s="125"/>
      <c r="AZ1" s="124" t="s">
        <v>152</v>
      </c>
      <c r="BA1" s="125"/>
      <c r="BB1" s="126"/>
      <c r="BC1" s="124" t="s">
        <v>153</v>
      </c>
      <c r="BD1" s="125"/>
      <c r="BE1" s="125"/>
      <c r="BF1" s="125"/>
      <c r="BG1" s="125"/>
      <c r="BH1" s="125"/>
      <c r="BI1" s="124" t="s">
        <v>154</v>
      </c>
      <c r="BJ1" s="125"/>
      <c r="BK1" s="125"/>
      <c r="BL1" s="124" t="s">
        <v>155</v>
      </c>
      <c r="BM1" s="125"/>
      <c r="BN1" s="126"/>
      <c r="BO1" s="124" t="s">
        <v>156</v>
      </c>
      <c r="BP1" s="125"/>
      <c r="BQ1" s="125"/>
      <c r="BR1" s="125"/>
      <c r="BS1" s="125"/>
      <c r="BT1" s="126"/>
    </row>
    <row r="2" spans="1:72" x14ac:dyDescent="0.25">
      <c r="A2" s="14" t="s">
        <v>37</v>
      </c>
      <c r="B2" s="1" t="s">
        <v>56</v>
      </c>
      <c r="C2" s="1" t="s">
        <v>38</v>
      </c>
      <c r="D2" s="14" t="s">
        <v>37</v>
      </c>
      <c r="E2" s="1" t="s">
        <v>56</v>
      </c>
      <c r="F2" s="1" t="s">
        <v>38</v>
      </c>
      <c r="G2" s="14" t="s">
        <v>57</v>
      </c>
      <c r="H2" s="1" t="s">
        <v>58</v>
      </c>
      <c r="I2" s="1" t="s">
        <v>63</v>
      </c>
      <c r="J2" s="1" t="s">
        <v>60</v>
      </c>
      <c r="K2" s="1" t="s">
        <v>61</v>
      </c>
      <c r="L2" s="1" t="s">
        <v>64</v>
      </c>
      <c r="M2" s="14" t="s">
        <v>37</v>
      </c>
      <c r="N2" s="1" t="s">
        <v>56</v>
      </c>
      <c r="O2" s="1" t="s">
        <v>38</v>
      </c>
      <c r="P2" s="14" t="s">
        <v>37</v>
      </c>
      <c r="Q2" s="1" t="s">
        <v>56</v>
      </c>
      <c r="R2" s="1" t="s">
        <v>38</v>
      </c>
      <c r="S2" s="14" t="s">
        <v>57</v>
      </c>
      <c r="T2" s="1" t="s">
        <v>58</v>
      </c>
      <c r="U2" s="1" t="s">
        <v>63</v>
      </c>
      <c r="V2" s="1" t="s">
        <v>60</v>
      </c>
      <c r="W2" s="1" t="s">
        <v>61</v>
      </c>
      <c r="X2" s="1" t="s">
        <v>64</v>
      </c>
      <c r="Y2" s="14" t="s">
        <v>37</v>
      </c>
      <c r="Z2" s="1" t="s">
        <v>56</v>
      </c>
      <c r="AA2" s="1" t="s">
        <v>38</v>
      </c>
      <c r="AB2" s="14" t="s">
        <v>37</v>
      </c>
      <c r="AC2" s="1" t="s">
        <v>56</v>
      </c>
      <c r="AD2" s="15" t="s">
        <v>38</v>
      </c>
      <c r="AE2" s="1" t="s">
        <v>57</v>
      </c>
      <c r="AF2" s="1" t="s">
        <v>58</v>
      </c>
      <c r="AG2" s="1" t="s">
        <v>63</v>
      </c>
      <c r="AH2" s="1" t="s">
        <v>60</v>
      </c>
      <c r="AI2" s="1" t="s">
        <v>61</v>
      </c>
      <c r="AJ2" s="1" t="s">
        <v>64</v>
      </c>
      <c r="AK2" s="14" t="s">
        <v>37</v>
      </c>
      <c r="AL2" s="1" t="s">
        <v>56</v>
      </c>
      <c r="AM2" s="1" t="s">
        <v>38</v>
      </c>
      <c r="AN2" s="14" t="s">
        <v>37</v>
      </c>
      <c r="AO2" s="1" t="s">
        <v>56</v>
      </c>
      <c r="AP2" s="15" t="s">
        <v>38</v>
      </c>
      <c r="AQ2" s="1" t="s">
        <v>57</v>
      </c>
      <c r="AR2" s="1" t="s">
        <v>58</v>
      </c>
      <c r="AS2" s="1" t="s">
        <v>63</v>
      </c>
      <c r="AT2" s="1" t="s">
        <v>60</v>
      </c>
      <c r="AU2" s="1" t="s">
        <v>61</v>
      </c>
      <c r="AV2" s="1" t="s">
        <v>64</v>
      </c>
      <c r="AW2" s="14" t="s">
        <v>37</v>
      </c>
      <c r="AX2" s="1" t="s">
        <v>56</v>
      </c>
      <c r="AY2" s="1" t="s">
        <v>38</v>
      </c>
      <c r="AZ2" s="14" t="s">
        <v>37</v>
      </c>
      <c r="BA2" s="1" t="s">
        <v>56</v>
      </c>
      <c r="BB2" s="15" t="s">
        <v>38</v>
      </c>
      <c r="BC2" s="1" t="s">
        <v>57</v>
      </c>
      <c r="BD2" s="1" t="s">
        <v>58</v>
      </c>
      <c r="BE2" s="1" t="s">
        <v>63</v>
      </c>
      <c r="BF2" s="1" t="s">
        <v>60</v>
      </c>
      <c r="BG2" s="1" t="s">
        <v>61</v>
      </c>
      <c r="BH2" s="1" t="s">
        <v>64</v>
      </c>
      <c r="BI2" s="14" t="s">
        <v>37</v>
      </c>
      <c r="BJ2" s="1" t="s">
        <v>56</v>
      </c>
      <c r="BK2" s="1" t="s">
        <v>38</v>
      </c>
      <c r="BL2" s="14" t="s">
        <v>37</v>
      </c>
      <c r="BM2" s="1" t="s">
        <v>56</v>
      </c>
      <c r="BN2" s="15" t="s">
        <v>38</v>
      </c>
      <c r="BO2" s="14" t="s">
        <v>57</v>
      </c>
      <c r="BP2" s="1" t="s">
        <v>58</v>
      </c>
      <c r="BQ2" s="1" t="s">
        <v>63</v>
      </c>
      <c r="BR2" s="1" t="s">
        <v>60</v>
      </c>
      <c r="BS2" s="1" t="s">
        <v>61</v>
      </c>
      <c r="BT2" s="15" t="s">
        <v>64</v>
      </c>
    </row>
    <row r="3" spans="1:72" x14ac:dyDescent="0.25">
      <c r="A3" s="14">
        <v>0</v>
      </c>
      <c r="B3" s="1">
        <v>0.89124144356856105</v>
      </c>
      <c r="C3" s="1">
        <v>1.3365000000000009</v>
      </c>
      <c r="D3" s="14">
        <v>0</v>
      </c>
      <c r="E3" s="1">
        <v>0.89113479233291015</v>
      </c>
      <c r="F3" s="1">
        <v>0.98089999999999833</v>
      </c>
      <c r="G3" s="14">
        <f t="shared" ref="G3:G66" si="0">AVERAGE(A3,D3)</f>
        <v>0</v>
      </c>
      <c r="H3" s="1">
        <f t="shared" ref="H3:H66" si="1">AVERAGE(B3,E3)</f>
        <v>0.8911881179507356</v>
      </c>
      <c r="I3" s="1">
        <f t="shared" ref="I3:I66" si="2">AVERAGE(C3,F3)</f>
        <v>1.1586999999999996</v>
      </c>
      <c r="J3" s="1">
        <f t="shared" ref="J3:J66" si="3">STDEVA(A3,D3)</f>
        <v>0</v>
      </c>
      <c r="K3" s="1">
        <f t="shared" ref="K3:K66" si="4">STDEVA(B3,E3)</f>
        <v>7.5413811950676457E-5</v>
      </c>
      <c r="L3" s="1">
        <f t="shared" ref="L3:L66" si="5">STDEVA(C3,F3)</f>
        <v>0.25144717138993883</v>
      </c>
      <c r="M3" s="14">
        <v>0</v>
      </c>
      <c r="N3" s="1">
        <v>0.89095075871247709</v>
      </c>
      <c r="O3" s="1">
        <v>1.0442999999999998</v>
      </c>
      <c r="P3" s="14">
        <v>0</v>
      </c>
      <c r="Q3" s="1">
        <v>0.89025665173154012</v>
      </c>
      <c r="R3" s="1">
        <v>1.3372000000000028</v>
      </c>
      <c r="S3" s="14">
        <f t="shared" ref="S3:S34" si="6">AVERAGE(M3,P3)</f>
        <v>0</v>
      </c>
      <c r="T3" s="1">
        <f t="shared" ref="T3:T34" si="7">AVERAGE(N3,Q3)</f>
        <v>0.8906037052220086</v>
      </c>
      <c r="U3" s="1">
        <f t="shared" ref="U3:U34" si="8">AVERAGE(O3,R3)</f>
        <v>1.1907500000000013</v>
      </c>
      <c r="V3" s="1">
        <f t="shared" ref="V3:V34" si="9">STDEVA(M3,P3)</f>
        <v>0</v>
      </c>
      <c r="W3" s="1">
        <f t="shared" ref="W3:W34" si="10">STDEVA(N3,Q3)</f>
        <v>4.9080775308945343E-4</v>
      </c>
      <c r="X3" s="1">
        <f t="shared" ref="X3:X34" si="11">STDEVA(O3,R3)</f>
        <v>0.20711157620954135</v>
      </c>
      <c r="Y3" s="14">
        <v>0</v>
      </c>
      <c r="Z3" s="1">
        <v>0.89070578906549236</v>
      </c>
      <c r="AA3" s="1">
        <v>1.9947999999999979</v>
      </c>
      <c r="AB3" s="14">
        <v>0</v>
      </c>
      <c r="AC3" s="1">
        <v>0.89086711457809209</v>
      </c>
      <c r="AD3" s="15">
        <v>2.5371000000000024</v>
      </c>
      <c r="AE3" s="1">
        <f t="shared" ref="AE3:AE66" si="12">AVERAGE(Y3,AB3)</f>
        <v>0</v>
      </c>
      <c r="AF3" s="1">
        <f t="shared" ref="AF3:AF66" si="13">AVERAGE(Z3,AC3)</f>
        <v>0.89078645182179228</v>
      </c>
      <c r="AG3" s="1">
        <f t="shared" ref="AG3:AG66" si="14">AVERAGE(AA3,AD3)</f>
        <v>2.2659500000000001</v>
      </c>
      <c r="AH3" s="1">
        <f t="shared" ref="AH3:AH66" si="15">STDEVA(Y3,AB3)</f>
        <v>0</v>
      </c>
      <c r="AI3" s="1">
        <f t="shared" ref="AI3:AI66" si="16">STDEVA(Z3,AC3)</f>
        <v>1.1407436393766517E-4</v>
      </c>
      <c r="AJ3" s="1">
        <f t="shared" ref="AJ3:AJ66" si="17">STDEVA(AA3,AD3)</f>
        <v>0.38346400743746623</v>
      </c>
      <c r="AK3" s="14">
        <v>0</v>
      </c>
      <c r="AL3" s="1">
        <v>0.89078830822635535</v>
      </c>
      <c r="AM3" s="1">
        <v>1.6024999999999991</v>
      </c>
      <c r="AN3" s="14">
        <v>0</v>
      </c>
      <c r="AO3" s="1">
        <v>0.89118463794147362</v>
      </c>
      <c r="AP3" s="15">
        <v>1.1349000000000018</v>
      </c>
      <c r="AQ3" s="1">
        <f t="shared" ref="AQ3:AQ34" si="18">AVERAGE(AK3,AN3)</f>
        <v>0</v>
      </c>
      <c r="AR3" s="1">
        <f t="shared" ref="AR3:AR34" si="19">AVERAGE(AL3,AO3)</f>
        <v>0.89098647308391454</v>
      </c>
      <c r="AS3" s="1">
        <f t="shared" ref="AS3:AS34" si="20">AVERAGE(AM3,AP3)</f>
        <v>1.3687000000000005</v>
      </c>
      <c r="AT3" s="1">
        <f t="shared" ref="AT3:AT34" si="21">STDEVA(AK3,AN3)</f>
        <v>0</v>
      </c>
      <c r="AU3" s="1">
        <f t="shared" ref="AU3:AU34" si="22">STDEVA(AL3,AO3)</f>
        <v>2.8024742914586193E-4</v>
      </c>
      <c r="AV3" s="1">
        <f t="shared" ref="AV3:AV34" si="23">STDEVA(AM3,AP3)</f>
        <v>0.33064313088282821</v>
      </c>
      <c r="AW3" s="14">
        <v>0</v>
      </c>
      <c r="AX3" s="1">
        <v>0.88978145978409828</v>
      </c>
      <c r="AY3" s="1">
        <v>1.0157000000000025</v>
      </c>
      <c r="AZ3" s="14">
        <v>0</v>
      </c>
      <c r="BA3" s="1">
        <v>0.88978145978409828</v>
      </c>
      <c r="BB3" s="15">
        <v>1.1103999999999985</v>
      </c>
      <c r="BC3" s="1">
        <f t="shared" ref="BC3:BC34" si="24">AVERAGE(AW3,AZ3)</f>
        <v>0</v>
      </c>
      <c r="BD3" s="1">
        <f t="shared" ref="BD3:BD34" si="25">AVERAGE(AX3,BA3)</f>
        <v>0.88978145978409828</v>
      </c>
      <c r="BE3" s="1">
        <f t="shared" ref="BE3:BE34" si="26">AVERAGE(AY3,BB3)</f>
        <v>1.0630500000000005</v>
      </c>
      <c r="BF3" s="1">
        <f t="shared" ref="BF3:BF34" si="27">STDEVA(AW3,AZ3)</f>
        <v>0</v>
      </c>
      <c r="BG3" s="1">
        <f t="shared" ref="BG3:BG34" si="28">STDEVA(AX3,BA3)</f>
        <v>0</v>
      </c>
      <c r="BH3" s="1">
        <f t="shared" ref="BH3:BH34" si="29">STDEVA(AY3,BB3)</f>
        <v>6.6963012178363229E-2</v>
      </c>
      <c r="BI3" s="14">
        <v>0</v>
      </c>
      <c r="BJ3" s="1">
        <v>0.88896392164473437</v>
      </c>
      <c r="BK3" s="1">
        <v>1.2676000000000016</v>
      </c>
      <c r="BL3" s="14">
        <v>0</v>
      </c>
      <c r="BM3" s="1">
        <v>0.88937201786848863</v>
      </c>
      <c r="BN3" s="15">
        <v>2.3686999999999969</v>
      </c>
      <c r="BO3" s="14">
        <f t="shared" ref="BO3:BO34" si="30">AVERAGE(BI3,BL3)</f>
        <v>0</v>
      </c>
      <c r="BP3" s="1">
        <f t="shared" ref="BP3:BP34" si="31">AVERAGE(BJ3,BM3)</f>
        <v>0.8891679697566115</v>
      </c>
      <c r="BQ3" s="1">
        <f t="shared" ref="BQ3:BQ34" si="32">AVERAGE(BK3,BN3)</f>
        <v>1.8181499999999993</v>
      </c>
      <c r="BR3" s="1">
        <f t="shared" ref="BR3:BR34" si="33">STDEVA(BI3,BL3)</f>
        <v>0</v>
      </c>
      <c r="BS3" s="1">
        <f t="shared" ref="BS3:BS34" si="34">STDEVA(BJ3,BM3)</f>
        <v>2.8856760719326116E-4</v>
      </c>
      <c r="BT3" s="15">
        <f t="shared" ref="BT3:BT34" si="35">STDEVA(BK3,BN3)</f>
        <v>0.7785952767645048</v>
      </c>
    </row>
    <row r="4" spans="1:72" x14ac:dyDescent="0.25">
      <c r="A4" s="14">
        <v>5</v>
      </c>
      <c r="B4" s="1">
        <v>0.89134283842114714</v>
      </c>
      <c r="C4" s="1">
        <v>1.2180999999999997</v>
      </c>
      <c r="D4" s="14">
        <v>5</v>
      </c>
      <c r="E4" s="1">
        <v>0.89131971739212423</v>
      </c>
      <c r="F4" s="1">
        <v>0.99470000000000169</v>
      </c>
      <c r="G4" s="14">
        <f t="shared" si="0"/>
        <v>5</v>
      </c>
      <c r="H4" s="1">
        <f t="shared" si="1"/>
        <v>0.89133127790663569</v>
      </c>
      <c r="I4" s="1">
        <f t="shared" si="2"/>
        <v>1.1064000000000007</v>
      </c>
      <c r="J4" s="1">
        <f t="shared" si="3"/>
        <v>0</v>
      </c>
      <c r="K4" s="1">
        <f t="shared" si="4"/>
        <v>1.634903641011065E-5</v>
      </c>
      <c r="L4" s="1">
        <f t="shared" si="5"/>
        <v>0.15796765491707379</v>
      </c>
      <c r="M4" s="14">
        <v>5</v>
      </c>
      <c r="N4" s="1">
        <v>0.89297380186767628</v>
      </c>
      <c r="O4" s="1">
        <v>1.0435999999999996</v>
      </c>
      <c r="P4" s="14">
        <v>5</v>
      </c>
      <c r="Q4" s="1">
        <v>0.89385975451344313</v>
      </c>
      <c r="R4" s="1">
        <v>1.1512000000000029</v>
      </c>
      <c r="S4" s="14">
        <f t="shared" si="6"/>
        <v>5</v>
      </c>
      <c r="T4" s="1">
        <f t="shared" si="7"/>
        <v>0.89341677819055976</v>
      </c>
      <c r="U4" s="1">
        <f t="shared" si="8"/>
        <v>1.0974000000000013</v>
      </c>
      <c r="V4" s="1">
        <f t="shared" si="9"/>
        <v>0</v>
      </c>
      <c r="W4" s="1">
        <f t="shared" si="10"/>
        <v>6.2646312363190436E-4</v>
      </c>
      <c r="X4" s="1">
        <f t="shared" si="11"/>
        <v>7.6084689655674803E-2</v>
      </c>
      <c r="Y4" s="14">
        <v>1</v>
      </c>
      <c r="Z4" s="1">
        <v>0.89167703482899585</v>
      </c>
      <c r="AA4" s="1">
        <v>1.7317999999999998</v>
      </c>
      <c r="AB4" s="14">
        <v>1</v>
      </c>
      <c r="AC4" s="1">
        <v>0.89154307756634044</v>
      </c>
      <c r="AD4" s="15">
        <v>2.4579000000000022</v>
      </c>
      <c r="AE4" s="1">
        <f t="shared" si="12"/>
        <v>1</v>
      </c>
      <c r="AF4" s="1">
        <f t="shared" si="13"/>
        <v>0.89161005619766809</v>
      </c>
      <c r="AG4" s="1">
        <f t="shared" si="14"/>
        <v>2.094850000000001</v>
      </c>
      <c r="AH4" s="1">
        <f t="shared" si="15"/>
        <v>0</v>
      </c>
      <c r="AI4" s="1">
        <f t="shared" si="16"/>
        <v>9.472208881283162E-5</v>
      </c>
      <c r="AJ4" s="1">
        <f t="shared" si="17"/>
        <v>0.5134302338195541</v>
      </c>
      <c r="AK4" s="14">
        <v>1</v>
      </c>
      <c r="AL4" s="1">
        <v>0.89338660650658241</v>
      </c>
      <c r="AM4" s="1">
        <v>1.5356000000000023</v>
      </c>
      <c r="AN4" s="14">
        <v>1</v>
      </c>
      <c r="AO4" s="1">
        <v>0.89362288290529401</v>
      </c>
      <c r="AP4" s="15">
        <v>1.1315999999999988</v>
      </c>
      <c r="AQ4" s="1">
        <f t="shared" si="18"/>
        <v>1</v>
      </c>
      <c r="AR4" s="1">
        <f t="shared" si="19"/>
        <v>0.89350474470593821</v>
      </c>
      <c r="AS4" s="1">
        <f t="shared" si="20"/>
        <v>1.3336000000000006</v>
      </c>
      <c r="AT4" s="1">
        <f t="shared" si="21"/>
        <v>0</v>
      </c>
      <c r="AU4" s="1">
        <f t="shared" si="22"/>
        <v>1.6707264376330809E-4</v>
      </c>
      <c r="AV4" s="1">
        <f t="shared" si="23"/>
        <v>0.28567113959936774</v>
      </c>
      <c r="AW4" s="14">
        <v>1</v>
      </c>
      <c r="AX4" s="1">
        <v>0.89727282587996471</v>
      </c>
      <c r="AY4" s="1">
        <v>1.0157000000000025</v>
      </c>
      <c r="AZ4" s="14">
        <v>1</v>
      </c>
      <c r="BA4" s="1">
        <v>0.89388642262700391</v>
      </c>
      <c r="BB4" s="15">
        <v>1.1103999999999985</v>
      </c>
      <c r="BC4" s="1">
        <f t="shared" si="24"/>
        <v>1</v>
      </c>
      <c r="BD4" s="1">
        <f t="shared" si="25"/>
        <v>0.89557962425348436</v>
      </c>
      <c r="BE4" s="1">
        <f t="shared" si="26"/>
        <v>1.0630500000000005</v>
      </c>
      <c r="BF4" s="1">
        <f t="shared" si="27"/>
        <v>0</v>
      </c>
      <c r="BG4" s="1">
        <f t="shared" si="28"/>
        <v>2.3945487040007659E-3</v>
      </c>
      <c r="BH4" s="1">
        <f t="shared" si="29"/>
        <v>6.6963012178363229E-2</v>
      </c>
      <c r="BI4" s="14">
        <v>1</v>
      </c>
      <c r="BJ4" s="1">
        <v>0.894657206508785</v>
      </c>
      <c r="BK4" s="1">
        <v>1.2706999999999979</v>
      </c>
      <c r="BL4" s="14">
        <v>1</v>
      </c>
      <c r="BM4" s="1">
        <v>0.89579813777761463</v>
      </c>
      <c r="BN4" s="15">
        <v>2.2319999999999993</v>
      </c>
      <c r="BO4" s="14">
        <f t="shared" si="30"/>
        <v>1</v>
      </c>
      <c r="BP4" s="1">
        <f t="shared" si="31"/>
        <v>0.89522767214319976</v>
      </c>
      <c r="BQ4" s="1">
        <f t="shared" si="32"/>
        <v>1.7513499999999986</v>
      </c>
      <c r="BR4" s="1">
        <f t="shared" si="33"/>
        <v>0</v>
      </c>
      <c r="BS4" s="1">
        <f t="shared" si="34"/>
        <v>8.0676023705720807E-4</v>
      </c>
      <c r="BT4" s="15">
        <f t="shared" si="35"/>
        <v>0.67974174875462945</v>
      </c>
    </row>
    <row r="5" spans="1:72" x14ac:dyDescent="0.25">
      <c r="A5" s="14">
        <v>10</v>
      </c>
      <c r="B5" s="1">
        <v>0.89168979785601765</v>
      </c>
      <c r="C5" s="1">
        <v>1.1516999999999982</v>
      </c>
      <c r="D5" s="14">
        <v>10</v>
      </c>
      <c r="E5" s="1">
        <v>0.89174318671731234</v>
      </c>
      <c r="F5" s="1">
        <v>0.97740000000000293</v>
      </c>
      <c r="G5" s="14">
        <f t="shared" si="0"/>
        <v>10</v>
      </c>
      <c r="H5" s="1">
        <f t="shared" si="1"/>
        <v>0.89171649228666494</v>
      </c>
      <c r="I5" s="1">
        <f t="shared" si="2"/>
        <v>1.0645500000000006</v>
      </c>
      <c r="J5" s="1">
        <f t="shared" si="3"/>
        <v>0</v>
      </c>
      <c r="K5" s="1">
        <f t="shared" si="4"/>
        <v>3.7751625861303143E-5</v>
      </c>
      <c r="L5" s="1">
        <f t="shared" si="5"/>
        <v>0.12324871196081187</v>
      </c>
      <c r="M5" s="14">
        <v>10</v>
      </c>
      <c r="N5" s="1">
        <v>0.89498915555708058</v>
      </c>
      <c r="O5" s="1">
        <v>1.0500000000000007</v>
      </c>
      <c r="P5" s="14">
        <v>10</v>
      </c>
      <c r="Q5" s="1">
        <v>0.89515962752915701</v>
      </c>
      <c r="R5" s="1">
        <v>1.1614000000000004</v>
      </c>
      <c r="S5" s="14">
        <f t="shared" si="6"/>
        <v>10</v>
      </c>
      <c r="T5" s="1">
        <f t="shared" si="7"/>
        <v>0.89507439154311874</v>
      </c>
      <c r="U5" s="1">
        <f t="shared" si="8"/>
        <v>1.1057000000000006</v>
      </c>
      <c r="V5" s="1">
        <f t="shared" si="9"/>
        <v>0</v>
      </c>
      <c r="W5" s="1">
        <f t="shared" si="10"/>
        <v>1.205418874574837E-4</v>
      </c>
      <c r="X5" s="1">
        <f t="shared" si="11"/>
        <v>7.8771695424181193E-2</v>
      </c>
      <c r="Y5" s="14">
        <v>2</v>
      </c>
      <c r="Z5" s="1">
        <v>0.89251121863882132</v>
      </c>
      <c r="AA5" s="1">
        <v>1.7317999999999998</v>
      </c>
      <c r="AB5" s="14">
        <v>2</v>
      </c>
      <c r="AC5" s="1">
        <v>0.89298870523184493</v>
      </c>
      <c r="AD5" s="15">
        <v>1.9665999999999997</v>
      </c>
      <c r="AE5" s="1">
        <f t="shared" si="12"/>
        <v>2</v>
      </c>
      <c r="AF5" s="1">
        <f t="shared" si="13"/>
        <v>0.89274996193533318</v>
      </c>
      <c r="AG5" s="1">
        <f t="shared" si="14"/>
        <v>1.8491999999999997</v>
      </c>
      <c r="AH5" s="1">
        <f t="shared" si="15"/>
        <v>0</v>
      </c>
      <c r="AI5" s="1">
        <f t="shared" si="16"/>
        <v>3.3763400785264997E-4</v>
      </c>
      <c r="AJ5" s="1">
        <f t="shared" si="17"/>
        <v>0.16602867222260129</v>
      </c>
      <c r="AK5" s="14">
        <v>2</v>
      </c>
      <c r="AL5" s="1">
        <v>0.89490182991426315</v>
      </c>
      <c r="AM5" s="1">
        <v>1.5356000000000023</v>
      </c>
      <c r="AN5" s="14">
        <v>2</v>
      </c>
      <c r="AO5" s="1">
        <v>0.89625177219028584</v>
      </c>
      <c r="AP5" s="15">
        <v>1.1315999999999988</v>
      </c>
      <c r="AQ5" s="1">
        <f t="shared" si="18"/>
        <v>2</v>
      </c>
      <c r="AR5" s="1">
        <f t="shared" si="19"/>
        <v>0.89557680105227444</v>
      </c>
      <c r="AS5" s="1">
        <f t="shared" si="20"/>
        <v>1.3336000000000006</v>
      </c>
      <c r="AT5" s="1">
        <f t="shared" si="21"/>
        <v>0</v>
      </c>
      <c r="AU5" s="1">
        <f t="shared" si="22"/>
        <v>9.5455333758605158E-4</v>
      </c>
      <c r="AV5" s="1">
        <f t="shared" si="23"/>
        <v>0.28567113959936774</v>
      </c>
      <c r="AW5" s="14">
        <v>2</v>
      </c>
      <c r="AX5" s="1">
        <v>0.90096084294625023</v>
      </c>
      <c r="AY5" s="1">
        <v>1.0157000000000025</v>
      </c>
      <c r="AZ5" s="14">
        <v>2</v>
      </c>
      <c r="BA5" s="1">
        <v>0.8973989103181782</v>
      </c>
      <c r="BB5" s="15">
        <v>1.1103999999999985</v>
      </c>
      <c r="BC5" s="1">
        <f t="shared" si="24"/>
        <v>2</v>
      </c>
      <c r="BD5" s="1">
        <f t="shared" si="25"/>
        <v>0.89917987663221421</v>
      </c>
      <c r="BE5" s="1">
        <f t="shared" si="26"/>
        <v>1.0630500000000005</v>
      </c>
      <c r="BF5" s="1">
        <f t="shared" si="27"/>
        <v>0</v>
      </c>
      <c r="BG5" s="1">
        <f t="shared" si="28"/>
        <v>2.518666715439352E-3</v>
      </c>
      <c r="BH5" s="1">
        <f t="shared" si="29"/>
        <v>6.6963012178363229E-2</v>
      </c>
      <c r="BI5" s="14">
        <v>2</v>
      </c>
      <c r="BJ5" s="1">
        <v>0.90050771543690999</v>
      </c>
      <c r="BK5" s="1">
        <v>1.2010999999999967</v>
      </c>
      <c r="BL5" s="14">
        <v>2</v>
      </c>
      <c r="BM5" s="1">
        <v>0.90275559242473535</v>
      </c>
      <c r="BN5" s="15">
        <v>2.161999999999999</v>
      </c>
      <c r="BO5" s="14">
        <f t="shared" si="30"/>
        <v>2</v>
      </c>
      <c r="BP5" s="1">
        <f t="shared" si="31"/>
        <v>0.90163165393082267</v>
      </c>
      <c r="BQ5" s="1">
        <f t="shared" si="32"/>
        <v>1.6815499999999979</v>
      </c>
      <c r="BR5" s="1">
        <f t="shared" si="33"/>
        <v>0</v>
      </c>
      <c r="BS5" s="1">
        <f t="shared" si="34"/>
        <v>1.5894890613645017E-3</v>
      </c>
      <c r="BT5" s="15">
        <f t="shared" si="35"/>
        <v>0.67945890604215453</v>
      </c>
    </row>
    <row r="6" spans="1:72" x14ac:dyDescent="0.25">
      <c r="A6" s="14">
        <v>15</v>
      </c>
      <c r="B6" s="1">
        <v>0.89244692376615875</v>
      </c>
      <c r="C6" s="1">
        <v>1.1839999999999975</v>
      </c>
      <c r="D6" s="14">
        <v>15</v>
      </c>
      <c r="E6" s="1">
        <v>0.89243795814816729</v>
      </c>
      <c r="F6" s="1">
        <v>0.97740000000000293</v>
      </c>
      <c r="G6" s="14">
        <f t="shared" si="0"/>
        <v>15</v>
      </c>
      <c r="H6" s="1">
        <f t="shared" si="1"/>
        <v>0.89244244095716296</v>
      </c>
      <c r="I6" s="1">
        <f t="shared" si="2"/>
        <v>1.0807000000000002</v>
      </c>
      <c r="J6" s="1">
        <f t="shared" si="3"/>
        <v>0</v>
      </c>
      <c r="K6" s="1">
        <f t="shared" si="4"/>
        <v>6.3396492792917613E-6</v>
      </c>
      <c r="L6" s="1">
        <f t="shared" si="5"/>
        <v>0.14608826099313688</v>
      </c>
      <c r="M6" s="14">
        <v>15</v>
      </c>
      <c r="N6" s="1">
        <v>0.89702043187455516</v>
      </c>
      <c r="O6" s="1">
        <v>1.0500000000000007</v>
      </c>
      <c r="P6" s="14">
        <v>15</v>
      </c>
      <c r="Q6" s="1">
        <v>0.89751979466372322</v>
      </c>
      <c r="R6" s="1">
        <v>1.3096000000000032</v>
      </c>
      <c r="S6" s="14">
        <f t="shared" si="6"/>
        <v>15</v>
      </c>
      <c r="T6" s="1">
        <f t="shared" si="7"/>
        <v>0.89727011326913919</v>
      </c>
      <c r="U6" s="1">
        <f t="shared" si="8"/>
        <v>1.179800000000002</v>
      </c>
      <c r="V6" s="1">
        <f t="shared" si="9"/>
        <v>0</v>
      </c>
      <c r="W6" s="1">
        <f t="shared" si="10"/>
        <v>3.5310281449296872E-4</v>
      </c>
      <c r="X6" s="1">
        <f t="shared" si="11"/>
        <v>0.1835649203960287</v>
      </c>
      <c r="Y6" s="14">
        <v>3</v>
      </c>
      <c r="Z6" s="1">
        <v>0.89350965267734661</v>
      </c>
      <c r="AA6" s="1">
        <v>1.8566999999999965</v>
      </c>
      <c r="AB6" s="14">
        <v>3</v>
      </c>
      <c r="AC6" s="1">
        <v>0.89380274669691739</v>
      </c>
      <c r="AD6" s="15">
        <v>1.7640999999999991</v>
      </c>
      <c r="AE6" s="1">
        <f t="shared" si="12"/>
        <v>3</v>
      </c>
      <c r="AF6" s="1">
        <f t="shared" si="13"/>
        <v>0.89365619968713195</v>
      </c>
      <c r="AG6" s="1">
        <f t="shared" si="14"/>
        <v>1.8103999999999978</v>
      </c>
      <c r="AH6" s="1">
        <f t="shared" si="15"/>
        <v>0</v>
      </c>
      <c r="AI6" s="1">
        <f t="shared" si="16"/>
        <v>2.0724876876372346E-4</v>
      </c>
      <c r="AJ6" s="1">
        <f t="shared" si="17"/>
        <v>6.5478087937872423E-2</v>
      </c>
      <c r="AK6" s="14">
        <v>3</v>
      </c>
      <c r="AL6" s="1">
        <v>0.89774882960627655</v>
      </c>
      <c r="AM6" s="1">
        <v>1.5356000000000023</v>
      </c>
      <c r="AN6" s="14">
        <v>3</v>
      </c>
      <c r="AO6" s="1">
        <v>0.89891222689713635</v>
      </c>
      <c r="AP6" s="15">
        <v>1.1315999999999988</v>
      </c>
      <c r="AQ6" s="1">
        <f t="shared" si="18"/>
        <v>3</v>
      </c>
      <c r="AR6" s="1">
        <f t="shared" si="19"/>
        <v>0.89833052825170645</v>
      </c>
      <c r="AS6" s="1">
        <f t="shared" si="20"/>
        <v>1.3336000000000006</v>
      </c>
      <c r="AT6" s="1">
        <f t="shared" si="21"/>
        <v>0</v>
      </c>
      <c r="AU6" s="1">
        <f t="shared" si="22"/>
        <v>8.2264611358101646E-4</v>
      </c>
      <c r="AV6" s="1">
        <f t="shared" si="23"/>
        <v>0.28567113959936774</v>
      </c>
      <c r="AW6" s="14">
        <v>3</v>
      </c>
      <c r="AX6" s="1">
        <v>0.90427518558128916</v>
      </c>
      <c r="AY6" s="1">
        <v>0.94950000000000045</v>
      </c>
      <c r="AZ6" s="14">
        <v>3</v>
      </c>
      <c r="BA6" s="1">
        <v>0.89932026558204858</v>
      </c>
      <c r="BB6" s="15">
        <v>1.1103999999999985</v>
      </c>
      <c r="BC6" s="1">
        <f t="shared" si="24"/>
        <v>3</v>
      </c>
      <c r="BD6" s="1">
        <f t="shared" si="25"/>
        <v>0.90179772558166893</v>
      </c>
      <c r="BE6" s="1">
        <f t="shared" si="26"/>
        <v>1.0299499999999995</v>
      </c>
      <c r="BF6" s="1">
        <f t="shared" si="27"/>
        <v>0</v>
      </c>
      <c r="BG6" s="1">
        <f t="shared" si="28"/>
        <v>3.5036575316998576E-3</v>
      </c>
      <c r="BH6" s="1">
        <f t="shared" si="29"/>
        <v>0.11377348109291412</v>
      </c>
      <c r="BI6" s="14">
        <v>3</v>
      </c>
      <c r="BJ6" s="1">
        <v>0.90891723297492588</v>
      </c>
      <c r="BK6" s="1">
        <v>1.2010999999999967</v>
      </c>
      <c r="BL6" s="14">
        <v>3</v>
      </c>
      <c r="BM6" s="1">
        <v>0.90938099010152251</v>
      </c>
      <c r="BN6" s="15">
        <v>2.235199999999999</v>
      </c>
      <c r="BO6" s="14">
        <f t="shared" si="30"/>
        <v>3</v>
      </c>
      <c r="BP6" s="1">
        <f t="shared" si="31"/>
        <v>0.9091491115382242</v>
      </c>
      <c r="BQ6" s="1">
        <f t="shared" si="32"/>
        <v>1.7181499999999978</v>
      </c>
      <c r="BR6" s="1">
        <f t="shared" si="33"/>
        <v>0</v>
      </c>
      <c r="BS6" s="1">
        <f t="shared" si="34"/>
        <v>3.2792580904006608E-4</v>
      </c>
      <c r="BT6" s="15">
        <f t="shared" si="35"/>
        <v>0.73121912242501041</v>
      </c>
    </row>
    <row r="7" spans="1:72" x14ac:dyDescent="0.25">
      <c r="A7" s="14">
        <v>20</v>
      </c>
      <c r="B7" s="1">
        <v>0.89267878733170036</v>
      </c>
      <c r="C7" s="1">
        <v>1.2503999999999991</v>
      </c>
      <c r="D7" s="14">
        <v>20</v>
      </c>
      <c r="E7" s="1">
        <v>0.89320345821516822</v>
      </c>
      <c r="F7" s="1">
        <v>0.97390000000000043</v>
      </c>
      <c r="G7" s="14">
        <f t="shared" si="0"/>
        <v>20</v>
      </c>
      <c r="H7" s="1">
        <f t="shared" si="1"/>
        <v>0.89294112277343429</v>
      </c>
      <c r="I7" s="1">
        <f t="shared" si="2"/>
        <v>1.1121499999999997</v>
      </c>
      <c r="J7" s="1">
        <f t="shared" si="3"/>
        <v>0</v>
      </c>
      <c r="K7" s="1">
        <f t="shared" si="4"/>
        <v>3.7099833959126016E-4</v>
      </c>
      <c r="L7" s="1">
        <f t="shared" si="5"/>
        <v>0.19551502499807813</v>
      </c>
      <c r="M7" s="14">
        <v>20</v>
      </c>
      <c r="N7" s="1">
        <v>0.897887461805979</v>
      </c>
      <c r="O7" s="1">
        <v>1.0505999999999993</v>
      </c>
      <c r="P7" s="14">
        <v>20</v>
      </c>
      <c r="Q7" s="1">
        <v>0.9005505154706267</v>
      </c>
      <c r="R7" s="1">
        <v>1.2027000000000001</v>
      </c>
      <c r="S7" s="14">
        <f t="shared" si="6"/>
        <v>20</v>
      </c>
      <c r="T7" s="1">
        <f t="shared" si="7"/>
        <v>0.89921898863830285</v>
      </c>
      <c r="U7" s="1">
        <f t="shared" si="8"/>
        <v>1.1266499999999997</v>
      </c>
      <c r="V7" s="1">
        <f t="shared" si="9"/>
        <v>0</v>
      </c>
      <c r="W7" s="1">
        <f t="shared" si="10"/>
        <v>1.8830633049360724E-3</v>
      </c>
      <c r="X7" s="1">
        <f t="shared" si="11"/>
        <v>0.10755094141847443</v>
      </c>
      <c r="Y7" s="14">
        <v>4</v>
      </c>
      <c r="Z7" s="1">
        <v>0.89458022093541134</v>
      </c>
      <c r="AA7" s="1">
        <v>1.7976000000000028</v>
      </c>
      <c r="AB7" s="14">
        <v>4</v>
      </c>
      <c r="AC7" s="1">
        <v>0.89481615750778476</v>
      </c>
      <c r="AD7" s="15">
        <v>1.7501000000000033</v>
      </c>
      <c r="AE7" s="1">
        <f t="shared" si="12"/>
        <v>4</v>
      </c>
      <c r="AF7" s="1">
        <f t="shared" si="13"/>
        <v>0.89469818922159805</v>
      </c>
      <c r="AG7" s="1">
        <f t="shared" si="14"/>
        <v>1.773850000000003</v>
      </c>
      <c r="AH7" s="1">
        <f t="shared" si="15"/>
        <v>0</v>
      </c>
      <c r="AI7" s="1">
        <f t="shared" si="16"/>
        <v>1.6683235025515494E-4</v>
      </c>
      <c r="AJ7" s="1">
        <f t="shared" si="17"/>
        <v>3.3587572106360604E-2</v>
      </c>
      <c r="AK7" s="14">
        <v>4</v>
      </c>
      <c r="AL7" s="1">
        <v>0.90070805637071449</v>
      </c>
      <c r="AM7" s="1">
        <v>1.5356000000000023</v>
      </c>
      <c r="AN7" s="14">
        <v>4</v>
      </c>
      <c r="AO7" s="1">
        <v>0.90073926166111884</v>
      </c>
      <c r="AP7" s="15">
        <v>1.061399999999999</v>
      </c>
      <c r="AQ7" s="1">
        <f t="shared" si="18"/>
        <v>4</v>
      </c>
      <c r="AR7" s="1">
        <f t="shared" si="19"/>
        <v>0.90072365901591667</v>
      </c>
      <c r="AS7" s="1">
        <f t="shared" si="20"/>
        <v>1.2985000000000007</v>
      </c>
      <c r="AT7" s="1">
        <f t="shared" si="21"/>
        <v>0</v>
      </c>
      <c r="AU7" s="1">
        <f t="shared" si="22"/>
        <v>2.2065472453808439E-5</v>
      </c>
      <c r="AV7" s="1">
        <f t="shared" si="23"/>
        <v>0.33531003563866346</v>
      </c>
      <c r="AW7" s="14">
        <v>4</v>
      </c>
      <c r="AX7" s="1">
        <v>0.90787738371001947</v>
      </c>
      <c r="AY7" s="1">
        <v>1.0157000000000025</v>
      </c>
      <c r="AZ7" s="14">
        <v>4</v>
      </c>
      <c r="BA7" s="1">
        <v>0.90157337146391592</v>
      </c>
      <c r="BB7" s="15">
        <v>1.1103999999999985</v>
      </c>
      <c r="BC7" s="1">
        <f t="shared" si="24"/>
        <v>4</v>
      </c>
      <c r="BD7" s="1">
        <f t="shared" si="25"/>
        <v>0.90472537758696769</v>
      </c>
      <c r="BE7" s="1">
        <f t="shared" si="26"/>
        <v>1.0630500000000005</v>
      </c>
      <c r="BF7" s="1">
        <f t="shared" si="27"/>
        <v>0</v>
      </c>
      <c r="BG7" s="1">
        <f t="shared" si="28"/>
        <v>4.4576098079028605E-3</v>
      </c>
      <c r="BH7" s="1">
        <f t="shared" si="29"/>
        <v>6.6963012178363229E-2</v>
      </c>
      <c r="BI7" s="14">
        <v>4</v>
      </c>
      <c r="BJ7" s="1">
        <v>0.91502127770961272</v>
      </c>
      <c r="BK7" s="1">
        <v>1.2492999999999981</v>
      </c>
      <c r="BL7" s="14">
        <v>4</v>
      </c>
      <c r="BM7" s="1">
        <v>0.91427207747478512</v>
      </c>
      <c r="BN7" s="15">
        <v>2.2447000000000017</v>
      </c>
      <c r="BO7" s="14">
        <f t="shared" si="30"/>
        <v>4</v>
      </c>
      <c r="BP7" s="1">
        <f t="shared" si="31"/>
        <v>0.91464667759219886</v>
      </c>
      <c r="BQ7" s="1">
        <f t="shared" si="32"/>
        <v>1.7469999999999999</v>
      </c>
      <c r="BR7" s="1">
        <f t="shared" si="33"/>
        <v>0</v>
      </c>
      <c r="BS7" s="1">
        <f t="shared" si="34"/>
        <v>5.2976456651315491E-4</v>
      </c>
      <c r="BT7" s="15">
        <f t="shared" si="35"/>
        <v>0.70385408999309174</v>
      </c>
    </row>
    <row r="8" spans="1:72" x14ac:dyDescent="0.25">
      <c r="A8" s="14">
        <v>25</v>
      </c>
      <c r="B8" s="1">
        <v>0.89337510146829346</v>
      </c>
      <c r="C8" s="1">
        <v>1.1210999999999984</v>
      </c>
      <c r="D8" s="14">
        <v>25</v>
      </c>
      <c r="E8" s="1">
        <v>0.89350537953630282</v>
      </c>
      <c r="F8" s="1">
        <v>0.98089999999999833</v>
      </c>
      <c r="G8" s="14">
        <f t="shared" si="0"/>
        <v>25</v>
      </c>
      <c r="H8" s="1">
        <f t="shared" si="1"/>
        <v>0.89344024050229809</v>
      </c>
      <c r="I8" s="1">
        <f t="shared" si="2"/>
        <v>1.0509999999999984</v>
      </c>
      <c r="J8" s="1">
        <f t="shared" si="3"/>
        <v>0</v>
      </c>
      <c r="K8" s="1">
        <f t="shared" si="4"/>
        <v>9.2120505329300396E-5</v>
      </c>
      <c r="L8" s="1">
        <f t="shared" si="5"/>
        <v>9.9136370722354025E-2</v>
      </c>
      <c r="M8" s="14">
        <v>25</v>
      </c>
      <c r="N8" s="1">
        <v>0.89960042258820272</v>
      </c>
      <c r="O8" s="1">
        <v>1.0549999999999997</v>
      </c>
      <c r="P8" s="14">
        <v>25</v>
      </c>
      <c r="Q8" s="1">
        <v>0.9027536910156464</v>
      </c>
      <c r="R8" s="1">
        <v>1.2691000000000017</v>
      </c>
      <c r="S8" s="14">
        <f t="shared" si="6"/>
        <v>25</v>
      </c>
      <c r="T8" s="1">
        <f t="shared" si="7"/>
        <v>0.90117705680192461</v>
      </c>
      <c r="U8" s="1">
        <f t="shared" si="8"/>
        <v>1.1620500000000007</v>
      </c>
      <c r="V8" s="1">
        <f t="shared" si="9"/>
        <v>0</v>
      </c>
      <c r="W8" s="1">
        <f t="shared" si="10"/>
        <v>2.2296974879468662E-3</v>
      </c>
      <c r="X8" s="1">
        <f t="shared" si="11"/>
        <v>0.15139156185204122</v>
      </c>
      <c r="Y8" s="14">
        <v>5</v>
      </c>
      <c r="Z8" s="1">
        <v>0.89558329204181897</v>
      </c>
      <c r="AA8" s="1">
        <v>1.8633000000000024</v>
      </c>
      <c r="AB8" s="14">
        <v>5</v>
      </c>
      <c r="AC8" s="1">
        <v>0.89590654886647014</v>
      </c>
      <c r="AD8" s="15">
        <v>1.4720999999999975</v>
      </c>
      <c r="AE8" s="1">
        <f t="shared" si="12"/>
        <v>5</v>
      </c>
      <c r="AF8" s="1">
        <f t="shared" si="13"/>
        <v>0.89574492045414456</v>
      </c>
      <c r="AG8" s="1">
        <f t="shared" si="14"/>
        <v>1.6677</v>
      </c>
      <c r="AH8" s="1">
        <f t="shared" si="15"/>
        <v>0</v>
      </c>
      <c r="AI8" s="1">
        <f t="shared" si="16"/>
        <v>2.2857709277567632E-4</v>
      </c>
      <c r="AJ8" s="1">
        <f t="shared" si="17"/>
        <v>0.27662017280018086</v>
      </c>
      <c r="AK8" s="14">
        <v>5</v>
      </c>
      <c r="AL8" s="1">
        <v>0.90359078641607737</v>
      </c>
      <c r="AM8" s="1">
        <v>1.5356000000000023</v>
      </c>
      <c r="AN8" s="14">
        <v>5</v>
      </c>
      <c r="AO8" s="1">
        <v>0.9023209121027721</v>
      </c>
      <c r="AP8" s="15">
        <v>0.86430000000000007</v>
      </c>
      <c r="AQ8" s="1">
        <f t="shared" si="18"/>
        <v>5</v>
      </c>
      <c r="AR8" s="1">
        <f t="shared" si="19"/>
        <v>0.90295584925942474</v>
      </c>
      <c r="AS8" s="1">
        <f t="shared" si="20"/>
        <v>1.1999500000000012</v>
      </c>
      <c r="AT8" s="1">
        <f t="shared" si="21"/>
        <v>0</v>
      </c>
      <c r="AU8" s="1">
        <f t="shared" si="22"/>
        <v>8.9793673819277026E-4</v>
      </c>
      <c r="AV8" s="1">
        <f t="shared" si="23"/>
        <v>0.47468078221053106</v>
      </c>
      <c r="AW8" s="14">
        <v>5</v>
      </c>
      <c r="AX8" s="1">
        <v>0.91054371319037297</v>
      </c>
      <c r="AY8" s="1">
        <v>0.94950000000000045</v>
      </c>
      <c r="AZ8" s="14">
        <v>5</v>
      </c>
      <c r="BA8" s="1">
        <v>0.90469798858839334</v>
      </c>
      <c r="BB8" s="15">
        <v>1.1103999999999985</v>
      </c>
      <c r="BC8" s="1">
        <f t="shared" si="24"/>
        <v>5</v>
      </c>
      <c r="BD8" s="1">
        <f t="shared" si="25"/>
        <v>0.90762085088938316</v>
      </c>
      <c r="BE8" s="1">
        <f t="shared" si="26"/>
        <v>1.0299499999999995</v>
      </c>
      <c r="BF8" s="1">
        <f t="shared" si="27"/>
        <v>0</v>
      </c>
      <c r="BG8" s="1">
        <f t="shared" si="28"/>
        <v>4.1335515070088273E-3</v>
      </c>
      <c r="BH8" s="1">
        <f t="shared" si="29"/>
        <v>0.11377348109291412</v>
      </c>
      <c r="BI8" s="14">
        <v>5</v>
      </c>
      <c r="BJ8" s="1">
        <v>0.91922258732852646</v>
      </c>
      <c r="BK8" s="1">
        <v>1.2492999999999981</v>
      </c>
      <c r="BL8" s="14">
        <v>5</v>
      </c>
      <c r="BM8" s="1">
        <v>0.91656950694431472</v>
      </c>
      <c r="BN8" s="15">
        <v>2.257399999999997</v>
      </c>
      <c r="BO8" s="14">
        <f t="shared" si="30"/>
        <v>5</v>
      </c>
      <c r="BP8" s="1">
        <f t="shared" si="31"/>
        <v>0.91789604713642059</v>
      </c>
      <c r="BQ8" s="1">
        <f t="shared" si="32"/>
        <v>1.7533499999999975</v>
      </c>
      <c r="BR8" s="1">
        <f t="shared" si="33"/>
        <v>0</v>
      </c>
      <c r="BS8" s="1">
        <f t="shared" si="34"/>
        <v>1.8760111307091379E-3</v>
      </c>
      <c r="BT8" s="15">
        <f t="shared" si="35"/>
        <v>0.71283434611415775</v>
      </c>
    </row>
    <row r="9" spans="1:72" x14ac:dyDescent="0.25">
      <c r="A9" s="14">
        <v>30</v>
      </c>
      <c r="B9" s="1">
        <v>0.89370041995282645</v>
      </c>
      <c r="C9" s="1">
        <v>1.0546999999999969</v>
      </c>
      <c r="D9" s="14">
        <v>30</v>
      </c>
      <c r="E9" s="1">
        <v>0.89422617012007366</v>
      </c>
      <c r="F9" s="1">
        <v>0.97390000000000043</v>
      </c>
      <c r="G9" s="14">
        <f t="shared" si="0"/>
        <v>30</v>
      </c>
      <c r="H9" s="1">
        <f t="shared" si="1"/>
        <v>0.89396329503645</v>
      </c>
      <c r="I9" s="1">
        <f t="shared" si="2"/>
        <v>1.0142999999999986</v>
      </c>
      <c r="J9" s="1">
        <f t="shared" si="3"/>
        <v>0</v>
      </c>
      <c r="K9" s="1">
        <f t="shared" si="4"/>
        <v>3.7176150847046199E-4</v>
      </c>
      <c r="L9" s="1">
        <f t="shared" si="5"/>
        <v>5.7134227919870516E-2</v>
      </c>
      <c r="M9" s="14">
        <v>30</v>
      </c>
      <c r="N9" s="1">
        <v>0.90140462232337937</v>
      </c>
      <c r="O9" s="1">
        <v>1.0563000000000002</v>
      </c>
      <c r="P9" s="14">
        <v>30</v>
      </c>
      <c r="Q9" s="1">
        <v>0.9045820225543616</v>
      </c>
      <c r="R9" s="1">
        <v>1.2027000000000001</v>
      </c>
      <c r="S9" s="14">
        <f t="shared" si="6"/>
        <v>30</v>
      </c>
      <c r="T9" s="1">
        <f t="shared" si="7"/>
        <v>0.90299332243887043</v>
      </c>
      <c r="U9" s="1">
        <f t="shared" si="8"/>
        <v>1.1295000000000002</v>
      </c>
      <c r="V9" s="1">
        <f t="shared" si="9"/>
        <v>0</v>
      </c>
      <c r="W9" s="1">
        <f t="shared" si="10"/>
        <v>2.2467612498712373E-3</v>
      </c>
      <c r="X9" s="1">
        <f t="shared" si="11"/>
        <v>0.10352043276571046</v>
      </c>
      <c r="Y9" s="14">
        <v>6</v>
      </c>
      <c r="Z9" s="1">
        <v>0.89630783286295124</v>
      </c>
      <c r="AA9" s="1">
        <v>1.6004000000000005</v>
      </c>
      <c r="AB9" s="14">
        <v>6</v>
      </c>
      <c r="AC9" s="1">
        <v>0.8969146135106002</v>
      </c>
      <c r="AD9" s="15">
        <v>1.6094000000000008</v>
      </c>
      <c r="AE9" s="1">
        <f t="shared" si="12"/>
        <v>6</v>
      </c>
      <c r="AF9" s="1">
        <f t="shared" si="13"/>
        <v>0.89661122318677577</v>
      </c>
      <c r="AG9" s="1">
        <f t="shared" si="14"/>
        <v>1.6049000000000007</v>
      </c>
      <c r="AH9" s="1">
        <f t="shared" si="15"/>
        <v>0</v>
      </c>
      <c r="AI9" s="1">
        <f t="shared" si="16"/>
        <v>4.2905871064534721E-4</v>
      </c>
      <c r="AJ9" s="1">
        <f t="shared" si="17"/>
        <v>6.3639610306791689E-3</v>
      </c>
      <c r="AK9" s="14">
        <v>6</v>
      </c>
      <c r="AL9" s="1">
        <v>0.90655098208862883</v>
      </c>
      <c r="AM9" s="1">
        <v>1.4686000000000021</v>
      </c>
      <c r="AN9" s="14">
        <v>6</v>
      </c>
      <c r="AO9" s="1">
        <v>0.90389990949555066</v>
      </c>
      <c r="AP9" s="15">
        <v>1.1315999999999988</v>
      </c>
      <c r="AQ9" s="1">
        <f t="shared" si="18"/>
        <v>6</v>
      </c>
      <c r="AR9" s="1">
        <f t="shared" si="19"/>
        <v>0.90522544579208974</v>
      </c>
      <c r="AS9" s="1">
        <f t="shared" si="20"/>
        <v>1.3001000000000005</v>
      </c>
      <c r="AT9" s="1">
        <f t="shared" si="21"/>
        <v>0</v>
      </c>
      <c r="AU9" s="1">
        <f t="shared" si="22"/>
        <v>1.8745914079833816E-3</v>
      </c>
      <c r="AV9" s="1">
        <f t="shared" si="23"/>
        <v>0.23829498525986934</v>
      </c>
      <c r="AW9" s="14">
        <v>6</v>
      </c>
      <c r="AX9" s="1">
        <v>0.9131288258164294</v>
      </c>
      <c r="AY9" s="1">
        <v>0.94950000000000045</v>
      </c>
      <c r="AZ9" s="14">
        <v>6</v>
      </c>
      <c r="BA9" s="1">
        <v>0.90762662113792358</v>
      </c>
      <c r="BB9" s="15">
        <v>1.1103999999999985</v>
      </c>
      <c r="BC9" s="1">
        <f t="shared" si="24"/>
        <v>6</v>
      </c>
      <c r="BD9" s="1">
        <f t="shared" si="25"/>
        <v>0.91037772347717649</v>
      </c>
      <c r="BE9" s="1">
        <f t="shared" si="26"/>
        <v>1.0299499999999995</v>
      </c>
      <c r="BF9" s="1">
        <f t="shared" si="27"/>
        <v>0</v>
      </c>
      <c r="BG9" s="1">
        <f t="shared" si="28"/>
        <v>3.8906462396478114E-3</v>
      </c>
      <c r="BH9" s="1">
        <f t="shared" si="29"/>
        <v>0.11377348109291412</v>
      </c>
      <c r="BI9" s="14">
        <v>6</v>
      </c>
      <c r="BJ9" s="1">
        <v>0.92417582844465596</v>
      </c>
      <c r="BK9" s="1">
        <v>1.2400999999999982</v>
      </c>
      <c r="BL9" s="14">
        <v>6</v>
      </c>
      <c r="BM9" s="1">
        <v>0.91843894695479555</v>
      </c>
      <c r="BN9" s="15">
        <v>2.2383000000000024</v>
      </c>
      <c r="BO9" s="14">
        <f t="shared" si="30"/>
        <v>6</v>
      </c>
      <c r="BP9" s="1">
        <f t="shared" si="31"/>
        <v>0.92130738769972575</v>
      </c>
      <c r="BQ9" s="1">
        <f t="shared" si="32"/>
        <v>1.7392000000000003</v>
      </c>
      <c r="BR9" s="1">
        <f t="shared" si="33"/>
        <v>0</v>
      </c>
      <c r="BS9" s="1">
        <f t="shared" si="34"/>
        <v>4.0565878043438731E-3</v>
      </c>
      <c r="BT9" s="15">
        <f t="shared" si="35"/>
        <v>0.70583398898041527</v>
      </c>
    </row>
    <row r="10" spans="1:72" x14ac:dyDescent="0.25">
      <c r="A10" s="14">
        <v>35</v>
      </c>
      <c r="B10" s="1">
        <v>0.89425866034451329</v>
      </c>
      <c r="C10" s="1">
        <v>0.92179999999999751</v>
      </c>
      <c r="D10" s="14">
        <v>35</v>
      </c>
      <c r="E10" s="1">
        <v>0.89504136490066599</v>
      </c>
      <c r="F10" s="1">
        <v>0.97740000000000293</v>
      </c>
      <c r="G10" s="14">
        <f t="shared" si="0"/>
        <v>35</v>
      </c>
      <c r="H10" s="1">
        <f t="shared" si="1"/>
        <v>0.89465001262258959</v>
      </c>
      <c r="I10" s="1">
        <f t="shared" si="2"/>
        <v>0.94960000000000022</v>
      </c>
      <c r="J10" s="1">
        <f t="shared" si="3"/>
        <v>0</v>
      </c>
      <c r="K10" s="1">
        <f t="shared" si="4"/>
        <v>5.5345569932118278E-4</v>
      </c>
      <c r="L10" s="1">
        <f t="shared" si="5"/>
        <v>3.9315137033975878E-2</v>
      </c>
      <c r="M10" s="14">
        <v>35</v>
      </c>
      <c r="N10" s="1">
        <v>0.90321297874369888</v>
      </c>
      <c r="O10" s="1">
        <v>1.0574999999999992</v>
      </c>
      <c r="P10" s="14">
        <v>35</v>
      </c>
      <c r="Q10" s="1">
        <v>0.9062707091769191</v>
      </c>
      <c r="R10" s="1">
        <v>1.213000000000001</v>
      </c>
      <c r="S10" s="14">
        <f t="shared" si="6"/>
        <v>35</v>
      </c>
      <c r="T10" s="1">
        <f t="shared" si="7"/>
        <v>0.90474184396030899</v>
      </c>
      <c r="U10" s="1">
        <f t="shared" si="8"/>
        <v>1.1352500000000001</v>
      </c>
      <c r="V10" s="1">
        <f t="shared" si="9"/>
        <v>0</v>
      </c>
      <c r="W10" s="1">
        <f t="shared" si="10"/>
        <v>2.1621419243704962E-3</v>
      </c>
      <c r="X10" s="1">
        <f t="shared" si="11"/>
        <v>0.10995510447450937</v>
      </c>
      <c r="Y10" s="14">
        <v>7</v>
      </c>
      <c r="Z10" s="1">
        <v>0.89708040758423757</v>
      </c>
      <c r="AA10" s="1">
        <v>1.7976000000000028</v>
      </c>
      <c r="AB10" s="14">
        <v>7</v>
      </c>
      <c r="AC10" s="1">
        <v>0.89797035022249527</v>
      </c>
      <c r="AD10" s="15">
        <v>1.5407000000000011</v>
      </c>
      <c r="AE10" s="1">
        <f t="shared" si="12"/>
        <v>7</v>
      </c>
      <c r="AF10" s="1">
        <f t="shared" si="13"/>
        <v>0.89752537890336637</v>
      </c>
      <c r="AG10" s="1">
        <f t="shared" si="14"/>
        <v>1.6691500000000019</v>
      </c>
      <c r="AH10" s="1">
        <f t="shared" si="15"/>
        <v>0</v>
      </c>
      <c r="AI10" s="1">
        <f t="shared" si="16"/>
        <v>6.2928447437906731E-4</v>
      </c>
      <c r="AJ10" s="1">
        <f t="shared" si="17"/>
        <v>0.18165573208682523</v>
      </c>
      <c r="AK10" s="14">
        <v>7</v>
      </c>
      <c r="AL10" s="1">
        <v>0.90839395219457952</v>
      </c>
      <c r="AM10" s="1">
        <v>1.5356000000000023</v>
      </c>
      <c r="AN10" s="14">
        <v>7</v>
      </c>
      <c r="AO10" s="1">
        <v>0.90555861899486356</v>
      </c>
      <c r="AP10" s="15">
        <v>1.2652000000000001</v>
      </c>
      <c r="AQ10" s="1">
        <f t="shared" si="18"/>
        <v>7</v>
      </c>
      <c r="AR10" s="1">
        <f t="shared" si="19"/>
        <v>0.90697628559472154</v>
      </c>
      <c r="AS10" s="1">
        <f t="shared" si="20"/>
        <v>1.4004000000000012</v>
      </c>
      <c r="AT10" s="1">
        <f t="shared" si="21"/>
        <v>0</v>
      </c>
      <c r="AU10" s="1">
        <f t="shared" si="22"/>
        <v>2.0048833324425078E-3</v>
      </c>
      <c r="AV10" s="1">
        <f t="shared" si="23"/>
        <v>0.19120167363284402</v>
      </c>
      <c r="AW10" s="14">
        <v>7</v>
      </c>
      <c r="AX10" s="1">
        <v>0.9158017648446003</v>
      </c>
      <c r="AY10" s="1">
        <v>1.0157000000000025</v>
      </c>
      <c r="AZ10" s="14">
        <v>7</v>
      </c>
      <c r="BA10" s="1">
        <v>0.91085200102073172</v>
      </c>
      <c r="BB10" s="15">
        <v>1.1103999999999985</v>
      </c>
      <c r="BC10" s="1">
        <f t="shared" si="24"/>
        <v>7</v>
      </c>
      <c r="BD10" s="1">
        <f t="shared" si="25"/>
        <v>0.91332688293266595</v>
      </c>
      <c r="BE10" s="1">
        <f t="shared" si="26"/>
        <v>1.0630500000000005</v>
      </c>
      <c r="BF10" s="1">
        <f t="shared" si="27"/>
        <v>0</v>
      </c>
      <c r="BG10" s="1">
        <f t="shared" si="28"/>
        <v>3.5000115651293291E-3</v>
      </c>
      <c r="BH10" s="1">
        <f t="shared" si="29"/>
        <v>6.6963012178363229E-2</v>
      </c>
      <c r="BI10" s="14">
        <v>7</v>
      </c>
      <c r="BJ10" s="1">
        <v>0.92745447904896572</v>
      </c>
      <c r="BK10" s="1">
        <v>1.2400999999999982</v>
      </c>
      <c r="BL10" s="14">
        <v>7</v>
      </c>
      <c r="BM10" s="1">
        <v>0.92203839404089272</v>
      </c>
      <c r="BN10" s="15">
        <v>1.1884000000000015</v>
      </c>
      <c r="BO10" s="14">
        <f t="shared" si="30"/>
        <v>7</v>
      </c>
      <c r="BP10" s="1">
        <f t="shared" si="31"/>
        <v>0.92474643654492916</v>
      </c>
      <c r="BQ10" s="1">
        <f t="shared" si="32"/>
        <v>1.2142499999999998</v>
      </c>
      <c r="BR10" s="1">
        <f t="shared" si="33"/>
        <v>0</v>
      </c>
      <c r="BS10" s="1">
        <f t="shared" si="34"/>
        <v>3.8297504366912164E-3</v>
      </c>
      <c r="BT10" s="15">
        <f t="shared" si="35"/>
        <v>3.655742058734221E-2</v>
      </c>
    </row>
    <row r="11" spans="1:72" x14ac:dyDescent="0.25">
      <c r="A11" s="14">
        <v>40</v>
      </c>
      <c r="B11" s="1">
        <v>0.89463120821024589</v>
      </c>
      <c r="C11" s="1">
        <v>0.92179999999999751</v>
      </c>
      <c r="D11" s="14">
        <v>40</v>
      </c>
      <c r="E11" s="1">
        <v>0.89576463677556728</v>
      </c>
      <c r="F11" s="1">
        <v>0.97740000000000293</v>
      </c>
      <c r="G11" s="14">
        <f t="shared" si="0"/>
        <v>40</v>
      </c>
      <c r="H11" s="1">
        <f t="shared" si="1"/>
        <v>0.89519792249290653</v>
      </c>
      <c r="I11" s="1">
        <f t="shared" si="2"/>
        <v>0.94960000000000022</v>
      </c>
      <c r="J11" s="1">
        <f t="shared" si="3"/>
        <v>0</v>
      </c>
      <c r="K11" s="1">
        <f t="shared" si="4"/>
        <v>8.0145502452929653E-4</v>
      </c>
      <c r="L11" s="1">
        <f t="shared" si="5"/>
        <v>3.9315137033975878E-2</v>
      </c>
      <c r="M11" s="14">
        <v>40</v>
      </c>
      <c r="N11" s="1">
        <v>0.9050397534936433</v>
      </c>
      <c r="O11" s="1">
        <v>1.0625999999999998</v>
      </c>
      <c r="P11" s="14">
        <v>40</v>
      </c>
      <c r="Q11" s="1">
        <v>0.9075508977899347</v>
      </c>
      <c r="R11" s="1">
        <v>1.2259000000000029</v>
      </c>
      <c r="S11" s="14">
        <f t="shared" si="6"/>
        <v>40</v>
      </c>
      <c r="T11" s="1">
        <f t="shared" si="7"/>
        <v>0.90629532564178894</v>
      </c>
      <c r="U11" s="1">
        <f t="shared" si="8"/>
        <v>1.1442500000000013</v>
      </c>
      <c r="V11" s="1">
        <f t="shared" si="9"/>
        <v>0</v>
      </c>
      <c r="W11" s="1">
        <f t="shared" si="10"/>
        <v>1.7756471604455707E-3</v>
      </c>
      <c r="X11" s="1">
        <f t="shared" si="11"/>
        <v>0.11547053736776541</v>
      </c>
      <c r="Y11" s="14">
        <v>8</v>
      </c>
      <c r="Z11" s="1">
        <v>0.89799516927744483</v>
      </c>
      <c r="AA11" s="1">
        <v>1.7317999999999998</v>
      </c>
      <c r="AB11" s="14">
        <v>8</v>
      </c>
      <c r="AC11" s="1">
        <v>0.89863753686360603</v>
      </c>
      <c r="AD11" s="15">
        <v>1.4033999999999978</v>
      </c>
      <c r="AE11" s="1">
        <f t="shared" si="12"/>
        <v>8</v>
      </c>
      <c r="AF11" s="1">
        <f t="shared" si="13"/>
        <v>0.89831635307052538</v>
      </c>
      <c r="AG11" s="1">
        <f t="shared" si="14"/>
        <v>1.5675999999999988</v>
      </c>
      <c r="AH11" s="1">
        <f t="shared" si="15"/>
        <v>0</v>
      </c>
      <c r="AI11" s="1">
        <f t="shared" si="16"/>
        <v>4.5422247618902382E-4</v>
      </c>
      <c r="AJ11" s="1">
        <f t="shared" si="17"/>
        <v>0.23221386694166271</v>
      </c>
      <c r="AK11" s="14">
        <v>8</v>
      </c>
      <c r="AL11" s="1">
        <v>0.91054211134598595</v>
      </c>
      <c r="AM11" s="1">
        <v>1.5356000000000023</v>
      </c>
      <c r="AN11" s="14">
        <v>8</v>
      </c>
      <c r="AO11" s="1">
        <v>0.90733461823129136</v>
      </c>
      <c r="AP11" s="15">
        <v>1.2652000000000001</v>
      </c>
      <c r="AQ11" s="1">
        <f t="shared" si="18"/>
        <v>8</v>
      </c>
      <c r="AR11" s="1">
        <f t="shared" si="19"/>
        <v>0.90893836478863865</v>
      </c>
      <c r="AS11" s="1">
        <f t="shared" si="20"/>
        <v>1.4004000000000012</v>
      </c>
      <c r="AT11" s="1">
        <f t="shared" si="21"/>
        <v>0</v>
      </c>
      <c r="AU11" s="1">
        <f t="shared" si="22"/>
        <v>2.2680401320097072E-3</v>
      </c>
      <c r="AV11" s="1">
        <f t="shared" si="23"/>
        <v>0.19120167363284402</v>
      </c>
      <c r="AW11" s="14">
        <v>8</v>
      </c>
      <c r="AX11" s="1">
        <v>0.91808941923322818</v>
      </c>
      <c r="AY11" s="1">
        <v>1.0122</v>
      </c>
      <c r="AZ11" s="14">
        <v>8</v>
      </c>
      <c r="BA11" s="1">
        <v>0.91370664063893448</v>
      </c>
      <c r="BB11" s="15">
        <v>1.1103999999999985</v>
      </c>
      <c r="BC11" s="1">
        <f t="shared" si="24"/>
        <v>8</v>
      </c>
      <c r="BD11" s="1">
        <f t="shared" si="25"/>
        <v>0.91589802993608127</v>
      </c>
      <c r="BE11" s="1">
        <f t="shared" si="26"/>
        <v>1.0612999999999992</v>
      </c>
      <c r="BF11" s="1">
        <f t="shared" si="27"/>
        <v>0</v>
      </c>
      <c r="BG11" s="1">
        <f t="shared" si="28"/>
        <v>3.0990924644643206E-3</v>
      </c>
      <c r="BH11" s="1">
        <f t="shared" si="29"/>
        <v>6.9437885912517913E-2</v>
      </c>
      <c r="BI11" s="14">
        <v>8</v>
      </c>
      <c r="BJ11" s="1">
        <v>0.93206637557637761</v>
      </c>
      <c r="BK11" s="1">
        <v>1.2706999999999979</v>
      </c>
      <c r="BL11" s="14">
        <v>8</v>
      </c>
      <c r="BM11" s="1">
        <v>0.92517576769079946</v>
      </c>
      <c r="BN11" s="15">
        <v>0.92110000000000269</v>
      </c>
      <c r="BO11" s="14">
        <f t="shared" si="30"/>
        <v>8</v>
      </c>
      <c r="BP11" s="1">
        <f t="shared" si="31"/>
        <v>0.92862107163358854</v>
      </c>
      <c r="BQ11" s="1">
        <f t="shared" si="32"/>
        <v>1.0959000000000003</v>
      </c>
      <c r="BR11" s="1">
        <f t="shared" si="33"/>
        <v>0</v>
      </c>
      <c r="BS11" s="1">
        <f t="shared" si="34"/>
        <v>4.8723955623898143E-3</v>
      </c>
      <c r="BT11" s="15">
        <f t="shared" si="35"/>
        <v>0.24720453070281287</v>
      </c>
    </row>
    <row r="12" spans="1:72" x14ac:dyDescent="0.25">
      <c r="A12" s="14">
        <v>45</v>
      </c>
      <c r="B12" s="1">
        <v>0.89542390398518257</v>
      </c>
      <c r="C12" s="1">
        <v>1.1426999999999978</v>
      </c>
      <c r="D12" s="14">
        <v>45</v>
      </c>
      <c r="E12" s="1">
        <v>0.89620851050415362</v>
      </c>
      <c r="F12" s="1">
        <v>0.89730000000000132</v>
      </c>
      <c r="G12" s="14">
        <f t="shared" si="0"/>
        <v>45</v>
      </c>
      <c r="H12" s="1">
        <f t="shared" si="1"/>
        <v>0.89581620724466804</v>
      </c>
      <c r="I12" s="1">
        <f t="shared" si="2"/>
        <v>1.0199999999999996</v>
      </c>
      <c r="J12" s="1">
        <f t="shared" si="3"/>
        <v>0</v>
      </c>
      <c r="K12" s="1">
        <f t="shared" si="4"/>
        <v>5.5480059012760373E-4</v>
      </c>
      <c r="L12" s="1">
        <f t="shared" si="5"/>
        <v>0.1735240041031765</v>
      </c>
      <c r="M12" s="14">
        <v>45</v>
      </c>
      <c r="N12" s="1">
        <v>0.90725110539673659</v>
      </c>
      <c r="O12" s="1">
        <v>1.0625999999999998</v>
      </c>
      <c r="P12" s="14">
        <v>45</v>
      </c>
      <c r="Q12" s="1">
        <v>0.90916757635763412</v>
      </c>
      <c r="R12" s="1">
        <v>1.213000000000001</v>
      </c>
      <c r="S12" s="14">
        <f t="shared" si="6"/>
        <v>45</v>
      </c>
      <c r="T12" s="1">
        <f t="shared" si="7"/>
        <v>0.90820934087718541</v>
      </c>
      <c r="U12" s="1">
        <f t="shared" si="8"/>
        <v>1.1378000000000004</v>
      </c>
      <c r="V12" s="1">
        <f t="shared" si="9"/>
        <v>0</v>
      </c>
      <c r="W12" s="1">
        <f t="shared" si="10"/>
        <v>1.3551496123977433E-3</v>
      </c>
      <c r="X12" s="1">
        <f t="shared" si="11"/>
        <v>0.1063488598904576</v>
      </c>
      <c r="Y12" s="14">
        <v>9</v>
      </c>
      <c r="Z12" s="1">
        <v>0.89900591752480896</v>
      </c>
      <c r="AA12" s="1">
        <v>1.9487999999999985</v>
      </c>
      <c r="AB12" s="14">
        <v>9</v>
      </c>
      <c r="AC12" s="1">
        <v>0.89982392575565662</v>
      </c>
      <c r="AD12" s="15">
        <v>1.5407000000000011</v>
      </c>
      <c r="AE12" s="1">
        <f t="shared" si="12"/>
        <v>9</v>
      </c>
      <c r="AF12" s="1">
        <f t="shared" si="13"/>
        <v>0.89941492164023273</v>
      </c>
      <c r="AG12" s="1">
        <f t="shared" si="14"/>
        <v>1.7447499999999998</v>
      </c>
      <c r="AH12" s="1">
        <f t="shared" si="15"/>
        <v>0</v>
      </c>
      <c r="AI12" s="1">
        <f t="shared" si="16"/>
        <v>5.7841916709878798E-4</v>
      </c>
      <c r="AJ12" s="1">
        <f t="shared" si="17"/>
        <v>0.28857027740222851</v>
      </c>
      <c r="AK12" s="14">
        <v>9</v>
      </c>
      <c r="AL12" s="1">
        <v>0.91274036092048039</v>
      </c>
      <c r="AM12" s="1">
        <v>1.3346000000000018</v>
      </c>
      <c r="AN12" s="14">
        <v>9</v>
      </c>
      <c r="AO12" s="1">
        <v>0.90888706718460299</v>
      </c>
      <c r="AP12" s="15">
        <v>1.2652000000000001</v>
      </c>
      <c r="AQ12" s="1">
        <f t="shared" si="18"/>
        <v>9</v>
      </c>
      <c r="AR12" s="1">
        <f t="shared" si="19"/>
        <v>0.91081371405254163</v>
      </c>
      <c r="AS12" s="1">
        <f t="shared" si="20"/>
        <v>1.2999000000000009</v>
      </c>
      <c r="AT12" s="1">
        <f t="shared" si="21"/>
        <v>0</v>
      </c>
      <c r="AU12" s="1">
        <f t="shared" si="22"/>
        <v>2.7246901305425508E-3</v>
      </c>
      <c r="AV12" s="1">
        <f t="shared" si="23"/>
        <v>4.9073210614347586E-2</v>
      </c>
      <c r="AW12" s="14">
        <v>9</v>
      </c>
      <c r="AX12" s="1">
        <v>0.92096688931619408</v>
      </c>
      <c r="AY12" s="1">
        <v>1.0157000000000025</v>
      </c>
      <c r="AZ12" s="14">
        <v>9</v>
      </c>
      <c r="BA12" s="1">
        <v>0.91650597390572586</v>
      </c>
      <c r="BB12" s="15">
        <v>1.1103999999999985</v>
      </c>
      <c r="BC12" s="1">
        <f t="shared" si="24"/>
        <v>9</v>
      </c>
      <c r="BD12" s="1">
        <f t="shared" si="25"/>
        <v>0.91873643161095997</v>
      </c>
      <c r="BE12" s="1">
        <f t="shared" si="26"/>
        <v>1.0630500000000005</v>
      </c>
      <c r="BF12" s="1">
        <f t="shared" si="27"/>
        <v>0</v>
      </c>
      <c r="BG12" s="1">
        <f t="shared" si="28"/>
        <v>3.1543435370416529E-3</v>
      </c>
      <c r="BH12" s="1">
        <f t="shared" si="29"/>
        <v>6.6963012178363229E-2</v>
      </c>
      <c r="BI12" s="14">
        <v>9</v>
      </c>
      <c r="BJ12" s="1">
        <v>0.93595366578577621</v>
      </c>
      <c r="BK12" s="1">
        <v>1.2706999999999979</v>
      </c>
      <c r="BL12" s="14">
        <v>9</v>
      </c>
      <c r="BM12" s="1">
        <v>0.92858406489865253</v>
      </c>
      <c r="BN12" s="15">
        <v>0.85739999999999839</v>
      </c>
      <c r="BO12" s="14">
        <f t="shared" si="30"/>
        <v>9</v>
      </c>
      <c r="BP12" s="1">
        <f t="shared" si="31"/>
        <v>0.93226886534221443</v>
      </c>
      <c r="BQ12" s="1">
        <f t="shared" si="32"/>
        <v>1.0640499999999982</v>
      </c>
      <c r="BR12" s="1">
        <f t="shared" si="33"/>
        <v>0</v>
      </c>
      <c r="BS12" s="1">
        <f t="shared" si="34"/>
        <v>5.2110947619235532E-3</v>
      </c>
      <c r="BT12" s="15">
        <f t="shared" si="35"/>
        <v>0.2922472326643995</v>
      </c>
    </row>
    <row r="13" spans="1:72" x14ac:dyDescent="0.25">
      <c r="A13" s="14">
        <v>50</v>
      </c>
      <c r="B13" s="1">
        <v>0.89600766530631237</v>
      </c>
      <c r="C13" s="1">
        <v>0.95750000000000313</v>
      </c>
      <c r="D13" s="14">
        <v>50</v>
      </c>
      <c r="E13" s="1">
        <v>0.89676982228068258</v>
      </c>
      <c r="F13" s="1">
        <v>0.94610000000000127</v>
      </c>
      <c r="G13" s="14">
        <f t="shared" si="0"/>
        <v>50</v>
      </c>
      <c r="H13" s="1">
        <f t="shared" si="1"/>
        <v>0.89638874379349742</v>
      </c>
      <c r="I13" s="1">
        <f t="shared" si="2"/>
        <v>0.9518000000000022</v>
      </c>
      <c r="J13" s="1">
        <f t="shared" si="3"/>
        <v>0</v>
      </c>
      <c r="K13" s="1">
        <f t="shared" si="4"/>
        <v>5.3892636490579689E-4</v>
      </c>
      <c r="L13" s="1">
        <f t="shared" si="5"/>
        <v>8.0610173055279521E-3</v>
      </c>
      <c r="M13" s="14">
        <v>50</v>
      </c>
      <c r="N13" s="1">
        <v>0.91012173214736192</v>
      </c>
      <c r="O13" s="1">
        <v>1.0619999999999994</v>
      </c>
      <c r="P13" s="14">
        <v>50</v>
      </c>
      <c r="Q13" s="1">
        <v>0.91070419122003587</v>
      </c>
      <c r="R13" s="1">
        <v>1.2259000000000029</v>
      </c>
      <c r="S13" s="14">
        <f t="shared" si="6"/>
        <v>50</v>
      </c>
      <c r="T13" s="1">
        <f t="shared" si="7"/>
        <v>0.9104129616836989</v>
      </c>
      <c r="U13" s="1">
        <f t="shared" si="8"/>
        <v>1.1439500000000011</v>
      </c>
      <c r="V13" s="1">
        <f t="shared" si="9"/>
        <v>0</v>
      </c>
      <c r="W13" s="1">
        <f t="shared" si="10"/>
        <v>4.1186076005138349E-4</v>
      </c>
      <c r="X13" s="1">
        <f t="shared" si="11"/>
        <v>0.11589480143647761</v>
      </c>
      <c r="Y13" s="14">
        <v>10</v>
      </c>
      <c r="Z13" s="1">
        <v>0.90008970509804209</v>
      </c>
      <c r="AA13" s="1">
        <v>1.7516000000000034</v>
      </c>
      <c r="AB13" s="14">
        <v>10</v>
      </c>
      <c r="AC13" s="1">
        <v>0.90054251669352225</v>
      </c>
      <c r="AD13" s="15">
        <v>1.341700000000003</v>
      </c>
      <c r="AE13" s="1">
        <f t="shared" si="12"/>
        <v>10</v>
      </c>
      <c r="AF13" s="1">
        <f t="shared" si="13"/>
        <v>0.90031611089578223</v>
      </c>
      <c r="AG13" s="1">
        <f t="shared" si="14"/>
        <v>1.5466500000000032</v>
      </c>
      <c r="AH13" s="1">
        <f t="shared" si="15"/>
        <v>0</v>
      </c>
      <c r="AI13" s="1">
        <f t="shared" si="16"/>
        <v>3.2018614976392281E-4</v>
      </c>
      <c r="AJ13" s="1">
        <f t="shared" si="17"/>
        <v>0.28984306960836653</v>
      </c>
      <c r="AK13" s="14">
        <v>10</v>
      </c>
      <c r="AL13" s="1">
        <v>0.91487440432906852</v>
      </c>
      <c r="AM13" s="1">
        <v>1.5356000000000023</v>
      </c>
      <c r="AN13" s="14">
        <v>10</v>
      </c>
      <c r="AO13" s="1">
        <v>0.91094165799201932</v>
      </c>
      <c r="AP13" s="15">
        <v>1.2652000000000001</v>
      </c>
      <c r="AQ13" s="1">
        <f t="shared" si="18"/>
        <v>10</v>
      </c>
      <c r="AR13" s="1">
        <f t="shared" si="19"/>
        <v>0.91290803116054398</v>
      </c>
      <c r="AS13" s="1">
        <f t="shared" si="20"/>
        <v>1.4004000000000012</v>
      </c>
      <c r="AT13" s="1">
        <f t="shared" si="21"/>
        <v>0</v>
      </c>
      <c r="AU13" s="1">
        <f t="shared" si="22"/>
        <v>2.7808716036140514E-3</v>
      </c>
      <c r="AV13" s="1">
        <f t="shared" si="23"/>
        <v>0.19120167363284402</v>
      </c>
      <c r="AW13" s="14">
        <v>10</v>
      </c>
      <c r="AX13" s="1">
        <v>0.92376315900096118</v>
      </c>
      <c r="AY13" s="1">
        <v>1.0122</v>
      </c>
      <c r="AZ13" s="14">
        <v>10</v>
      </c>
      <c r="BA13" s="1">
        <v>0.9186596843464141</v>
      </c>
      <c r="BB13" s="15">
        <v>1.1103999999999985</v>
      </c>
      <c r="BC13" s="1">
        <f t="shared" si="24"/>
        <v>10</v>
      </c>
      <c r="BD13" s="1">
        <f t="shared" si="25"/>
        <v>0.92121142167368764</v>
      </c>
      <c r="BE13" s="1">
        <f t="shared" si="26"/>
        <v>1.0612999999999992</v>
      </c>
      <c r="BF13" s="1">
        <f t="shared" si="27"/>
        <v>0</v>
      </c>
      <c r="BG13" s="1">
        <f t="shared" si="28"/>
        <v>3.6087015358439133E-3</v>
      </c>
      <c r="BH13" s="1">
        <f t="shared" si="29"/>
        <v>6.9437885912517913E-2</v>
      </c>
      <c r="BI13" s="14">
        <v>10</v>
      </c>
      <c r="BJ13" s="1">
        <v>0.93937555043112575</v>
      </c>
      <c r="BK13" s="1">
        <v>1.2706999999999979</v>
      </c>
      <c r="BL13" s="14">
        <v>10</v>
      </c>
      <c r="BM13" s="1">
        <v>0.93257561709423609</v>
      </c>
      <c r="BN13" s="15">
        <v>0.92419999999999902</v>
      </c>
      <c r="BO13" s="14">
        <f t="shared" si="30"/>
        <v>10</v>
      </c>
      <c r="BP13" s="1">
        <f t="shared" si="31"/>
        <v>0.93597558376268086</v>
      </c>
      <c r="BQ13" s="1">
        <f t="shared" si="32"/>
        <v>1.0974499999999985</v>
      </c>
      <c r="BR13" s="1">
        <f t="shared" si="33"/>
        <v>0</v>
      </c>
      <c r="BS13" s="1">
        <f t="shared" si="34"/>
        <v>4.808278974131149E-3</v>
      </c>
      <c r="BT13" s="15">
        <f t="shared" si="35"/>
        <v>0.24501249968113797</v>
      </c>
    </row>
    <row r="14" spans="1:72" x14ac:dyDescent="0.25">
      <c r="A14" s="14">
        <v>55</v>
      </c>
      <c r="B14" s="1">
        <v>0.89626476149005874</v>
      </c>
      <c r="C14" s="1">
        <v>0.95389999999999731</v>
      </c>
      <c r="D14" s="14">
        <v>55</v>
      </c>
      <c r="E14" s="1">
        <v>0.8976365568205894</v>
      </c>
      <c r="F14" s="1">
        <v>0.94610000000000127</v>
      </c>
      <c r="G14" s="14">
        <f t="shared" si="0"/>
        <v>55</v>
      </c>
      <c r="H14" s="1">
        <f t="shared" si="1"/>
        <v>0.89695065915532401</v>
      </c>
      <c r="I14" s="1">
        <f t="shared" si="2"/>
        <v>0.94999999999999929</v>
      </c>
      <c r="J14" s="1">
        <f t="shared" si="3"/>
        <v>0</v>
      </c>
      <c r="K14" s="1">
        <f t="shared" si="4"/>
        <v>9.7000578061827631E-4</v>
      </c>
      <c r="L14" s="1">
        <f t="shared" si="5"/>
        <v>5.5154328932522654E-3</v>
      </c>
      <c r="M14" s="14">
        <v>55</v>
      </c>
      <c r="N14" s="1">
        <v>0.91295833345599342</v>
      </c>
      <c r="O14" s="1">
        <v>1.0632000000000001</v>
      </c>
      <c r="P14" s="14">
        <v>55</v>
      </c>
      <c r="Q14" s="1">
        <v>0.91221443395322188</v>
      </c>
      <c r="R14" s="1">
        <v>1.2284999999999968</v>
      </c>
      <c r="S14" s="14">
        <f t="shared" si="6"/>
        <v>55</v>
      </c>
      <c r="T14" s="1">
        <f t="shared" si="7"/>
        <v>0.91258638370460765</v>
      </c>
      <c r="U14" s="1">
        <f t="shared" si="8"/>
        <v>1.1458499999999985</v>
      </c>
      <c r="V14" s="1">
        <f t="shared" si="9"/>
        <v>0</v>
      </c>
      <c r="W14" s="1">
        <f t="shared" si="10"/>
        <v>5.2601638293105603E-4</v>
      </c>
      <c r="X14" s="1">
        <f t="shared" si="11"/>
        <v>0.11688475093013395</v>
      </c>
      <c r="Y14" s="14">
        <v>11</v>
      </c>
      <c r="Z14" s="1">
        <v>0.90093971114576021</v>
      </c>
      <c r="AA14" s="1">
        <v>1.8796999999999997</v>
      </c>
      <c r="AB14" s="14">
        <v>11</v>
      </c>
      <c r="AC14" s="1">
        <v>0.90130140216060228</v>
      </c>
      <c r="AD14" s="15">
        <v>1.3004999999999995</v>
      </c>
      <c r="AE14" s="1">
        <f t="shared" si="12"/>
        <v>11</v>
      </c>
      <c r="AF14" s="1">
        <f t="shared" si="13"/>
        <v>0.90112055665318125</v>
      </c>
      <c r="AG14" s="1">
        <f t="shared" si="14"/>
        <v>1.5900999999999996</v>
      </c>
      <c r="AH14" s="1">
        <f t="shared" si="15"/>
        <v>0</v>
      </c>
      <c r="AI14" s="1">
        <f t="shared" si="16"/>
        <v>2.5575416928907144E-4</v>
      </c>
      <c r="AJ14" s="1">
        <f t="shared" si="17"/>
        <v>0.40955624766324772</v>
      </c>
      <c r="AK14" s="14">
        <v>11</v>
      </c>
      <c r="AL14" s="1">
        <v>0.91701227270513419</v>
      </c>
      <c r="AM14" s="1">
        <v>1.5390000000000015</v>
      </c>
      <c r="AN14" s="14">
        <v>11</v>
      </c>
      <c r="AO14" s="1">
        <v>0.91252864735877903</v>
      </c>
      <c r="AP14" s="15">
        <v>1.1983999999999995</v>
      </c>
      <c r="AQ14" s="1">
        <f t="shared" si="18"/>
        <v>11</v>
      </c>
      <c r="AR14" s="1">
        <f t="shared" si="19"/>
        <v>0.91477046003195661</v>
      </c>
      <c r="AS14" s="1">
        <f t="shared" si="20"/>
        <v>1.3687000000000005</v>
      </c>
      <c r="AT14" s="1">
        <f t="shared" si="21"/>
        <v>0</v>
      </c>
      <c r="AU14" s="1">
        <f t="shared" si="22"/>
        <v>3.1704018867076147E-3</v>
      </c>
      <c r="AV14" s="1">
        <f t="shared" si="23"/>
        <v>0.24084056967214032</v>
      </c>
      <c r="AW14" s="14">
        <v>11</v>
      </c>
      <c r="AX14" s="1">
        <v>0.9274012800165482</v>
      </c>
      <c r="AY14" s="1">
        <v>1.078400000000002</v>
      </c>
      <c r="AZ14" s="14">
        <v>11</v>
      </c>
      <c r="BA14" s="1">
        <v>0.92193400203838138</v>
      </c>
      <c r="BB14" s="15">
        <v>1.1103999999999985</v>
      </c>
      <c r="BC14" s="1">
        <f t="shared" si="24"/>
        <v>11</v>
      </c>
      <c r="BD14" s="1">
        <f t="shared" si="25"/>
        <v>0.92466764102746479</v>
      </c>
      <c r="BE14" s="1">
        <f t="shared" si="26"/>
        <v>1.0944000000000003</v>
      </c>
      <c r="BF14" s="1">
        <f t="shared" si="27"/>
        <v>0</v>
      </c>
      <c r="BG14" s="1">
        <f t="shared" si="28"/>
        <v>3.865949332993634E-3</v>
      </c>
      <c r="BH14" s="1">
        <f t="shared" si="29"/>
        <v>2.2627416997967029E-2</v>
      </c>
      <c r="BI14" s="14">
        <v>11</v>
      </c>
      <c r="BJ14" s="1">
        <v>0.9439793353530187</v>
      </c>
      <c r="BK14" s="1">
        <v>1.2706999999999979</v>
      </c>
      <c r="BL14" s="14">
        <v>11</v>
      </c>
      <c r="BM14" s="1">
        <v>0.93561617165402144</v>
      </c>
      <c r="BN14" s="15">
        <v>0.86050000000000182</v>
      </c>
      <c r="BO14" s="14">
        <f t="shared" si="30"/>
        <v>11</v>
      </c>
      <c r="BP14" s="1">
        <f t="shared" si="31"/>
        <v>0.93979775350352002</v>
      </c>
      <c r="BQ14" s="1">
        <f t="shared" si="32"/>
        <v>1.0655999999999999</v>
      </c>
      <c r="BR14" s="1">
        <f t="shared" si="33"/>
        <v>0</v>
      </c>
      <c r="BS14" s="1">
        <f t="shared" si="34"/>
        <v>5.9136497637341297E-3</v>
      </c>
      <c r="BT14" s="15">
        <f t="shared" si="35"/>
        <v>0.29005520164271908</v>
      </c>
    </row>
    <row r="15" spans="1:72" x14ac:dyDescent="0.25">
      <c r="A15" s="14">
        <v>60</v>
      </c>
      <c r="B15" s="1">
        <v>0.89703693604346746</v>
      </c>
      <c r="C15" s="1">
        <v>0.89099999999999824</v>
      </c>
      <c r="D15" s="14">
        <v>60</v>
      </c>
      <c r="E15" s="1">
        <v>0.89834054545998632</v>
      </c>
      <c r="F15" s="1">
        <v>0.88000000000000256</v>
      </c>
      <c r="G15" s="14">
        <f t="shared" si="0"/>
        <v>60</v>
      </c>
      <c r="H15" s="1">
        <f t="shared" si="1"/>
        <v>0.89768874075172689</v>
      </c>
      <c r="I15" s="1">
        <f t="shared" si="2"/>
        <v>0.8855000000000004</v>
      </c>
      <c r="J15" s="1">
        <f t="shared" si="3"/>
        <v>0</v>
      </c>
      <c r="K15" s="1">
        <f t="shared" si="4"/>
        <v>9.2179105843912326E-4</v>
      </c>
      <c r="L15" s="1">
        <f t="shared" si="5"/>
        <v>7.7781745930489681E-3</v>
      </c>
      <c r="M15" s="14">
        <v>60</v>
      </c>
      <c r="N15" s="1">
        <v>0.91555304151751715</v>
      </c>
      <c r="O15" s="1">
        <v>1.0639000000000003</v>
      </c>
      <c r="P15" s="14">
        <v>60</v>
      </c>
      <c r="Q15" s="1">
        <v>0.91376448409574329</v>
      </c>
      <c r="R15" s="1">
        <v>1.2310999999999979</v>
      </c>
      <c r="S15" s="14">
        <f t="shared" si="6"/>
        <v>60</v>
      </c>
      <c r="T15" s="1">
        <f t="shared" si="7"/>
        <v>0.91465876280663028</v>
      </c>
      <c r="U15" s="1">
        <f t="shared" si="8"/>
        <v>1.1474999999999991</v>
      </c>
      <c r="V15" s="1">
        <f t="shared" si="9"/>
        <v>0</v>
      </c>
      <c r="W15" s="1">
        <f t="shared" si="10"/>
        <v>1.2647010814778258E-3</v>
      </c>
      <c r="X15" s="1">
        <f t="shared" si="11"/>
        <v>0.11822825381438903</v>
      </c>
      <c r="Y15" s="14">
        <v>12</v>
      </c>
      <c r="Z15" s="1">
        <v>0.9020044789931625</v>
      </c>
      <c r="AA15" s="1">
        <v>1.9553999999999974</v>
      </c>
      <c r="AB15" s="14">
        <v>12</v>
      </c>
      <c r="AC15" s="1">
        <v>0.90184200834477823</v>
      </c>
      <c r="AD15" s="15">
        <v>1.4996999999999971</v>
      </c>
      <c r="AE15" s="1">
        <f t="shared" si="12"/>
        <v>12</v>
      </c>
      <c r="AF15" s="1">
        <f t="shared" si="13"/>
        <v>0.90192324366897036</v>
      </c>
      <c r="AG15" s="1">
        <f t="shared" si="14"/>
        <v>1.7275499999999973</v>
      </c>
      <c r="AH15" s="1">
        <f t="shared" si="15"/>
        <v>0</v>
      </c>
      <c r="AI15" s="1">
        <f t="shared" si="16"/>
        <v>1.1488409721628603E-4</v>
      </c>
      <c r="AJ15" s="1">
        <f t="shared" si="17"/>
        <v>0.32222856018671014</v>
      </c>
      <c r="AK15" s="14">
        <v>12</v>
      </c>
      <c r="AL15" s="1">
        <v>0.91898368133602826</v>
      </c>
      <c r="AM15" s="1">
        <v>1.5356000000000023</v>
      </c>
      <c r="AN15" s="14">
        <v>12</v>
      </c>
      <c r="AO15" s="1">
        <v>0.91423387219551699</v>
      </c>
      <c r="AP15" s="15">
        <v>1.2586000000000013</v>
      </c>
      <c r="AQ15" s="1">
        <f t="shared" si="18"/>
        <v>12</v>
      </c>
      <c r="AR15" s="1">
        <f t="shared" si="19"/>
        <v>0.91660877676577268</v>
      </c>
      <c r="AS15" s="1">
        <f t="shared" si="20"/>
        <v>1.3971000000000018</v>
      </c>
      <c r="AT15" s="1">
        <f t="shared" si="21"/>
        <v>0</v>
      </c>
      <c r="AU15" s="1">
        <f t="shared" si="22"/>
        <v>3.3586222525973613E-3</v>
      </c>
      <c r="AV15" s="1">
        <f t="shared" si="23"/>
        <v>0.19586857838867439</v>
      </c>
      <c r="AW15" s="14">
        <v>12</v>
      </c>
      <c r="AX15" s="1">
        <v>0.93106817087096738</v>
      </c>
      <c r="AY15" s="1">
        <v>1.0122</v>
      </c>
      <c r="AZ15" s="14">
        <v>12</v>
      </c>
      <c r="BA15" s="1">
        <v>0.92401649952365938</v>
      </c>
      <c r="BB15" s="15">
        <v>1.1103999999999985</v>
      </c>
      <c r="BC15" s="1">
        <f t="shared" si="24"/>
        <v>12</v>
      </c>
      <c r="BD15" s="1">
        <f t="shared" si="25"/>
        <v>0.92754233519731333</v>
      </c>
      <c r="BE15" s="1">
        <f t="shared" si="26"/>
        <v>1.0612999999999992</v>
      </c>
      <c r="BF15" s="1">
        <f t="shared" si="27"/>
        <v>0</v>
      </c>
      <c r="BG15" s="1">
        <f t="shared" si="28"/>
        <v>4.9862846283803631E-3</v>
      </c>
      <c r="BH15" s="1">
        <f t="shared" si="29"/>
        <v>6.9437885912517913E-2</v>
      </c>
      <c r="BI15" s="14">
        <v>12</v>
      </c>
      <c r="BJ15" s="1">
        <v>0.94842115761126</v>
      </c>
      <c r="BK15" s="1">
        <v>1.2706999999999979</v>
      </c>
      <c r="BL15" s="14">
        <v>12</v>
      </c>
      <c r="BM15" s="1">
        <v>0.93947837987365668</v>
      </c>
      <c r="BN15" s="15">
        <v>0.93039999999999878</v>
      </c>
      <c r="BO15" s="14">
        <f t="shared" si="30"/>
        <v>12</v>
      </c>
      <c r="BP15" s="1">
        <f t="shared" si="31"/>
        <v>0.94394976874245828</v>
      </c>
      <c r="BQ15" s="1">
        <f t="shared" si="32"/>
        <v>1.1005499999999984</v>
      </c>
      <c r="BR15" s="1">
        <f t="shared" si="33"/>
        <v>0</v>
      </c>
      <c r="BS15" s="1">
        <f t="shared" si="34"/>
        <v>6.3234987809034022E-3</v>
      </c>
      <c r="BT15" s="15">
        <f t="shared" si="35"/>
        <v>0.24062843763778136</v>
      </c>
    </row>
    <row r="16" spans="1:72" x14ac:dyDescent="0.25">
      <c r="A16" s="14">
        <v>65</v>
      </c>
      <c r="B16" s="1">
        <v>0.89757590561384104</v>
      </c>
      <c r="C16" s="1">
        <v>0.89099999999999824</v>
      </c>
      <c r="D16" s="14">
        <v>65</v>
      </c>
      <c r="E16" s="1">
        <v>0.89923385116750487</v>
      </c>
      <c r="F16" s="1">
        <v>0.94610000000000127</v>
      </c>
      <c r="G16" s="14">
        <f t="shared" si="0"/>
        <v>65</v>
      </c>
      <c r="H16" s="1">
        <f t="shared" si="1"/>
        <v>0.89840487839067296</v>
      </c>
      <c r="I16" s="1">
        <f t="shared" si="2"/>
        <v>0.91854999999999976</v>
      </c>
      <c r="J16" s="1">
        <f t="shared" si="3"/>
        <v>0</v>
      </c>
      <c r="K16" s="1">
        <f t="shared" si="4"/>
        <v>1.17234454383378E-3</v>
      </c>
      <c r="L16" s="1">
        <f t="shared" si="5"/>
        <v>3.8961583643380912E-2</v>
      </c>
      <c r="M16" s="14">
        <v>65</v>
      </c>
      <c r="N16" s="1">
        <v>0.91763212658816906</v>
      </c>
      <c r="O16" s="1">
        <v>1.0650999999999993</v>
      </c>
      <c r="P16" s="14">
        <v>65</v>
      </c>
      <c r="Q16" s="1">
        <v>0.91519308562098189</v>
      </c>
      <c r="R16" s="1">
        <v>1.2284999999999968</v>
      </c>
      <c r="S16" s="14">
        <f t="shared" si="6"/>
        <v>65</v>
      </c>
      <c r="T16" s="1">
        <f t="shared" si="7"/>
        <v>0.91641260610457542</v>
      </c>
      <c r="U16" s="1">
        <f t="shared" si="8"/>
        <v>1.146799999999998</v>
      </c>
      <c r="V16" s="1">
        <f t="shared" si="9"/>
        <v>0</v>
      </c>
      <c r="W16" s="1">
        <f t="shared" si="10"/>
        <v>1.7246624074898414E-3</v>
      </c>
      <c r="X16" s="1">
        <f t="shared" si="11"/>
        <v>0.11554124804588013</v>
      </c>
      <c r="Y16" s="14">
        <v>13</v>
      </c>
      <c r="Z16" s="1">
        <v>0.90295305437073858</v>
      </c>
      <c r="AA16" s="1">
        <v>1.8305000000000007</v>
      </c>
      <c r="AB16" s="14">
        <v>13</v>
      </c>
      <c r="AC16" s="1">
        <v>0.90264932954280652</v>
      </c>
      <c r="AD16" s="15">
        <v>1.2317999999999998</v>
      </c>
      <c r="AE16" s="1">
        <f t="shared" si="12"/>
        <v>13</v>
      </c>
      <c r="AF16" s="1">
        <f t="shared" si="13"/>
        <v>0.90280119195677255</v>
      </c>
      <c r="AG16" s="1">
        <f t="shared" si="14"/>
        <v>1.5311500000000002</v>
      </c>
      <c r="AH16" s="1">
        <f t="shared" si="15"/>
        <v>0</v>
      </c>
      <c r="AI16" s="1">
        <f t="shared" si="16"/>
        <v>2.1476588544547799E-4</v>
      </c>
      <c r="AJ16" s="1">
        <f t="shared" si="17"/>
        <v>0.42334482989638667</v>
      </c>
      <c r="AK16" s="14">
        <v>13</v>
      </c>
      <c r="AL16" s="1">
        <v>0.92081967626736649</v>
      </c>
      <c r="AM16" s="1">
        <v>1.5356000000000023</v>
      </c>
      <c r="AN16" s="14">
        <v>13</v>
      </c>
      <c r="AO16" s="1">
        <v>0.91578498734208591</v>
      </c>
      <c r="AP16" s="15">
        <v>1.2652000000000001</v>
      </c>
      <c r="AQ16" s="1">
        <f t="shared" si="18"/>
        <v>13</v>
      </c>
      <c r="AR16" s="1">
        <f t="shared" si="19"/>
        <v>0.9183023318047262</v>
      </c>
      <c r="AS16" s="1">
        <f t="shared" si="20"/>
        <v>1.4004000000000012</v>
      </c>
      <c r="AT16" s="1">
        <f t="shared" si="21"/>
        <v>0</v>
      </c>
      <c r="AU16" s="1">
        <f t="shared" si="22"/>
        <v>3.5600626802307117E-3</v>
      </c>
      <c r="AV16" s="1">
        <f t="shared" si="23"/>
        <v>0.19120167363284402</v>
      </c>
      <c r="AW16" s="14">
        <v>13</v>
      </c>
      <c r="AX16" s="1">
        <v>0.9341799811022139</v>
      </c>
      <c r="AY16" s="1">
        <v>1.0122</v>
      </c>
      <c r="AZ16" s="14">
        <v>13</v>
      </c>
      <c r="BA16" s="1">
        <v>0.92670627367965175</v>
      </c>
      <c r="BB16" s="15">
        <v>1.1103999999999985</v>
      </c>
      <c r="BC16" s="1">
        <f t="shared" si="24"/>
        <v>13</v>
      </c>
      <c r="BD16" s="1">
        <f t="shared" si="25"/>
        <v>0.93044312739093282</v>
      </c>
      <c r="BE16" s="1">
        <f t="shared" si="26"/>
        <v>1.0612999999999992</v>
      </c>
      <c r="BF16" s="1">
        <f t="shared" si="27"/>
        <v>0</v>
      </c>
      <c r="BG16" s="1">
        <f t="shared" si="28"/>
        <v>5.2847091990979294E-3</v>
      </c>
      <c r="BH16" s="1">
        <f t="shared" si="29"/>
        <v>6.9437885912517913E-2</v>
      </c>
      <c r="BI16" s="14">
        <v>13</v>
      </c>
      <c r="BJ16" s="1">
        <v>0.95183045812060219</v>
      </c>
      <c r="BK16" s="1">
        <v>1.2706999999999979</v>
      </c>
      <c r="BL16" s="14">
        <v>13</v>
      </c>
      <c r="BM16" s="1">
        <v>0.942914134966227</v>
      </c>
      <c r="BN16" s="15">
        <v>0.93350000000000222</v>
      </c>
      <c r="BO16" s="14">
        <f t="shared" si="30"/>
        <v>13</v>
      </c>
      <c r="BP16" s="1">
        <f t="shared" si="31"/>
        <v>0.94737229654341459</v>
      </c>
      <c r="BQ16" s="1">
        <f t="shared" si="32"/>
        <v>1.1021000000000001</v>
      </c>
      <c r="BR16" s="1">
        <f t="shared" si="33"/>
        <v>0</v>
      </c>
      <c r="BS16" s="1">
        <f t="shared" si="34"/>
        <v>6.3047925657093197E-3</v>
      </c>
      <c r="BT16" s="15">
        <f t="shared" si="35"/>
        <v>0.23843640661610138</v>
      </c>
    </row>
    <row r="17" spans="1:72" x14ac:dyDescent="0.25">
      <c r="A17" s="14">
        <v>70</v>
      </c>
      <c r="B17" s="1">
        <v>0.89827988349357679</v>
      </c>
      <c r="C17" s="1">
        <v>0.94669999999999987</v>
      </c>
      <c r="D17" s="14">
        <v>70</v>
      </c>
      <c r="E17" s="1">
        <v>0.89996391746793991</v>
      </c>
      <c r="F17" s="1">
        <v>0.94610000000000127</v>
      </c>
      <c r="G17" s="14">
        <f t="shared" si="0"/>
        <v>70</v>
      </c>
      <c r="H17" s="1">
        <f t="shared" si="1"/>
        <v>0.89912190048075835</v>
      </c>
      <c r="I17" s="1">
        <f t="shared" si="2"/>
        <v>0.94640000000000057</v>
      </c>
      <c r="J17" s="1">
        <f t="shared" si="3"/>
        <v>0</v>
      </c>
      <c r="K17" s="1">
        <f t="shared" si="4"/>
        <v>1.1907918430206943E-3</v>
      </c>
      <c r="L17" s="1">
        <f t="shared" si="5"/>
        <v>4.242640687109397E-4</v>
      </c>
      <c r="M17" s="14">
        <v>70</v>
      </c>
      <c r="N17" s="1">
        <v>0.91936869969402035</v>
      </c>
      <c r="O17" s="1">
        <v>1.0625999999999998</v>
      </c>
      <c r="P17" s="14">
        <v>70</v>
      </c>
      <c r="Q17" s="1">
        <v>0.9162945718128761</v>
      </c>
      <c r="R17" s="1">
        <v>1.1878000000000029</v>
      </c>
      <c r="S17" s="14">
        <f t="shared" si="6"/>
        <v>70</v>
      </c>
      <c r="T17" s="1">
        <f t="shared" si="7"/>
        <v>0.91783163575344817</v>
      </c>
      <c r="U17" s="1">
        <f t="shared" si="8"/>
        <v>1.1252000000000013</v>
      </c>
      <c r="V17" s="1">
        <f t="shared" si="9"/>
        <v>0</v>
      </c>
      <c r="W17" s="1">
        <f t="shared" si="10"/>
        <v>2.1737366709917326E-3</v>
      </c>
      <c r="X17" s="1">
        <f t="shared" si="11"/>
        <v>8.8529769004557932E-2</v>
      </c>
      <c r="Y17" s="14">
        <v>14</v>
      </c>
      <c r="Z17" s="1">
        <v>0.90399879429704644</v>
      </c>
      <c r="AA17" s="1">
        <v>1.8305000000000007</v>
      </c>
      <c r="AB17" s="14">
        <v>14</v>
      </c>
      <c r="AC17" s="1">
        <v>0.90333736230510353</v>
      </c>
      <c r="AD17" s="15">
        <v>1.3727000000000018</v>
      </c>
      <c r="AE17" s="1">
        <f t="shared" si="12"/>
        <v>14</v>
      </c>
      <c r="AF17" s="1">
        <f t="shared" si="13"/>
        <v>0.90366807830107498</v>
      </c>
      <c r="AG17" s="1">
        <f t="shared" si="14"/>
        <v>1.6016000000000012</v>
      </c>
      <c r="AH17" s="1">
        <f t="shared" si="15"/>
        <v>0</v>
      </c>
      <c r="AI17" s="1">
        <f t="shared" si="16"/>
        <v>4.6770304679655527E-4</v>
      </c>
      <c r="AJ17" s="1">
        <f t="shared" si="17"/>
        <v>0.32371348442720083</v>
      </c>
      <c r="AK17" s="14">
        <v>14</v>
      </c>
      <c r="AL17" s="1">
        <v>0.92269820833442973</v>
      </c>
      <c r="AM17" s="1">
        <v>1.5253000000000014</v>
      </c>
      <c r="AN17" s="14">
        <v>14</v>
      </c>
      <c r="AO17" s="1">
        <v>0.91746818626655235</v>
      </c>
      <c r="AP17" s="15">
        <v>1.2652000000000001</v>
      </c>
      <c r="AQ17" s="1">
        <f t="shared" si="18"/>
        <v>14</v>
      </c>
      <c r="AR17" s="1">
        <f t="shared" si="19"/>
        <v>0.92008319730049104</v>
      </c>
      <c r="AS17" s="1">
        <f t="shared" si="20"/>
        <v>1.3952500000000008</v>
      </c>
      <c r="AT17" s="1">
        <f t="shared" si="21"/>
        <v>0</v>
      </c>
      <c r="AU17" s="1">
        <f t="shared" si="22"/>
        <v>3.6981840699513791E-3</v>
      </c>
      <c r="AV17" s="1">
        <f t="shared" si="23"/>
        <v>0.18391847378662196</v>
      </c>
      <c r="AW17" s="14">
        <v>14</v>
      </c>
      <c r="AX17" s="1">
        <v>0.93718490727163284</v>
      </c>
      <c r="AY17" s="1">
        <v>0.99830000000000041</v>
      </c>
      <c r="AZ17" s="14">
        <v>14</v>
      </c>
      <c r="BA17" s="1">
        <v>0.93019124640333717</v>
      </c>
      <c r="BB17" s="15">
        <v>1.1103999999999985</v>
      </c>
      <c r="BC17" s="1">
        <f t="shared" si="24"/>
        <v>14</v>
      </c>
      <c r="BD17" s="1">
        <f t="shared" si="25"/>
        <v>0.933688076837485</v>
      </c>
      <c r="BE17" s="1">
        <f t="shared" si="26"/>
        <v>1.0543499999999995</v>
      </c>
      <c r="BF17" s="1">
        <f t="shared" si="27"/>
        <v>0</v>
      </c>
      <c r="BG17" s="1">
        <f t="shared" si="28"/>
        <v>4.9452650252908665E-3</v>
      </c>
      <c r="BH17" s="1">
        <f t="shared" si="29"/>
        <v>7.926667017101062E-2</v>
      </c>
      <c r="BI17" s="14">
        <v>14</v>
      </c>
      <c r="BJ17" s="1">
        <v>0.95600880105241437</v>
      </c>
      <c r="BK17" s="1">
        <v>1.2706999999999979</v>
      </c>
      <c r="BL17" s="14">
        <v>14</v>
      </c>
      <c r="BM17" s="1">
        <v>0.94763373639983617</v>
      </c>
      <c r="BN17" s="15">
        <v>0.93039999999999878</v>
      </c>
      <c r="BO17" s="14">
        <f t="shared" si="30"/>
        <v>14</v>
      </c>
      <c r="BP17" s="1">
        <f t="shared" si="31"/>
        <v>0.95182126872612527</v>
      </c>
      <c r="BQ17" s="1">
        <f t="shared" si="32"/>
        <v>1.1005499999999984</v>
      </c>
      <c r="BR17" s="1">
        <f t="shared" si="33"/>
        <v>0</v>
      </c>
      <c r="BS17" s="1">
        <f t="shared" si="34"/>
        <v>5.9220650087138029E-3</v>
      </c>
      <c r="BT17" s="15">
        <f t="shared" si="35"/>
        <v>0.24062843763778136</v>
      </c>
    </row>
    <row r="18" spans="1:72" x14ac:dyDescent="0.25">
      <c r="A18" s="14">
        <v>75</v>
      </c>
      <c r="B18" s="1">
        <v>0.89867929468499153</v>
      </c>
      <c r="C18" s="1">
        <v>0.86249999999999716</v>
      </c>
      <c r="D18" s="14">
        <v>75</v>
      </c>
      <c r="E18" s="1">
        <v>0.9004591524019</v>
      </c>
      <c r="F18" s="1">
        <v>0.94610000000000127</v>
      </c>
      <c r="G18" s="14">
        <f t="shared" si="0"/>
        <v>75</v>
      </c>
      <c r="H18" s="1">
        <f t="shared" si="1"/>
        <v>0.89956922354344582</v>
      </c>
      <c r="I18" s="1">
        <f t="shared" si="2"/>
        <v>0.90429999999999922</v>
      </c>
      <c r="J18" s="1">
        <f t="shared" si="3"/>
        <v>0</v>
      </c>
      <c r="K18" s="1">
        <f t="shared" si="4"/>
        <v>1.2585494611731876E-3</v>
      </c>
      <c r="L18" s="1">
        <f t="shared" si="5"/>
        <v>5.9114126907198285E-2</v>
      </c>
      <c r="M18" s="14">
        <v>75</v>
      </c>
      <c r="N18" s="1">
        <v>0.92146269059391539</v>
      </c>
      <c r="O18" s="1">
        <v>1.0625999999999998</v>
      </c>
      <c r="P18" s="14">
        <v>75</v>
      </c>
      <c r="Q18" s="1">
        <v>0.91781973142189155</v>
      </c>
      <c r="R18" s="1">
        <v>1.121299999999998</v>
      </c>
      <c r="S18" s="14">
        <f t="shared" si="6"/>
        <v>75</v>
      </c>
      <c r="T18" s="1">
        <f t="shared" si="7"/>
        <v>0.91964121100790353</v>
      </c>
      <c r="U18" s="1">
        <f t="shared" si="8"/>
        <v>1.0919499999999989</v>
      </c>
      <c r="V18" s="1">
        <f t="shared" si="9"/>
        <v>0</v>
      </c>
      <c r="W18" s="1">
        <f t="shared" si="10"/>
        <v>2.5759611341237883E-3</v>
      </c>
      <c r="X18" s="1">
        <f t="shared" si="11"/>
        <v>4.1507168055649066E-2</v>
      </c>
      <c r="Y18" s="14">
        <v>15</v>
      </c>
      <c r="Z18" s="1">
        <v>0.90489400133739173</v>
      </c>
      <c r="AA18" s="1">
        <v>1.9620999999999995</v>
      </c>
      <c r="AB18" s="14">
        <v>15</v>
      </c>
      <c r="AC18" s="1">
        <v>0.90420069349239207</v>
      </c>
      <c r="AD18" s="15">
        <v>1.2421000000000006</v>
      </c>
      <c r="AE18" s="1">
        <f t="shared" si="12"/>
        <v>15</v>
      </c>
      <c r="AF18" s="1">
        <f t="shared" si="13"/>
        <v>0.90454734741489196</v>
      </c>
      <c r="AG18" s="1">
        <f t="shared" si="14"/>
        <v>1.6021000000000001</v>
      </c>
      <c r="AH18" s="1">
        <f t="shared" si="15"/>
        <v>0</v>
      </c>
      <c r="AI18" s="1">
        <f t="shared" si="16"/>
        <v>4.9024267864908972E-4</v>
      </c>
      <c r="AJ18" s="1">
        <f t="shared" si="17"/>
        <v>0.50911688245431319</v>
      </c>
      <c r="AK18" s="14">
        <v>15</v>
      </c>
      <c r="AL18" s="1">
        <v>0.9247619779717573</v>
      </c>
      <c r="AM18" s="1">
        <v>1.5322000000000031</v>
      </c>
      <c r="AN18" s="14">
        <v>15</v>
      </c>
      <c r="AO18" s="1">
        <v>0.91913404746511507</v>
      </c>
      <c r="AP18" s="15">
        <v>1.2652000000000001</v>
      </c>
      <c r="AQ18" s="1">
        <f t="shared" si="18"/>
        <v>15</v>
      </c>
      <c r="AR18" s="1">
        <f t="shared" si="19"/>
        <v>0.92194801271843618</v>
      </c>
      <c r="AS18" s="1">
        <f t="shared" si="20"/>
        <v>1.3987000000000016</v>
      </c>
      <c r="AT18" s="1">
        <f t="shared" si="21"/>
        <v>0</v>
      </c>
      <c r="AU18" s="1">
        <f t="shared" si="22"/>
        <v>3.979547825293364E-3</v>
      </c>
      <c r="AV18" s="1">
        <f t="shared" si="23"/>
        <v>0.18879751057681032</v>
      </c>
      <c r="AW18" s="14">
        <v>15</v>
      </c>
      <c r="AX18" s="1">
        <v>0.9394384835431463</v>
      </c>
      <c r="AY18" s="1">
        <v>1.0157000000000025</v>
      </c>
      <c r="AZ18" s="14">
        <v>15</v>
      </c>
      <c r="BA18" s="1">
        <v>0.93355041574194442</v>
      </c>
      <c r="BB18" s="15">
        <v>1.1103999999999985</v>
      </c>
      <c r="BC18" s="1">
        <f t="shared" si="24"/>
        <v>15</v>
      </c>
      <c r="BD18" s="1">
        <f t="shared" si="25"/>
        <v>0.93649444964254536</v>
      </c>
      <c r="BE18" s="1">
        <f t="shared" si="26"/>
        <v>1.0630500000000005</v>
      </c>
      <c r="BF18" s="1">
        <f t="shared" si="27"/>
        <v>0</v>
      </c>
      <c r="BG18" s="1">
        <f t="shared" si="28"/>
        <v>4.1634926703160132E-3</v>
      </c>
      <c r="BH18" s="1">
        <f t="shared" si="29"/>
        <v>6.6963012178363229E-2</v>
      </c>
      <c r="BI18" s="14">
        <v>15</v>
      </c>
      <c r="BJ18" s="1">
        <v>0.95940796430592934</v>
      </c>
      <c r="BK18" s="1">
        <v>1.2828999999999979</v>
      </c>
      <c r="BL18" s="14">
        <v>15</v>
      </c>
      <c r="BM18" s="1">
        <v>0.95122317424342406</v>
      </c>
      <c r="BN18" s="15">
        <v>0.94890000000000185</v>
      </c>
      <c r="BO18" s="14">
        <f t="shared" si="30"/>
        <v>15</v>
      </c>
      <c r="BP18" s="1">
        <f t="shared" si="31"/>
        <v>0.95531556927467665</v>
      </c>
      <c r="BQ18" s="1">
        <f t="shared" si="32"/>
        <v>1.1158999999999999</v>
      </c>
      <c r="BR18" s="1">
        <f t="shared" si="33"/>
        <v>0</v>
      </c>
      <c r="BS18" s="1">
        <f t="shared" si="34"/>
        <v>5.7875205557857464E-3</v>
      </c>
      <c r="BT18" s="15">
        <f t="shared" si="35"/>
        <v>0.23617366491630334</v>
      </c>
    </row>
    <row r="19" spans="1:72" x14ac:dyDescent="0.25">
      <c r="A19" s="14">
        <v>80</v>
      </c>
      <c r="B19" s="1">
        <v>0.8992673097447702</v>
      </c>
      <c r="C19" s="1">
        <v>0.86599999999999966</v>
      </c>
      <c r="D19" s="14">
        <v>80</v>
      </c>
      <c r="E19" s="1">
        <v>0.90109668447168312</v>
      </c>
      <c r="F19" s="1">
        <v>0.80349999999999966</v>
      </c>
      <c r="G19" s="14">
        <f t="shared" si="0"/>
        <v>80</v>
      </c>
      <c r="H19" s="1">
        <f t="shared" si="1"/>
        <v>0.90018199710822666</v>
      </c>
      <c r="I19" s="1">
        <f t="shared" si="2"/>
        <v>0.83474999999999966</v>
      </c>
      <c r="J19" s="1">
        <f t="shared" si="3"/>
        <v>0</v>
      </c>
      <c r="K19" s="1">
        <f t="shared" si="4"/>
        <v>1.2935632747314097E-3</v>
      </c>
      <c r="L19" s="1">
        <f t="shared" si="5"/>
        <v>4.4194173824159223E-2</v>
      </c>
      <c r="M19" s="14">
        <v>80</v>
      </c>
      <c r="N19" s="1">
        <v>0.92439022543192029</v>
      </c>
      <c r="O19" s="1">
        <v>1.0645000000000007</v>
      </c>
      <c r="P19" s="14">
        <v>80</v>
      </c>
      <c r="Q19" s="1">
        <v>0.91945663372538122</v>
      </c>
      <c r="R19" s="1">
        <v>1.2032999999999987</v>
      </c>
      <c r="S19" s="14">
        <f t="shared" si="6"/>
        <v>80</v>
      </c>
      <c r="T19" s="1">
        <f t="shared" si="7"/>
        <v>0.9219234295786507</v>
      </c>
      <c r="U19" s="1">
        <f t="shared" si="8"/>
        <v>1.1338999999999997</v>
      </c>
      <c r="V19" s="1">
        <f t="shared" si="9"/>
        <v>0</v>
      </c>
      <c r="W19" s="1">
        <f t="shared" si="10"/>
        <v>3.4885761512994835E-3</v>
      </c>
      <c r="X19" s="1">
        <f t="shared" si="11"/>
        <v>9.8146421228691411E-2</v>
      </c>
      <c r="Y19" s="14">
        <v>16</v>
      </c>
      <c r="Z19" s="1">
        <v>0.90589633202139164</v>
      </c>
      <c r="AA19" s="1">
        <v>1.9620999999999995</v>
      </c>
      <c r="AB19" s="14">
        <v>16</v>
      </c>
      <c r="AC19" s="1">
        <v>0.90469179895384089</v>
      </c>
      <c r="AD19" s="15">
        <v>1.1768000000000001</v>
      </c>
      <c r="AE19" s="1">
        <f t="shared" si="12"/>
        <v>16</v>
      </c>
      <c r="AF19" s="1">
        <f t="shared" si="13"/>
        <v>0.90529406548761626</v>
      </c>
      <c r="AG19" s="1">
        <f t="shared" si="14"/>
        <v>1.5694499999999998</v>
      </c>
      <c r="AH19" s="1">
        <f t="shared" si="15"/>
        <v>0</v>
      </c>
      <c r="AI19" s="1">
        <f t="shared" si="16"/>
        <v>8.5173350022856931E-4</v>
      </c>
      <c r="AJ19" s="1">
        <f t="shared" si="17"/>
        <v>0.55529095526579475</v>
      </c>
      <c r="AK19" s="14">
        <v>16</v>
      </c>
      <c r="AL19" s="1">
        <v>0.92698042653706281</v>
      </c>
      <c r="AM19" s="1">
        <v>1.5356000000000023</v>
      </c>
      <c r="AN19" s="14">
        <v>16</v>
      </c>
      <c r="AO19" s="1">
        <v>0.92116209763311185</v>
      </c>
      <c r="AP19" s="15">
        <v>1.2652000000000001</v>
      </c>
      <c r="AQ19" s="1">
        <f t="shared" si="18"/>
        <v>16</v>
      </c>
      <c r="AR19" s="1">
        <f t="shared" si="19"/>
        <v>0.92407126208508727</v>
      </c>
      <c r="AS19" s="1">
        <f t="shared" si="20"/>
        <v>1.4004000000000012</v>
      </c>
      <c r="AT19" s="1">
        <f t="shared" si="21"/>
        <v>0</v>
      </c>
      <c r="AU19" s="1">
        <f t="shared" si="22"/>
        <v>4.114179823157412E-3</v>
      </c>
      <c r="AV19" s="1">
        <f t="shared" si="23"/>
        <v>0.19120167363284402</v>
      </c>
      <c r="AW19" s="14">
        <v>16</v>
      </c>
      <c r="AX19" s="1">
        <v>0.9422190927661811</v>
      </c>
      <c r="AY19" s="1">
        <v>1.0157000000000025</v>
      </c>
      <c r="AZ19" s="14">
        <v>16</v>
      </c>
      <c r="BA19" s="1">
        <v>0.93639806527571856</v>
      </c>
      <c r="BB19" s="15">
        <v>1.1103999999999985</v>
      </c>
      <c r="BC19" s="1">
        <f t="shared" si="24"/>
        <v>16</v>
      </c>
      <c r="BD19" s="1">
        <f t="shared" si="25"/>
        <v>0.93930857902094989</v>
      </c>
      <c r="BE19" s="1">
        <f t="shared" si="26"/>
        <v>1.0630500000000005</v>
      </c>
      <c r="BF19" s="1">
        <f t="shared" si="27"/>
        <v>0</v>
      </c>
      <c r="BG19" s="1">
        <f t="shared" si="28"/>
        <v>4.1160880119793719E-3</v>
      </c>
      <c r="BH19" s="1">
        <f t="shared" si="29"/>
        <v>6.6963012178363229E-2</v>
      </c>
      <c r="BI19" s="14">
        <v>16</v>
      </c>
      <c r="BJ19" s="1">
        <v>0.96268168214714889</v>
      </c>
      <c r="BK19" s="1">
        <v>1.3012999999999977</v>
      </c>
      <c r="BL19" s="14">
        <v>16</v>
      </c>
      <c r="BM19" s="1">
        <v>0.95594264000763096</v>
      </c>
      <c r="BN19" s="15">
        <v>0.86659999999999826</v>
      </c>
      <c r="BO19" s="14">
        <f t="shared" si="30"/>
        <v>16</v>
      </c>
      <c r="BP19" s="1">
        <f t="shared" si="31"/>
        <v>0.95931216107738992</v>
      </c>
      <c r="BQ19" s="1">
        <f t="shared" si="32"/>
        <v>1.083949999999998</v>
      </c>
      <c r="BR19" s="1">
        <f t="shared" si="33"/>
        <v>0</v>
      </c>
      <c r="BS19" s="1">
        <f t="shared" si="34"/>
        <v>4.7652223955550249E-3</v>
      </c>
      <c r="BT19" s="15">
        <f t="shared" si="35"/>
        <v>0.30737931778179206</v>
      </c>
    </row>
    <row r="20" spans="1:72" x14ac:dyDescent="0.25">
      <c r="A20" s="14">
        <v>85</v>
      </c>
      <c r="B20" s="1">
        <v>0.89990323091004887</v>
      </c>
      <c r="C20" s="1">
        <v>0.87669999999999959</v>
      </c>
      <c r="D20" s="14">
        <v>85</v>
      </c>
      <c r="E20" s="1">
        <v>0.90145125918784341</v>
      </c>
      <c r="F20" s="1">
        <v>0.92519999999999669</v>
      </c>
      <c r="G20" s="14">
        <f t="shared" si="0"/>
        <v>85</v>
      </c>
      <c r="H20" s="1">
        <f t="shared" si="1"/>
        <v>0.9006772450489462</v>
      </c>
      <c r="I20" s="1">
        <f t="shared" si="2"/>
        <v>0.90094999999999814</v>
      </c>
      <c r="J20" s="1">
        <f t="shared" si="3"/>
        <v>0</v>
      </c>
      <c r="K20" s="1">
        <f t="shared" si="4"/>
        <v>1.0946212926970548E-3</v>
      </c>
      <c r="L20" s="1">
        <f t="shared" si="5"/>
        <v>3.4294678887545504E-2</v>
      </c>
      <c r="M20" s="14">
        <v>85</v>
      </c>
      <c r="N20" s="1">
        <v>0.92699162375396582</v>
      </c>
      <c r="O20" s="1">
        <v>1.0625999999999998</v>
      </c>
      <c r="P20" s="14">
        <v>85</v>
      </c>
      <c r="Q20" s="1">
        <v>0.9206000278542541</v>
      </c>
      <c r="R20" s="1">
        <v>1.2137000000000029</v>
      </c>
      <c r="S20" s="14">
        <f t="shared" si="6"/>
        <v>85</v>
      </c>
      <c r="T20" s="1">
        <f t="shared" si="7"/>
        <v>0.9237958258041099</v>
      </c>
      <c r="U20" s="1">
        <f t="shared" si="8"/>
        <v>1.1381500000000013</v>
      </c>
      <c r="V20" s="1">
        <f t="shared" si="9"/>
        <v>0</v>
      </c>
      <c r="W20" s="1">
        <f t="shared" si="10"/>
        <v>4.5195408032902909E-3</v>
      </c>
      <c r="X20" s="1">
        <f t="shared" si="11"/>
        <v>0.10684383463728954</v>
      </c>
      <c r="Y20" s="14">
        <v>17</v>
      </c>
      <c r="Z20" s="1">
        <v>0.90697272477755808</v>
      </c>
      <c r="AA20" s="1">
        <v>1.6989000000000019</v>
      </c>
      <c r="AB20" s="14">
        <v>17</v>
      </c>
      <c r="AC20" s="1">
        <v>0.90524625281830351</v>
      </c>
      <c r="AD20" s="15">
        <v>1.4037000000000006</v>
      </c>
      <c r="AE20" s="1">
        <f t="shared" si="12"/>
        <v>17</v>
      </c>
      <c r="AF20" s="1">
        <f t="shared" si="13"/>
        <v>0.90610948879793085</v>
      </c>
      <c r="AG20" s="1">
        <f t="shared" si="14"/>
        <v>1.5513000000000012</v>
      </c>
      <c r="AH20" s="1">
        <f t="shared" si="15"/>
        <v>0</v>
      </c>
      <c r="AI20" s="1">
        <f t="shared" si="16"/>
        <v>1.2208000299173325E-3</v>
      </c>
      <c r="AJ20" s="1">
        <f t="shared" si="17"/>
        <v>0.20873792180626971</v>
      </c>
      <c r="AK20" s="14">
        <v>17</v>
      </c>
      <c r="AL20" s="1">
        <v>0.92861278262065117</v>
      </c>
      <c r="AM20" s="1">
        <v>1.5356000000000023</v>
      </c>
      <c r="AN20" s="14">
        <v>17</v>
      </c>
      <c r="AO20" s="1">
        <v>0.92243862829553547</v>
      </c>
      <c r="AP20" s="15">
        <v>1.2652000000000001</v>
      </c>
      <c r="AQ20" s="1">
        <f t="shared" si="18"/>
        <v>17</v>
      </c>
      <c r="AR20" s="1">
        <f t="shared" si="19"/>
        <v>0.92552570545809332</v>
      </c>
      <c r="AS20" s="1">
        <f t="shared" si="20"/>
        <v>1.4004000000000012</v>
      </c>
      <c r="AT20" s="1">
        <f t="shared" si="21"/>
        <v>0</v>
      </c>
      <c r="AU20" s="1">
        <f t="shared" si="22"/>
        <v>4.3657863913815634E-3</v>
      </c>
      <c r="AV20" s="1">
        <f t="shared" si="23"/>
        <v>0.19120167363284402</v>
      </c>
      <c r="AW20" s="14">
        <v>17</v>
      </c>
      <c r="AX20" s="1">
        <v>0.94561404027800633</v>
      </c>
      <c r="AY20" s="1">
        <v>1.0855000000000032</v>
      </c>
      <c r="AZ20" s="14">
        <v>17</v>
      </c>
      <c r="BA20" s="1">
        <v>0.9380664137334187</v>
      </c>
      <c r="BB20" s="15">
        <v>1.1103999999999985</v>
      </c>
      <c r="BC20" s="1">
        <f t="shared" si="24"/>
        <v>17</v>
      </c>
      <c r="BD20" s="1">
        <f t="shared" si="25"/>
        <v>0.94184022700571246</v>
      </c>
      <c r="BE20" s="1">
        <f t="shared" si="26"/>
        <v>1.0979500000000009</v>
      </c>
      <c r="BF20" s="1">
        <f t="shared" si="27"/>
        <v>0</v>
      </c>
      <c r="BG20" s="1">
        <f t="shared" si="28"/>
        <v>5.3369779115415008E-3</v>
      </c>
      <c r="BH20" s="1">
        <f t="shared" si="29"/>
        <v>1.760695885154168E-2</v>
      </c>
      <c r="BI20" s="14">
        <v>17</v>
      </c>
      <c r="BJ20" s="1">
        <v>0.96708480547609199</v>
      </c>
      <c r="BK20" s="1">
        <v>1.3012999999999977</v>
      </c>
      <c r="BL20" s="14">
        <v>17</v>
      </c>
      <c r="BM20" s="1">
        <v>0.95851762682495667</v>
      </c>
      <c r="BN20" s="15">
        <v>0.92419999999999902</v>
      </c>
      <c r="BO20" s="14">
        <f t="shared" si="30"/>
        <v>17</v>
      </c>
      <c r="BP20" s="1">
        <f t="shared" si="31"/>
        <v>0.96280121615052439</v>
      </c>
      <c r="BQ20" s="1">
        <f t="shared" si="32"/>
        <v>1.1127499999999984</v>
      </c>
      <c r="BR20" s="1">
        <f t="shared" si="33"/>
        <v>0</v>
      </c>
      <c r="BS20" s="1">
        <f t="shared" si="34"/>
        <v>6.0579101198544047E-3</v>
      </c>
      <c r="BT20" s="15">
        <f t="shared" si="35"/>
        <v>0.26664996718544681</v>
      </c>
    </row>
    <row r="21" spans="1:72" x14ac:dyDescent="0.25">
      <c r="A21" s="14">
        <v>90</v>
      </c>
      <c r="B21" s="1">
        <v>0.90070530104416646</v>
      </c>
      <c r="C21" s="1">
        <v>0.86959999999999837</v>
      </c>
      <c r="D21" s="14">
        <v>90</v>
      </c>
      <c r="E21" s="1">
        <v>0.90230337808612948</v>
      </c>
      <c r="F21" s="1">
        <v>0.91140000000000043</v>
      </c>
      <c r="G21" s="14">
        <f t="shared" si="0"/>
        <v>90</v>
      </c>
      <c r="H21" s="1">
        <f t="shared" si="1"/>
        <v>0.90150433956514797</v>
      </c>
      <c r="I21" s="1">
        <f t="shared" si="2"/>
        <v>0.8904999999999994</v>
      </c>
      <c r="J21" s="1">
        <f t="shared" si="3"/>
        <v>0</v>
      </c>
      <c r="K21" s="1">
        <f t="shared" si="4"/>
        <v>1.13001111323059E-3</v>
      </c>
      <c r="L21" s="1">
        <f t="shared" si="5"/>
        <v>2.9557063453599142E-2</v>
      </c>
      <c r="M21" s="14">
        <v>90</v>
      </c>
      <c r="N21" s="1">
        <v>0.92918755617828641</v>
      </c>
      <c r="O21" s="1">
        <v>1.0625999999999998</v>
      </c>
      <c r="P21" s="14">
        <v>90</v>
      </c>
      <c r="Q21" s="1">
        <v>0.92215874533632769</v>
      </c>
      <c r="R21" s="1">
        <v>1.2137000000000029</v>
      </c>
      <c r="S21" s="14">
        <f t="shared" si="6"/>
        <v>90</v>
      </c>
      <c r="T21" s="1">
        <f t="shared" si="7"/>
        <v>0.92567315075730705</v>
      </c>
      <c r="U21" s="1">
        <f t="shared" si="8"/>
        <v>1.1381500000000013</v>
      </c>
      <c r="V21" s="1">
        <f t="shared" si="9"/>
        <v>0</v>
      </c>
      <c r="W21" s="1">
        <f t="shared" si="10"/>
        <v>4.9701198100265383E-3</v>
      </c>
      <c r="X21" s="1">
        <f t="shared" si="11"/>
        <v>0.10684383463728954</v>
      </c>
      <c r="Y21" s="14">
        <v>18</v>
      </c>
      <c r="Z21" s="1">
        <v>0.90795566759164725</v>
      </c>
      <c r="AA21" s="1">
        <v>1.9620999999999995</v>
      </c>
      <c r="AB21" s="14">
        <v>18</v>
      </c>
      <c r="AC21" s="1">
        <v>0.90630091334376617</v>
      </c>
      <c r="AD21" s="15">
        <v>1.1974000000000018</v>
      </c>
      <c r="AE21" s="1">
        <f t="shared" si="12"/>
        <v>18</v>
      </c>
      <c r="AF21" s="1">
        <f t="shared" si="13"/>
        <v>0.90712829046770671</v>
      </c>
      <c r="AG21" s="1">
        <f t="shared" si="14"/>
        <v>1.5797500000000007</v>
      </c>
      <c r="AH21" s="1">
        <f t="shared" si="15"/>
        <v>0</v>
      </c>
      <c r="AI21" s="1">
        <f t="shared" si="16"/>
        <v>1.1700879498739605E-3</v>
      </c>
      <c r="AJ21" s="1">
        <f t="shared" si="17"/>
        <v>0.54072455557335142</v>
      </c>
      <c r="AK21" s="14">
        <v>18</v>
      </c>
      <c r="AL21" s="1">
        <v>0.93121883726370625</v>
      </c>
      <c r="AM21" s="1">
        <v>1.5356000000000023</v>
      </c>
      <c r="AN21" s="14">
        <v>18</v>
      </c>
      <c r="AO21" s="1">
        <v>0.92496190733031114</v>
      </c>
      <c r="AP21" s="15">
        <v>1.158299999999997</v>
      </c>
      <c r="AQ21" s="1">
        <f t="shared" si="18"/>
        <v>18</v>
      </c>
      <c r="AR21" s="1">
        <f t="shared" si="19"/>
        <v>0.92809037229700864</v>
      </c>
      <c r="AS21" s="1">
        <f t="shared" si="20"/>
        <v>1.3469499999999996</v>
      </c>
      <c r="AT21" s="1">
        <f t="shared" si="21"/>
        <v>0</v>
      </c>
      <c r="AU21" s="1">
        <f t="shared" si="22"/>
        <v>4.4243175853127727E-3</v>
      </c>
      <c r="AV21" s="1">
        <f t="shared" si="23"/>
        <v>0.26679138854168877</v>
      </c>
      <c r="AW21" s="14">
        <v>18</v>
      </c>
      <c r="AX21" s="1">
        <v>0.94924316712455337</v>
      </c>
      <c r="AY21" s="1">
        <v>1.0191999999999979</v>
      </c>
      <c r="AZ21" s="14">
        <v>18</v>
      </c>
      <c r="BA21" s="1">
        <v>0.94104544793704181</v>
      </c>
      <c r="BB21" s="15">
        <v>1.1103999999999985</v>
      </c>
      <c r="BC21" s="1">
        <f t="shared" si="24"/>
        <v>18</v>
      </c>
      <c r="BD21" s="1">
        <f t="shared" si="25"/>
        <v>0.94514430753079759</v>
      </c>
      <c r="BE21" s="1">
        <f t="shared" si="26"/>
        <v>1.0647999999999982</v>
      </c>
      <c r="BF21" s="1">
        <f t="shared" si="27"/>
        <v>0</v>
      </c>
      <c r="BG21" s="1">
        <f t="shared" si="28"/>
        <v>5.7966628277524943E-3</v>
      </c>
      <c r="BH21" s="1">
        <f t="shared" si="29"/>
        <v>6.4488138444213569E-2</v>
      </c>
      <c r="BI21" s="14">
        <v>18</v>
      </c>
      <c r="BJ21" s="1">
        <v>0.97145668582809885</v>
      </c>
      <c r="BK21" s="1">
        <v>1.3012999999999977</v>
      </c>
      <c r="BL21" s="14">
        <v>18</v>
      </c>
      <c r="BM21" s="1">
        <v>0.96172214062924677</v>
      </c>
      <c r="BN21" s="15">
        <v>0.85739999999999839</v>
      </c>
      <c r="BO21" s="14">
        <f t="shared" si="30"/>
        <v>18</v>
      </c>
      <c r="BP21" s="1">
        <f t="shared" si="31"/>
        <v>0.96658941322867276</v>
      </c>
      <c r="BQ21" s="1">
        <f t="shared" si="32"/>
        <v>1.079349999999998</v>
      </c>
      <c r="BR21" s="1">
        <f t="shared" si="33"/>
        <v>0</v>
      </c>
      <c r="BS21" s="1">
        <f t="shared" si="34"/>
        <v>6.8833629218752572E-3</v>
      </c>
      <c r="BT21" s="15">
        <f t="shared" si="35"/>
        <v>0.31388470016870779</v>
      </c>
    </row>
    <row r="22" spans="1:72" x14ac:dyDescent="0.25">
      <c r="A22" s="14">
        <v>95</v>
      </c>
      <c r="B22" s="1">
        <v>0.90155611162006966</v>
      </c>
      <c r="C22" s="1">
        <v>0.85889999999999844</v>
      </c>
      <c r="D22" s="14">
        <v>95</v>
      </c>
      <c r="E22" s="1">
        <v>0.90306217066554784</v>
      </c>
      <c r="F22" s="1">
        <v>0.91140000000000043</v>
      </c>
      <c r="G22" s="14">
        <f t="shared" si="0"/>
        <v>95</v>
      </c>
      <c r="H22" s="1">
        <f t="shared" si="1"/>
        <v>0.9023091411428088</v>
      </c>
      <c r="I22" s="1">
        <f t="shared" si="2"/>
        <v>0.88514999999999944</v>
      </c>
      <c r="J22" s="1">
        <f t="shared" si="3"/>
        <v>0</v>
      </c>
      <c r="K22" s="1">
        <f t="shared" si="4"/>
        <v>1.0649445639249607E-3</v>
      </c>
      <c r="L22" s="1">
        <f t="shared" si="5"/>
        <v>3.7123106012295154E-2</v>
      </c>
      <c r="M22" s="14">
        <v>95</v>
      </c>
      <c r="N22" s="1">
        <v>0.93166017579435467</v>
      </c>
      <c r="O22" s="1">
        <v>1.0663999999999998</v>
      </c>
      <c r="P22" s="14">
        <v>95</v>
      </c>
      <c r="Q22" s="1">
        <v>0.9236041588329188</v>
      </c>
      <c r="R22" s="1">
        <v>1.2802000000000007</v>
      </c>
      <c r="S22" s="14">
        <f t="shared" si="6"/>
        <v>95</v>
      </c>
      <c r="T22" s="1">
        <f t="shared" si="7"/>
        <v>0.92763216731363674</v>
      </c>
      <c r="U22" s="1">
        <f t="shared" si="8"/>
        <v>1.1733000000000002</v>
      </c>
      <c r="V22" s="1">
        <f t="shared" si="9"/>
        <v>0</v>
      </c>
      <c r="W22" s="1">
        <f t="shared" si="10"/>
        <v>5.6964642227851523E-3</v>
      </c>
      <c r="X22" s="1">
        <f t="shared" si="11"/>
        <v>0.15117942981768448</v>
      </c>
      <c r="Y22" s="14">
        <v>19</v>
      </c>
      <c r="Z22" s="1">
        <v>0.90891669160333355</v>
      </c>
      <c r="AA22" s="1">
        <v>1.8962999999999965</v>
      </c>
      <c r="AB22" s="14">
        <v>19</v>
      </c>
      <c r="AC22" s="1">
        <v>0.90726663048851452</v>
      </c>
      <c r="AD22" s="15">
        <v>1.128700000000002</v>
      </c>
      <c r="AE22" s="1">
        <f t="shared" si="12"/>
        <v>19</v>
      </c>
      <c r="AF22" s="1">
        <f t="shared" si="13"/>
        <v>0.90809166104592398</v>
      </c>
      <c r="AG22" s="1">
        <f t="shared" si="14"/>
        <v>1.5124999999999993</v>
      </c>
      <c r="AH22" s="1">
        <f t="shared" si="15"/>
        <v>0</v>
      </c>
      <c r="AI22" s="1">
        <f t="shared" si="16"/>
        <v>1.1667694036607661E-3</v>
      </c>
      <c r="AJ22" s="1">
        <f t="shared" si="17"/>
        <v>0.54277516523879021</v>
      </c>
      <c r="AK22" s="14">
        <v>19</v>
      </c>
      <c r="AL22" s="1">
        <v>0.9337432803287623</v>
      </c>
      <c r="AM22" s="1">
        <v>1.5356000000000023</v>
      </c>
      <c r="AN22" s="14">
        <v>19</v>
      </c>
      <c r="AO22" s="1">
        <v>0.92694885793119886</v>
      </c>
      <c r="AP22" s="15">
        <v>1.2986999999999966</v>
      </c>
      <c r="AQ22" s="1">
        <f t="shared" si="18"/>
        <v>19</v>
      </c>
      <c r="AR22" s="1">
        <f t="shared" si="19"/>
        <v>0.93034606912998052</v>
      </c>
      <c r="AS22" s="1">
        <f t="shared" si="20"/>
        <v>1.4171499999999995</v>
      </c>
      <c r="AT22" s="1">
        <f t="shared" si="21"/>
        <v>0</v>
      </c>
      <c r="AU22" s="1">
        <f t="shared" si="22"/>
        <v>4.8043821515628754E-3</v>
      </c>
      <c r="AV22" s="1">
        <f t="shared" si="23"/>
        <v>0.1675135964630971</v>
      </c>
      <c r="AW22" s="14">
        <v>19</v>
      </c>
      <c r="AX22" s="1">
        <v>0.95171322650876611</v>
      </c>
      <c r="AY22" s="1">
        <v>1.0296999999999983</v>
      </c>
      <c r="AZ22" s="14">
        <v>19</v>
      </c>
      <c r="BA22" s="1">
        <v>0.94435469373713576</v>
      </c>
      <c r="BB22" s="15">
        <v>1.1103999999999985</v>
      </c>
      <c r="BC22" s="1">
        <f t="shared" si="24"/>
        <v>19</v>
      </c>
      <c r="BD22" s="1">
        <f t="shared" si="25"/>
        <v>0.94803396012295094</v>
      </c>
      <c r="BE22" s="1">
        <f t="shared" si="26"/>
        <v>1.0700499999999984</v>
      </c>
      <c r="BF22" s="1">
        <f t="shared" si="27"/>
        <v>0</v>
      </c>
      <c r="BG22" s="1">
        <f t="shared" si="28"/>
        <v>5.2032684224032569E-3</v>
      </c>
      <c r="BH22" s="1">
        <f t="shared" si="29"/>
        <v>5.7063517241754541E-2</v>
      </c>
      <c r="BI22" s="14">
        <v>19</v>
      </c>
      <c r="BJ22" s="1">
        <v>0.97436380969265979</v>
      </c>
      <c r="BK22" s="1">
        <v>1.3012999999999977</v>
      </c>
      <c r="BL22" s="14">
        <v>19</v>
      </c>
      <c r="BM22" s="1">
        <v>0.96559529138023126</v>
      </c>
      <c r="BN22" s="15">
        <v>0.92110000000000269</v>
      </c>
      <c r="BO22" s="14">
        <f t="shared" si="30"/>
        <v>19</v>
      </c>
      <c r="BP22" s="1">
        <f t="shared" si="31"/>
        <v>0.96997955053644547</v>
      </c>
      <c r="BQ22" s="1">
        <f t="shared" si="32"/>
        <v>1.1112000000000002</v>
      </c>
      <c r="BR22" s="1">
        <f t="shared" si="33"/>
        <v>0</v>
      </c>
      <c r="BS22" s="1">
        <f t="shared" si="34"/>
        <v>6.2002787596766359E-3</v>
      </c>
      <c r="BT22" s="15">
        <f t="shared" si="35"/>
        <v>0.26884199820712268</v>
      </c>
    </row>
    <row r="23" spans="1:72" x14ac:dyDescent="0.25">
      <c r="A23" s="14">
        <v>100</v>
      </c>
      <c r="B23" s="1">
        <v>0.90224265662876157</v>
      </c>
      <c r="C23" s="1">
        <v>0.88389999999999702</v>
      </c>
      <c r="D23" s="14">
        <v>100</v>
      </c>
      <c r="E23" s="1">
        <v>0.9036558659428221</v>
      </c>
      <c r="F23" s="1">
        <v>0.84879999999999711</v>
      </c>
      <c r="G23" s="14">
        <f t="shared" si="0"/>
        <v>100</v>
      </c>
      <c r="H23" s="1">
        <f t="shared" si="1"/>
        <v>0.90294926128579189</v>
      </c>
      <c r="I23" s="1">
        <f t="shared" si="2"/>
        <v>0.86634999999999707</v>
      </c>
      <c r="J23" s="1">
        <f t="shared" si="3"/>
        <v>0</v>
      </c>
      <c r="K23" s="1">
        <f t="shared" si="4"/>
        <v>9.9928988920818733E-4</v>
      </c>
      <c r="L23" s="1">
        <f t="shared" si="5"/>
        <v>2.4819448019647753E-2</v>
      </c>
      <c r="M23" s="14">
        <v>100</v>
      </c>
      <c r="N23" s="1">
        <v>0.93424143105607094</v>
      </c>
      <c r="O23" s="1">
        <v>1.0677000000000003</v>
      </c>
      <c r="P23" s="14">
        <v>100</v>
      </c>
      <c r="Q23" s="1">
        <v>0.9251004067020534</v>
      </c>
      <c r="R23" s="1">
        <v>1.2396000000000029</v>
      </c>
      <c r="S23" s="14">
        <f t="shared" si="6"/>
        <v>100</v>
      </c>
      <c r="T23" s="1">
        <f t="shared" si="7"/>
        <v>0.92967091887906217</v>
      </c>
      <c r="U23" s="1">
        <f t="shared" si="8"/>
        <v>1.1536500000000016</v>
      </c>
      <c r="V23" s="1">
        <f t="shared" si="9"/>
        <v>0</v>
      </c>
      <c r="W23" s="1">
        <f t="shared" si="10"/>
        <v>6.4636803077171793E-3</v>
      </c>
      <c r="X23" s="1">
        <f t="shared" si="11"/>
        <v>0.12155165568596936</v>
      </c>
      <c r="Y23" s="14">
        <v>20</v>
      </c>
      <c r="Z23" s="1">
        <v>0.91017117425575433</v>
      </c>
      <c r="AA23" s="1">
        <v>1.9029000000000025</v>
      </c>
      <c r="AB23" s="14">
        <v>20</v>
      </c>
      <c r="AC23" s="1">
        <v>0.90771469513154801</v>
      </c>
      <c r="AD23" s="15">
        <v>1.4037000000000006</v>
      </c>
      <c r="AE23" s="1">
        <f t="shared" si="12"/>
        <v>20</v>
      </c>
      <c r="AF23" s="1">
        <f t="shared" si="13"/>
        <v>0.90894293469365117</v>
      </c>
      <c r="AG23" s="1">
        <f t="shared" si="14"/>
        <v>1.6533000000000015</v>
      </c>
      <c r="AH23" s="1">
        <f t="shared" si="15"/>
        <v>0</v>
      </c>
      <c r="AI23" s="1">
        <f t="shared" si="16"/>
        <v>1.7369930465694825E-3</v>
      </c>
      <c r="AJ23" s="1">
        <f t="shared" si="17"/>
        <v>0.35298770516832562</v>
      </c>
      <c r="AK23" s="14">
        <v>20</v>
      </c>
      <c r="AL23" s="1">
        <v>0.93620414479343728</v>
      </c>
      <c r="AM23" s="1">
        <v>1.5957000000000008</v>
      </c>
      <c r="AN23" s="14">
        <v>20</v>
      </c>
      <c r="AO23" s="1">
        <v>0.92851495417273555</v>
      </c>
      <c r="AP23" s="15">
        <v>1.2518999999999991</v>
      </c>
      <c r="AQ23" s="1">
        <f t="shared" si="18"/>
        <v>20</v>
      </c>
      <c r="AR23" s="1">
        <f t="shared" si="19"/>
        <v>0.93235954948308641</v>
      </c>
      <c r="AS23" s="1">
        <f t="shared" si="20"/>
        <v>1.4238</v>
      </c>
      <c r="AT23" s="1">
        <f t="shared" si="21"/>
        <v>0</v>
      </c>
      <c r="AU23" s="1">
        <f t="shared" si="22"/>
        <v>5.4370788297341882E-3</v>
      </c>
      <c r="AV23" s="1">
        <f t="shared" si="23"/>
        <v>0.2431033113719355</v>
      </c>
      <c r="AW23" s="14">
        <v>20</v>
      </c>
      <c r="AX23" s="1">
        <v>0.95446108032331123</v>
      </c>
      <c r="AY23" s="1">
        <v>1.0332000000000008</v>
      </c>
      <c r="AZ23" s="14">
        <v>20</v>
      </c>
      <c r="BA23" s="1">
        <v>0.94815783056293157</v>
      </c>
      <c r="BB23" s="15">
        <v>1.1103999999999985</v>
      </c>
      <c r="BC23" s="1">
        <f t="shared" si="24"/>
        <v>20</v>
      </c>
      <c r="BD23" s="1">
        <f t="shared" si="25"/>
        <v>0.9513094554431214</v>
      </c>
      <c r="BE23" s="1">
        <f t="shared" si="26"/>
        <v>1.0717999999999996</v>
      </c>
      <c r="BF23" s="1">
        <f t="shared" si="27"/>
        <v>0</v>
      </c>
      <c r="BG23" s="1">
        <f t="shared" si="28"/>
        <v>4.4570706490769376E-3</v>
      </c>
      <c r="BH23" s="1">
        <f t="shared" si="29"/>
        <v>5.458864350759985E-2</v>
      </c>
      <c r="BI23" s="14">
        <v>20</v>
      </c>
      <c r="BJ23" s="1">
        <v>0.97784242003094868</v>
      </c>
      <c r="BK23" s="1">
        <v>1.3012999999999977</v>
      </c>
      <c r="BL23" s="14">
        <v>20</v>
      </c>
      <c r="BM23" s="1">
        <v>0.96915105410613189</v>
      </c>
      <c r="BN23" s="15">
        <v>0.90259999999999962</v>
      </c>
      <c r="BO23" s="14">
        <f t="shared" si="30"/>
        <v>20</v>
      </c>
      <c r="BP23" s="1">
        <f t="shared" si="31"/>
        <v>0.97349673706854034</v>
      </c>
      <c r="BQ23" s="1">
        <f t="shared" si="32"/>
        <v>1.1019499999999987</v>
      </c>
      <c r="BR23" s="1">
        <f t="shared" si="33"/>
        <v>0</v>
      </c>
      <c r="BS23" s="1">
        <f t="shared" si="34"/>
        <v>6.1457237832116384E-3</v>
      </c>
      <c r="BT23" s="15">
        <f t="shared" si="35"/>
        <v>0.28192347365907566</v>
      </c>
    </row>
    <row r="24" spans="1:72" x14ac:dyDescent="0.25">
      <c r="A24" s="14">
        <v>105</v>
      </c>
      <c r="B24" s="1">
        <v>0.90274046300857003</v>
      </c>
      <c r="C24" s="1">
        <v>0.87319999999999709</v>
      </c>
      <c r="D24" s="14">
        <v>105</v>
      </c>
      <c r="E24" s="1">
        <v>0.90429793425736082</v>
      </c>
      <c r="F24" s="1">
        <v>0.91140000000000043</v>
      </c>
      <c r="G24" s="14">
        <f t="shared" si="0"/>
        <v>105</v>
      </c>
      <c r="H24" s="1">
        <f t="shared" si="1"/>
        <v>0.90351919863296537</v>
      </c>
      <c r="I24" s="1">
        <f t="shared" si="2"/>
        <v>0.89229999999999876</v>
      </c>
      <c r="J24" s="1">
        <f t="shared" si="3"/>
        <v>0</v>
      </c>
      <c r="K24" s="1">
        <f t="shared" si="4"/>
        <v>1.1012984815230538E-3</v>
      </c>
      <c r="L24" s="1">
        <f t="shared" si="5"/>
        <v>2.701147904132848E-2</v>
      </c>
      <c r="M24" s="14">
        <v>105</v>
      </c>
      <c r="N24" s="1">
        <v>0.93688302083248254</v>
      </c>
      <c r="O24" s="1">
        <v>1.0690000000000008</v>
      </c>
      <c r="P24" s="14">
        <v>105</v>
      </c>
      <c r="Q24" s="1">
        <v>0.92600771695411588</v>
      </c>
      <c r="R24" s="1">
        <v>1.3061999999999969</v>
      </c>
      <c r="S24" s="14">
        <f t="shared" si="6"/>
        <v>105</v>
      </c>
      <c r="T24" s="1">
        <f t="shared" si="7"/>
        <v>0.93144536889329921</v>
      </c>
      <c r="U24" s="1">
        <f t="shared" si="8"/>
        <v>1.1875999999999989</v>
      </c>
      <c r="V24" s="1">
        <f t="shared" si="9"/>
        <v>0</v>
      </c>
      <c r="W24" s="1">
        <f t="shared" si="10"/>
        <v>7.6900011198574253E-3</v>
      </c>
      <c r="X24" s="1">
        <f t="shared" si="11"/>
        <v>0.1677257284974463</v>
      </c>
      <c r="Y24" s="14">
        <v>21</v>
      </c>
      <c r="Z24" s="1">
        <v>0.91128166387343723</v>
      </c>
      <c r="AA24" s="1">
        <v>1.8305000000000007</v>
      </c>
      <c r="AB24" s="14">
        <v>21</v>
      </c>
      <c r="AC24" s="1">
        <v>0.90815314398946034</v>
      </c>
      <c r="AD24" s="15">
        <v>1.1974000000000018</v>
      </c>
      <c r="AE24" s="1">
        <f t="shared" si="12"/>
        <v>21</v>
      </c>
      <c r="AF24" s="1">
        <f t="shared" si="13"/>
        <v>0.90971740393144884</v>
      </c>
      <c r="AG24" s="1">
        <f t="shared" si="14"/>
        <v>1.5139500000000012</v>
      </c>
      <c r="AH24" s="1">
        <f t="shared" si="15"/>
        <v>0</v>
      </c>
      <c r="AI24" s="1">
        <f t="shared" si="16"/>
        <v>2.2121976250370082E-3</v>
      </c>
      <c r="AJ24" s="1">
        <f t="shared" si="17"/>
        <v>0.4476693031692025</v>
      </c>
      <c r="AK24" s="14">
        <v>21</v>
      </c>
      <c r="AL24" s="1">
        <v>0.938746926718251</v>
      </c>
      <c r="AM24" s="1">
        <v>1.5116999999999976</v>
      </c>
      <c r="AN24" s="14">
        <v>21</v>
      </c>
      <c r="AO24" s="1">
        <v>0.93016741791504953</v>
      </c>
      <c r="AP24" s="15">
        <v>1.3322000000000003</v>
      </c>
      <c r="AQ24" s="1">
        <f t="shared" si="18"/>
        <v>21</v>
      </c>
      <c r="AR24" s="1">
        <f t="shared" si="19"/>
        <v>0.93445717231665026</v>
      </c>
      <c r="AS24" s="1">
        <f t="shared" si="20"/>
        <v>1.4219499999999989</v>
      </c>
      <c r="AT24" s="1">
        <f t="shared" si="21"/>
        <v>0</v>
      </c>
      <c r="AU24" s="1">
        <f t="shared" si="22"/>
        <v>6.0666288539934351E-3</v>
      </c>
      <c r="AV24" s="1">
        <f t="shared" si="23"/>
        <v>0.1269256672229834</v>
      </c>
      <c r="AW24" s="14">
        <v>21</v>
      </c>
      <c r="AX24" s="1">
        <v>0.95783822811961983</v>
      </c>
      <c r="AY24" s="1">
        <v>1.0157000000000025</v>
      </c>
      <c r="AZ24" s="14">
        <v>21</v>
      </c>
      <c r="BA24" s="1">
        <v>0.95035985086173125</v>
      </c>
      <c r="BB24" s="15">
        <v>1.1103999999999985</v>
      </c>
      <c r="BC24" s="1">
        <f t="shared" si="24"/>
        <v>21</v>
      </c>
      <c r="BD24" s="1">
        <f t="shared" si="25"/>
        <v>0.95409903949067554</v>
      </c>
      <c r="BE24" s="1">
        <f t="shared" si="26"/>
        <v>1.0630500000000005</v>
      </c>
      <c r="BF24" s="1">
        <f t="shared" si="27"/>
        <v>0</v>
      </c>
      <c r="BG24" s="1">
        <f t="shared" si="28"/>
        <v>5.2880112713242734E-3</v>
      </c>
      <c r="BH24" s="1">
        <f t="shared" si="29"/>
        <v>6.6963012178363229E-2</v>
      </c>
      <c r="BI24" s="14">
        <v>21</v>
      </c>
      <c r="BJ24" s="1">
        <v>0.98037583898090508</v>
      </c>
      <c r="BK24" s="1">
        <v>1.3074000000000012</v>
      </c>
      <c r="BL24" s="14">
        <v>21</v>
      </c>
      <c r="BM24" s="1">
        <v>0.97308755168609329</v>
      </c>
      <c r="BN24" s="15">
        <v>0.89339999999999975</v>
      </c>
      <c r="BO24" s="14">
        <f t="shared" si="30"/>
        <v>21</v>
      </c>
      <c r="BP24" s="1">
        <f t="shared" si="31"/>
        <v>0.97673169533349924</v>
      </c>
      <c r="BQ24" s="1">
        <f t="shared" si="32"/>
        <v>1.1004000000000005</v>
      </c>
      <c r="BR24" s="1">
        <f t="shared" si="33"/>
        <v>0</v>
      </c>
      <c r="BS24" s="1">
        <f t="shared" si="34"/>
        <v>5.1535973693971754E-3</v>
      </c>
      <c r="BT24" s="15">
        <f t="shared" si="35"/>
        <v>0.29274220741123191</v>
      </c>
    </row>
    <row r="25" spans="1:72" x14ac:dyDescent="0.25">
      <c r="A25" s="14">
        <v>110</v>
      </c>
      <c r="B25" s="1">
        <v>0.90328631018954197</v>
      </c>
      <c r="C25" s="1">
        <v>0.86959999999999837</v>
      </c>
      <c r="D25" s="14">
        <v>110</v>
      </c>
      <c r="E25" s="1">
        <v>0.90498858025455331</v>
      </c>
      <c r="F25" s="1">
        <v>0.91140000000000043</v>
      </c>
      <c r="G25" s="14">
        <f t="shared" si="0"/>
        <v>110</v>
      </c>
      <c r="H25" s="1">
        <f t="shared" si="1"/>
        <v>0.90413744522204764</v>
      </c>
      <c r="I25" s="1">
        <f t="shared" si="2"/>
        <v>0.8904999999999994</v>
      </c>
      <c r="J25" s="1">
        <f t="shared" si="3"/>
        <v>0</v>
      </c>
      <c r="K25" s="1">
        <f t="shared" si="4"/>
        <v>1.2036867063803804E-3</v>
      </c>
      <c r="L25" s="1">
        <f t="shared" si="5"/>
        <v>2.9557063453599142E-2</v>
      </c>
      <c r="M25" s="14">
        <v>110</v>
      </c>
      <c r="N25" s="1">
        <v>0.93957518760355019</v>
      </c>
      <c r="O25" s="1">
        <v>1.0690000000000008</v>
      </c>
      <c r="P25" s="14">
        <v>110</v>
      </c>
      <c r="Q25" s="1">
        <v>0.92666473316168108</v>
      </c>
      <c r="R25" s="1">
        <v>1.3061999999999969</v>
      </c>
      <c r="S25" s="14">
        <f t="shared" si="6"/>
        <v>110</v>
      </c>
      <c r="T25" s="1">
        <f t="shared" si="7"/>
        <v>0.93311996038261569</v>
      </c>
      <c r="U25" s="1">
        <f t="shared" si="8"/>
        <v>1.1875999999999989</v>
      </c>
      <c r="V25" s="1">
        <f t="shared" si="9"/>
        <v>0</v>
      </c>
      <c r="W25" s="1">
        <f t="shared" si="10"/>
        <v>9.1290698840456336E-3</v>
      </c>
      <c r="X25" s="1">
        <f t="shared" si="11"/>
        <v>0.1677257284974463</v>
      </c>
      <c r="Y25" s="14">
        <v>22</v>
      </c>
      <c r="Z25" s="1">
        <v>0.91234640992395444</v>
      </c>
      <c r="AA25" s="1">
        <v>1.9620999999999995</v>
      </c>
      <c r="AB25" s="14">
        <v>22</v>
      </c>
      <c r="AC25" s="1">
        <v>0.90835723795033052</v>
      </c>
      <c r="AD25" s="15">
        <v>1.1321000000000012</v>
      </c>
      <c r="AE25" s="1">
        <f t="shared" si="12"/>
        <v>22</v>
      </c>
      <c r="AF25" s="1">
        <f t="shared" si="13"/>
        <v>0.91035182393714242</v>
      </c>
      <c r="AG25" s="1">
        <f t="shared" si="14"/>
        <v>1.5471000000000004</v>
      </c>
      <c r="AH25" s="1">
        <f t="shared" si="15"/>
        <v>0</v>
      </c>
      <c r="AI25" s="1">
        <f t="shared" si="16"/>
        <v>2.8207705538687952E-3</v>
      </c>
      <c r="AJ25" s="1">
        <f t="shared" si="17"/>
        <v>0.58689862838483309</v>
      </c>
      <c r="AK25" s="14">
        <v>22</v>
      </c>
      <c r="AL25" s="1">
        <v>0.94175813585107937</v>
      </c>
      <c r="AM25" s="1">
        <v>1.5185000000000031</v>
      </c>
      <c r="AN25" s="14">
        <v>22</v>
      </c>
      <c r="AO25" s="1">
        <v>0.932725651085898</v>
      </c>
      <c r="AP25" s="15">
        <v>1.2886999999999986</v>
      </c>
      <c r="AQ25" s="1">
        <f t="shared" si="18"/>
        <v>22</v>
      </c>
      <c r="AR25" s="1">
        <f t="shared" si="19"/>
        <v>0.93724189346848874</v>
      </c>
      <c r="AS25" s="1">
        <f t="shared" si="20"/>
        <v>1.4036000000000008</v>
      </c>
      <c r="AT25" s="1">
        <f t="shared" si="21"/>
        <v>0</v>
      </c>
      <c r="AU25" s="1">
        <f t="shared" si="22"/>
        <v>6.3869312284239267E-3</v>
      </c>
      <c r="AV25" s="1">
        <f t="shared" si="23"/>
        <v>0.16249313831667175</v>
      </c>
      <c r="AW25" s="14">
        <v>22</v>
      </c>
      <c r="AX25" s="1">
        <v>0.96111132353753237</v>
      </c>
      <c r="AY25" s="1">
        <v>1.0818999999999974</v>
      </c>
      <c r="AZ25" s="14">
        <v>22</v>
      </c>
      <c r="BA25" s="1">
        <v>0.95325117421678196</v>
      </c>
      <c r="BB25" s="15">
        <v>1.1103999999999985</v>
      </c>
      <c r="BC25" s="1">
        <f t="shared" si="24"/>
        <v>22</v>
      </c>
      <c r="BD25" s="1">
        <f t="shared" si="25"/>
        <v>0.95718124887715716</v>
      </c>
      <c r="BE25" s="1">
        <f t="shared" si="26"/>
        <v>1.096149999999998</v>
      </c>
      <c r="BF25" s="1">
        <f t="shared" si="27"/>
        <v>0</v>
      </c>
      <c r="BG25" s="1">
        <f t="shared" si="28"/>
        <v>5.55796488584145E-3</v>
      </c>
      <c r="BH25" s="1">
        <f t="shared" si="29"/>
        <v>2.0152543263817369E-2</v>
      </c>
      <c r="BI25" s="14">
        <v>22</v>
      </c>
      <c r="BJ25" s="1">
        <v>0.98376755256591797</v>
      </c>
      <c r="BK25" s="1">
        <v>1.3074000000000012</v>
      </c>
      <c r="BL25" s="14">
        <v>22</v>
      </c>
      <c r="BM25" s="1">
        <v>0.97759645968529851</v>
      </c>
      <c r="BN25" s="15">
        <v>0.89339999999999975</v>
      </c>
      <c r="BO25" s="14">
        <f t="shared" si="30"/>
        <v>22</v>
      </c>
      <c r="BP25" s="1">
        <f t="shared" si="31"/>
        <v>0.9806820061256083</v>
      </c>
      <c r="BQ25" s="1">
        <f t="shared" si="32"/>
        <v>1.1004000000000005</v>
      </c>
      <c r="BR25" s="1">
        <f t="shared" si="33"/>
        <v>0</v>
      </c>
      <c r="BS25" s="1">
        <f t="shared" si="34"/>
        <v>4.3636216232180421E-3</v>
      </c>
      <c r="BT25" s="15">
        <f t="shared" si="35"/>
        <v>0.29274220741123191</v>
      </c>
    </row>
    <row r="26" spans="1:72" x14ac:dyDescent="0.25">
      <c r="A26" s="14">
        <v>115</v>
      </c>
      <c r="B26" s="1">
        <v>0.90385659407406416</v>
      </c>
      <c r="C26" s="1">
        <v>0.86249999999999716</v>
      </c>
      <c r="D26" s="14">
        <v>115</v>
      </c>
      <c r="E26" s="1">
        <v>0.90534622505588103</v>
      </c>
      <c r="F26" s="1">
        <v>0.84530000000000172</v>
      </c>
      <c r="G26" s="14">
        <f t="shared" si="0"/>
        <v>115</v>
      </c>
      <c r="H26" s="1">
        <f t="shared" si="1"/>
        <v>0.90460140956497259</v>
      </c>
      <c r="I26" s="1">
        <f t="shared" si="2"/>
        <v>0.85389999999999944</v>
      </c>
      <c r="J26" s="1">
        <f t="shared" si="3"/>
        <v>0</v>
      </c>
      <c r="K26" s="1">
        <f t="shared" si="4"/>
        <v>1.0533281687082831E-3</v>
      </c>
      <c r="L26" s="1">
        <f t="shared" si="5"/>
        <v>1.2162236636405394E-2</v>
      </c>
      <c r="M26" s="14">
        <v>115</v>
      </c>
      <c r="N26" s="1">
        <v>0.94212323497859574</v>
      </c>
      <c r="O26" s="1">
        <v>1.0690000000000008</v>
      </c>
      <c r="P26" s="14">
        <v>115</v>
      </c>
      <c r="Q26" s="1">
        <v>0.9272818496301789</v>
      </c>
      <c r="R26" s="1">
        <v>1.3192000000000021</v>
      </c>
      <c r="S26" s="14">
        <f t="shared" si="6"/>
        <v>115</v>
      </c>
      <c r="T26" s="1">
        <f t="shared" si="7"/>
        <v>0.93470254230438732</v>
      </c>
      <c r="U26" s="1">
        <f t="shared" si="8"/>
        <v>1.1941000000000015</v>
      </c>
      <c r="V26" s="1">
        <f t="shared" si="9"/>
        <v>0</v>
      </c>
      <c r="W26" s="1">
        <f t="shared" si="10"/>
        <v>1.0494444222068217E-2</v>
      </c>
      <c r="X26" s="1">
        <f t="shared" si="11"/>
        <v>0.17691811665287477</v>
      </c>
      <c r="Y26" s="14">
        <v>23</v>
      </c>
      <c r="Z26" s="1">
        <v>0.91334080152046915</v>
      </c>
      <c r="AA26" s="1">
        <v>1.8962999999999965</v>
      </c>
      <c r="AB26" s="14">
        <v>23</v>
      </c>
      <c r="AC26" s="1">
        <v>0.90963385040917688</v>
      </c>
      <c r="AD26" s="15">
        <v>1.1321000000000012</v>
      </c>
      <c r="AE26" s="1">
        <f t="shared" si="12"/>
        <v>23</v>
      </c>
      <c r="AF26" s="1">
        <f t="shared" si="13"/>
        <v>0.91148732596482307</v>
      </c>
      <c r="AG26" s="1">
        <f t="shared" si="14"/>
        <v>1.5141999999999989</v>
      </c>
      <c r="AH26" s="1">
        <f t="shared" si="15"/>
        <v>0</v>
      </c>
      <c r="AI26" s="1">
        <f t="shared" si="16"/>
        <v>2.6212102683217703E-3</v>
      </c>
      <c r="AJ26" s="1">
        <f t="shared" si="17"/>
        <v>0.54037100218275735</v>
      </c>
      <c r="AK26" s="14">
        <v>23</v>
      </c>
      <c r="AL26" s="1">
        <v>0.94362630832024263</v>
      </c>
      <c r="AM26" s="1">
        <v>1.5185000000000031</v>
      </c>
      <c r="AN26" s="14">
        <v>23</v>
      </c>
      <c r="AO26" s="1">
        <v>0.93550175012508752</v>
      </c>
      <c r="AP26" s="15">
        <v>1.295499999999997</v>
      </c>
      <c r="AQ26" s="1">
        <f t="shared" si="18"/>
        <v>23</v>
      </c>
      <c r="AR26" s="1">
        <f t="shared" si="19"/>
        <v>0.93956402922266502</v>
      </c>
      <c r="AS26" s="1">
        <f t="shared" si="20"/>
        <v>1.407</v>
      </c>
      <c r="AT26" s="1">
        <f t="shared" si="21"/>
        <v>0</v>
      </c>
      <c r="AU26" s="1">
        <f t="shared" si="22"/>
        <v>5.7449301939389219E-3</v>
      </c>
      <c r="AV26" s="1">
        <f t="shared" si="23"/>
        <v>0.1576848122046044</v>
      </c>
      <c r="AW26" s="14">
        <v>23</v>
      </c>
      <c r="AX26" s="1">
        <v>0.96399453556960346</v>
      </c>
      <c r="AY26" s="1">
        <v>1.0157000000000025</v>
      </c>
      <c r="AZ26" s="14">
        <v>23</v>
      </c>
      <c r="BA26" s="1">
        <v>0.95710026211082877</v>
      </c>
      <c r="BB26" s="15">
        <v>1.1103999999999985</v>
      </c>
      <c r="BC26" s="1">
        <f t="shared" si="24"/>
        <v>23</v>
      </c>
      <c r="BD26" s="1">
        <f t="shared" si="25"/>
        <v>0.96054739884021612</v>
      </c>
      <c r="BE26" s="1">
        <f t="shared" si="26"/>
        <v>1.0630500000000005</v>
      </c>
      <c r="BF26" s="1">
        <f t="shared" si="27"/>
        <v>0</v>
      </c>
      <c r="BG26" s="1">
        <f t="shared" si="28"/>
        <v>4.874987514054018E-3</v>
      </c>
      <c r="BH26" s="1">
        <f t="shared" si="29"/>
        <v>6.6963012178363229E-2</v>
      </c>
      <c r="BI26" s="14">
        <v>23</v>
      </c>
      <c r="BJ26" s="1">
        <v>0.98836220080493509</v>
      </c>
      <c r="BK26" s="1">
        <v>1.3166000000000011</v>
      </c>
      <c r="BL26" s="14">
        <v>23</v>
      </c>
      <c r="BM26" s="1">
        <v>0.98039164346706631</v>
      </c>
      <c r="BN26" s="15">
        <v>0.89339999999999975</v>
      </c>
      <c r="BO26" s="14">
        <f t="shared" si="30"/>
        <v>23</v>
      </c>
      <c r="BP26" s="1">
        <f t="shared" si="31"/>
        <v>0.9843769221360007</v>
      </c>
      <c r="BQ26" s="1">
        <f t="shared" si="32"/>
        <v>1.1050000000000004</v>
      </c>
      <c r="BR26" s="1">
        <f t="shared" si="33"/>
        <v>0</v>
      </c>
      <c r="BS26" s="1">
        <f t="shared" si="34"/>
        <v>5.636035143443208E-3</v>
      </c>
      <c r="BT26" s="15">
        <f t="shared" si="35"/>
        <v>0.2992475897981477</v>
      </c>
    </row>
    <row r="27" spans="1:72" x14ac:dyDescent="0.25">
      <c r="A27" s="14">
        <v>120</v>
      </c>
      <c r="B27" s="1">
        <v>0.90440379224857259</v>
      </c>
      <c r="C27" s="1">
        <v>0.87319999999999709</v>
      </c>
      <c r="D27" s="14">
        <v>120</v>
      </c>
      <c r="E27" s="1">
        <v>0.90591904507852505</v>
      </c>
      <c r="F27" s="1">
        <v>0.97740000000000293</v>
      </c>
      <c r="G27" s="14">
        <f t="shared" si="0"/>
        <v>120</v>
      </c>
      <c r="H27" s="1">
        <f t="shared" si="1"/>
        <v>0.90516141866354882</v>
      </c>
      <c r="I27" s="1">
        <f t="shared" si="2"/>
        <v>0.92530000000000001</v>
      </c>
      <c r="J27" s="1">
        <f t="shared" si="3"/>
        <v>0</v>
      </c>
      <c r="K27" s="1">
        <f t="shared" si="4"/>
        <v>1.0714455512714929E-3</v>
      </c>
      <c r="L27" s="1">
        <f t="shared" si="5"/>
        <v>7.3680526599642387E-2</v>
      </c>
      <c r="M27" s="14">
        <v>120</v>
      </c>
      <c r="N27" s="1">
        <v>0.94399951797110304</v>
      </c>
      <c r="O27" s="1">
        <v>1.0690000000000008</v>
      </c>
      <c r="P27" s="14">
        <v>120</v>
      </c>
      <c r="Q27" s="1">
        <v>0.92896568224070697</v>
      </c>
      <c r="R27" s="1">
        <v>1.3192000000000021</v>
      </c>
      <c r="S27" s="14">
        <f t="shared" si="6"/>
        <v>120</v>
      </c>
      <c r="T27" s="1">
        <f t="shared" si="7"/>
        <v>0.93648260010590501</v>
      </c>
      <c r="U27" s="1">
        <f t="shared" si="8"/>
        <v>1.1941000000000015</v>
      </c>
      <c r="V27" s="1">
        <f t="shared" si="9"/>
        <v>0</v>
      </c>
      <c r="W27" s="1">
        <f t="shared" si="10"/>
        <v>1.0630527192207676E-2</v>
      </c>
      <c r="X27" s="1">
        <f t="shared" si="11"/>
        <v>0.17691811665287477</v>
      </c>
      <c r="Y27" s="14">
        <v>24</v>
      </c>
      <c r="Z27" s="1">
        <v>0.91445904381006871</v>
      </c>
      <c r="AA27" s="1">
        <v>1.7712999999999965</v>
      </c>
      <c r="AB27" s="14">
        <v>24</v>
      </c>
      <c r="AC27" s="1">
        <v>0.91060860649945974</v>
      </c>
      <c r="AD27" s="15">
        <v>1.2008999999999972</v>
      </c>
      <c r="AE27" s="1">
        <f t="shared" si="12"/>
        <v>24</v>
      </c>
      <c r="AF27" s="1">
        <f t="shared" si="13"/>
        <v>0.91253382515476422</v>
      </c>
      <c r="AG27" s="1">
        <f t="shared" si="14"/>
        <v>1.4860999999999969</v>
      </c>
      <c r="AH27" s="1">
        <f t="shared" si="15"/>
        <v>0</v>
      </c>
      <c r="AI27" s="1">
        <f t="shared" si="16"/>
        <v>2.7226703328652934E-3</v>
      </c>
      <c r="AJ27" s="1">
        <f t="shared" si="17"/>
        <v>0.4033337079888068</v>
      </c>
      <c r="AK27" s="14">
        <v>24</v>
      </c>
      <c r="AL27" s="1">
        <v>0.94612327849306388</v>
      </c>
      <c r="AM27" s="1">
        <v>1.5287000000000006</v>
      </c>
      <c r="AN27" s="14">
        <v>24</v>
      </c>
      <c r="AO27" s="1">
        <v>0.93761869343374027</v>
      </c>
      <c r="AP27" s="15">
        <v>1.3658000000000001</v>
      </c>
      <c r="AQ27" s="1">
        <f t="shared" si="18"/>
        <v>24</v>
      </c>
      <c r="AR27" s="1">
        <f t="shared" si="19"/>
        <v>0.94187098596340202</v>
      </c>
      <c r="AS27" s="1">
        <f t="shared" si="20"/>
        <v>1.4472500000000004</v>
      </c>
      <c r="AT27" s="1">
        <f t="shared" si="21"/>
        <v>0</v>
      </c>
      <c r="AU27" s="1">
        <f t="shared" si="22"/>
        <v>6.013649766625522E-3</v>
      </c>
      <c r="AV27" s="1">
        <f t="shared" si="23"/>
        <v>0.11518769465528894</v>
      </c>
      <c r="AW27" s="14">
        <v>24</v>
      </c>
      <c r="AX27" s="1">
        <v>0.96795665787167839</v>
      </c>
      <c r="AY27" s="1">
        <v>1.1480999999999995</v>
      </c>
      <c r="AZ27" s="14">
        <v>24</v>
      </c>
      <c r="BA27" s="1">
        <v>0.96022881190685117</v>
      </c>
      <c r="BB27" s="15">
        <v>1.1103999999999985</v>
      </c>
      <c r="BC27" s="1">
        <f t="shared" si="24"/>
        <v>24</v>
      </c>
      <c r="BD27" s="1">
        <f t="shared" si="25"/>
        <v>0.96409273488926472</v>
      </c>
      <c r="BE27" s="1">
        <f t="shared" si="26"/>
        <v>1.129249999999999</v>
      </c>
      <c r="BF27" s="1">
        <f t="shared" si="27"/>
        <v>0</v>
      </c>
      <c r="BG27" s="1">
        <f t="shared" si="28"/>
        <v>5.4644122856944317E-3</v>
      </c>
      <c r="BH27" s="1">
        <f t="shared" si="29"/>
        <v>2.6657925650733518E-2</v>
      </c>
      <c r="BI27" s="14">
        <v>24</v>
      </c>
      <c r="BJ27" s="1">
        <v>0.99264868893132951</v>
      </c>
      <c r="BK27" s="1">
        <v>1.3228000000000009</v>
      </c>
      <c r="BL27" s="14">
        <v>24</v>
      </c>
      <c r="BM27" s="1">
        <v>0.98364065741796658</v>
      </c>
      <c r="BN27" s="15">
        <v>0.89339999999999975</v>
      </c>
      <c r="BO27" s="14">
        <f t="shared" si="30"/>
        <v>24</v>
      </c>
      <c r="BP27" s="1">
        <f t="shared" si="31"/>
        <v>0.98814467317464805</v>
      </c>
      <c r="BQ27" s="1">
        <f t="shared" si="32"/>
        <v>1.1081000000000003</v>
      </c>
      <c r="BR27" s="1">
        <f t="shared" si="33"/>
        <v>0</v>
      </c>
      <c r="BS27" s="1">
        <f t="shared" si="34"/>
        <v>6.3696401682410498E-3</v>
      </c>
      <c r="BT27" s="15">
        <f t="shared" si="35"/>
        <v>0.30363165184150437</v>
      </c>
    </row>
    <row r="28" spans="1:72" x14ac:dyDescent="0.25">
      <c r="A28" s="14">
        <v>125</v>
      </c>
      <c r="B28" s="1">
        <v>0.90488015558986989</v>
      </c>
      <c r="C28" s="1">
        <v>0.85529999999999973</v>
      </c>
      <c r="D28" s="14">
        <v>125</v>
      </c>
      <c r="E28" s="1">
        <v>0.90661217044957909</v>
      </c>
      <c r="F28" s="1">
        <v>0.92179999999999751</v>
      </c>
      <c r="G28" s="14">
        <f t="shared" si="0"/>
        <v>125</v>
      </c>
      <c r="H28" s="1">
        <f t="shared" si="1"/>
        <v>0.90574616301972455</v>
      </c>
      <c r="I28" s="1">
        <f t="shared" si="2"/>
        <v>0.88854999999999862</v>
      </c>
      <c r="J28" s="1">
        <f t="shared" si="3"/>
        <v>0</v>
      </c>
      <c r="K28" s="1">
        <f t="shared" si="4"/>
        <v>1.2247194524162397E-3</v>
      </c>
      <c r="L28" s="1">
        <f t="shared" si="5"/>
        <v>4.7022600948903842E-2</v>
      </c>
      <c r="M28" s="14">
        <v>125</v>
      </c>
      <c r="N28" s="1">
        <v>0.94616141575318913</v>
      </c>
      <c r="O28" s="1">
        <v>1.0753000000000004</v>
      </c>
      <c r="P28" s="14">
        <v>125</v>
      </c>
      <c r="Q28" s="1">
        <v>0.93067814564447227</v>
      </c>
      <c r="R28" s="1">
        <v>1.1987999999999985</v>
      </c>
      <c r="S28" s="14">
        <f t="shared" si="6"/>
        <v>125</v>
      </c>
      <c r="T28" s="1">
        <f t="shared" si="7"/>
        <v>0.9384197806988307</v>
      </c>
      <c r="U28" s="1">
        <f t="shared" si="8"/>
        <v>1.1370499999999995</v>
      </c>
      <c r="V28" s="1">
        <f t="shared" si="9"/>
        <v>0</v>
      </c>
      <c r="W28" s="1">
        <f t="shared" si="10"/>
        <v>1.0948325288816667E-2</v>
      </c>
      <c r="X28" s="1">
        <f t="shared" si="11"/>
        <v>8.7327687476537325E-2</v>
      </c>
      <c r="Y28" s="14">
        <v>25</v>
      </c>
      <c r="Z28" s="1">
        <v>0.91561599692070117</v>
      </c>
      <c r="AA28" s="1">
        <v>1.6330999999999989</v>
      </c>
      <c r="AB28" s="14">
        <v>25</v>
      </c>
      <c r="AC28" s="1">
        <v>0.91147335692597675</v>
      </c>
      <c r="AD28" s="15">
        <v>1.2661999999999978</v>
      </c>
      <c r="AE28" s="1">
        <f t="shared" si="12"/>
        <v>25</v>
      </c>
      <c r="AF28" s="1">
        <f t="shared" si="13"/>
        <v>0.91354467692333896</v>
      </c>
      <c r="AG28" s="1">
        <f t="shared" si="14"/>
        <v>1.4496499999999983</v>
      </c>
      <c r="AH28" s="1">
        <f t="shared" si="15"/>
        <v>0</v>
      </c>
      <c r="AI28" s="1">
        <f t="shared" si="16"/>
        <v>2.9292888322842389E-3</v>
      </c>
      <c r="AJ28" s="1">
        <f t="shared" si="17"/>
        <v>0.25943747801734512</v>
      </c>
      <c r="AK28" s="14">
        <v>25</v>
      </c>
      <c r="AL28" s="1">
        <v>0.94880021266700787</v>
      </c>
      <c r="AM28" s="1">
        <v>1.5253000000000014</v>
      </c>
      <c r="AN28" s="14">
        <v>25</v>
      </c>
      <c r="AO28" s="1">
        <v>0.94056224286134138</v>
      </c>
      <c r="AP28" s="15">
        <v>1.3658000000000001</v>
      </c>
      <c r="AQ28" s="1">
        <f t="shared" si="18"/>
        <v>25</v>
      </c>
      <c r="AR28" s="1">
        <f t="shared" si="19"/>
        <v>0.94468122776417462</v>
      </c>
      <c r="AS28" s="1">
        <f t="shared" si="20"/>
        <v>1.4455500000000008</v>
      </c>
      <c r="AT28" s="1">
        <f t="shared" si="21"/>
        <v>0</v>
      </c>
      <c r="AU28" s="1">
        <f t="shared" si="22"/>
        <v>5.8251243127967998E-3</v>
      </c>
      <c r="AV28" s="1">
        <f t="shared" si="23"/>
        <v>0.11278353159925525</v>
      </c>
      <c r="AW28" s="14">
        <v>25</v>
      </c>
      <c r="AX28" s="1">
        <v>0.97195148409691179</v>
      </c>
      <c r="AY28" s="1">
        <v>1.0818999999999974</v>
      </c>
      <c r="AZ28" s="14">
        <v>25</v>
      </c>
      <c r="BA28" s="1">
        <v>0.96305395006422934</v>
      </c>
      <c r="BB28" s="15">
        <v>1.1103999999999985</v>
      </c>
      <c r="BC28" s="1">
        <f t="shared" si="24"/>
        <v>25</v>
      </c>
      <c r="BD28" s="1">
        <f t="shared" si="25"/>
        <v>0.96750271708057056</v>
      </c>
      <c r="BE28" s="1">
        <f t="shared" si="26"/>
        <v>1.096149999999998</v>
      </c>
      <c r="BF28" s="1">
        <f t="shared" si="27"/>
        <v>0</v>
      </c>
      <c r="BG28" s="1">
        <f t="shared" si="28"/>
        <v>6.2915066503478508E-3</v>
      </c>
      <c r="BH28" s="1">
        <f t="shared" si="29"/>
        <v>2.0152543263817369E-2</v>
      </c>
      <c r="BI28" s="14">
        <v>25</v>
      </c>
      <c r="BJ28" s="1">
        <v>0.99819929362742521</v>
      </c>
      <c r="BK28" s="1">
        <v>1.325800000000001</v>
      </c>
      <c r="BL28" s="14">
        <v>25</v>
      </c>
      <c r="BM28" s="1">
        <v>0.98751777629737303</v>
      </c>
      <c r="BN28" s="15">
        <v>0.89339999999999975</v>
      </c>
      <c r="BO28" s="14">
        <f t="shared" si="30"/>
        <v>25</v>
      </c>
      <c r="BP28" s="1">
        <f t="shared" si="31"/>
        <v>0.99285853496239906</v>
      </c>
      <c r="BQ28" s="1">
        <f t="shared" si="32"/>
        <v>1.1096000000000004</v>
      </c>
      <c r="BR28" s="1">
        <f t="shared" si="33"/>
        <v>0</v>
      </c>
      <c r="BS28" s="1">
        <f t="shared" si="34"/>
        <v>7.5529733374415228E-3</v>
      </c>
      <c r="BT28" s="15">
        <f t="shared" si="35"/>
        <v>0.30575297218506403</v>
      </c>
    </row>
    <row r="29" spans="1:72" x14ac:dyDescent="0.25">
      <c r="A29" s="14">
        <v>130</v>
      </c>
      <c r="B29" s="1">
        <v>0.90571500004532157</v>
      </c>
      <c r="C29" s="1">
        <v>0.83389999999999986</v>
      </c>
      <c r="D29" s="14">
        <v>130</v>
      </c>
      <c r="E29" s="1">
        <v>0.90749804419350844</v>
      </c>
      <c r="F29" s="1">
        <v>0.92519999999999669</v>
      </c>
      <c r="G29" s="14">
        <f t="shared" si="0"/>
        <v>130</v>
      </c>
      <c r="H29" s="1">
        <f t="shared" si="1"/>
        <v>0.90660652211941506</v>
      </c>
      <c r="I29" s="1">
        <f t="shared" si="2"/>
        <v>0.87954999999999828</v>
      </c>
      <c r="J29" s="1">
        <f t="shared" si="3"/>
        <v>0</v>
      </c>
      <c r="K29" s="1">
        <f t="shared" si="4"/>
        <v>1.2608026083379222E-3</v>
      </c>
      <c r="L29" s="1">
        <f t="shared" si="5"/>
        <v>6.4558849122329551E-2</v>
      </c>
      <c r="M29" s="14">
        <v>130</v>
      </c>
      <c r="N29" s="1">
        <v>0.94893664525712218</v>
      </c>
      <c r="O29" s="1">
        <v>1.0753000000000004</v>
      </c>
      <c r="P29" s="14">
        <v>130</v>
      </c>
      <c r="Q29" s="1">
        <v>0.93242080412463368</v>
      </c>
      <c r="R29" s="1">
        <v>1.1987999999999985</v>
      </c>
      <c r="S29" s="14">
        <f t="shared" si="6"/>
        <v>130</v>
      </c>
      <c r="T29" s="1">
        <f t="shared" si="7"/>
        <v>0.94067872469087788</v>
      </c>
      <c r="U29" s="1">
        <f t="shared" si="8"/>
        <v>1.1370499999999995</v>
      </c>
      <c r="V29" s="1">
        <f t="shared" si="9"/>
        <v>0</v>
      </c>
      <c r="W29" s="1">
        <f t="shared" si="10"/>
        <v>1.1678463261782323E-2</v>
      </c>
      <c r="X29" s="1">
        <f t="shared" si="11"/>
        <v>8.7327687476537325E-2</v>
      </c>
      <c r="Y29" s="14">
        <v>26</v>
      </c>
      <c r="Z29" s="1">
        <v>0.91659272756177967</v>
      </c>
      <c r="AA29" s="1">
        <v>1.6330999999999989</v>
      </c>
      <c r="AB29" s="14">
        <v>26</v>
      </c>
      <c r="AC29" s="1">
        <v>0.91262826130597952</v>
      </c>
      <c r="AD29" s="15">
        <v>1.4037000000000006</v>
      </c>
      <c r="AE29" s="1">
        <f t="shared" si="12"/>
        <v>26</v>
      </c>
      <c r="AF29" s="1">
        <f t="shared" si="13"/>
        <v>0.91461049443387954</v>
      </c>
      <c r="AG29" s="1">
        <f t="shared" si="14"/>
        <v>1.5183999999999997</v>
      </c>
      <c r="AH29" s="1">
        <f t="shared" si="15"/>
        <v>0</v>
      </c>
      <c r="AI29" s="1">
        <f t="shared" si="16"/>
        <v>2.8033009732615342E-3</v>
      </c>
      <c r="AJ29" s="1">
        <f t="shared" si="17"/>
        <v>0.16221029560419278</v>
      </c>
      <c r="AK29" s="14">
        <v>26</v>
      </c>
      <c r="AL29" s="1">
        <v>0.95144964266088561</v>
      </c>
      <c r="AM29" s="1">
        <v>1.5287000000000006</v>
      </c>
      <c r="AN29" s="14">
        <v>26</v>
      </c>
      <c r="AO29" s="1">
        <v>0.94376844252271264</v>
      </c>
      <c r="AP29" s="15">
        <v>1.3658000000000001</v>
      </c>
      <c r="AQ29" s="1">
        <f t="shared" si="18"/>
        <v>26</v>
      </c>
      <c r="AR29" s="1">
        <f t="shared" si="19"/>
        <v>0.94760904259179912</v>
      </c>
      <c r="AS29" s="1">
        <f t="shared" si="20"/>
        <v>1.4472500000000004</v>
      </c>
      <c r="AT29" s="1">
        <f t="shared" si="21"/>
        <v>0</v>
      </c>
      <c r="AU29" s="1">
        <f t="shared" si="22"/>
        <v>5.4314287053531547E-3</v>
      </c>
      <c r="AV29" s="1">
        <f t="shared" si="23"/>
        <v>0.11518769465528894</v>
      </c>
      <c r="AW29" s="14">
        <v>26</v>
      </c>
      <c r="AX29" s="1">
        <v>0.97443051826011551</v>
      </c>
      <c r="AY29" s="1">
        <v>1.0157000000000025</v>
      </c>
      <c r="AZ29" s="14">
        <v>26</v>
      </c>
      <c r="BA29" s="1">
        <v>0.96657485666717713</v>
      </c>
      <c r="BB29" s="15">
        <v>1.1103999999999985</v>
      </c>
      <c r="BC29" s="1">
        <f t="shared" si="24"/>
        <v>26</v>
      </c>
      <c r="BD29" s="1">
        <f t="shared" si="25"/>
        <v>0.97050268746364632</v>
      </c>
      <c r="BE29" s="1">
        <f t="shared" si="26"/>
        <v>1.0630500000000005</v>
      </c>
      <c r="BF29" s="1">
        <f t="shared" si="27"/>
        <v>0</v>
      </c>
      <c r="BG29" s="1">
        <f t="shared" si="28"/>
        <v>5.5547915830734436E-3</v>
      </c>
      <c r="BH29" s="1">
        <f t="shared" si="29"/>
        <v>6.6963012178363229E-2</v>
      </c>
      <c r="BI29" s="14">
        <v>26</v>
      </c>
      <c r="BJ29" s="1">
        <v>1.0008983781029994</v>
      </c>
      <c r="BK29" s="1">
        <v>1.3288999999999973</v>
      </c>
      <c r="BL29" s="14">
        <v>26</v>
      </c>
      <c r="BM29" s="1">
        <v>0.99055903933576794</v>
      </c>
      <c r="BN29" s="15">
        <v>0.89339999999999975</v>
      </c>
      <c r="BO29" s="14">
        <f t="shared" si="30"/>
        <v>26</v>
      </c>
      <c r="BP29" s="1">
        <f t="shared" si="31"/>
        <v>0.99572870871938368</v>
      </c>
      <c r="BQ29" s="1">
        <f t="shared" si="32"/>
        <v>1.1111499999999985</v>
      </c>
      <c r="BR29" s="1">
        <f t="shared" si="33"/>
        <v>0</v>
      </c>
      <c r="BS29" s="1">
        <f t="shared" si="34"/>
        <v>7.3110165552943357E-3</v>
      </c>
      <c r="BT29" s="15">
        <f t="shared" si="35"/>
        <v>0.30794500320674018</v>
      </c>
    </row>
    <row r="30" spans="1:72" x14ac:dyDescent="0.25">
      <c r="A30" s="14">
        <v>135</v>
      </c>
      <c r="B30" s="1">
        <v>0.90614494874292117</v>
      </c>
      <c r="C30" s="1">
        <v>0.89679999999999893</v>
      </c>
      <c r="D30" s="14">
        <v>135</v>
      </c>
      <c r="E30" s="1">
        <v>0.90807359126503528</v>
      </c>
      <c r="F30" s="1">
        <v>0.93910000000000338</v>
      </c>
      <c r="G30" s="14">
        <f t="shared" si="0"/>
        <v>135</v>
      </c>
      <c r="H30" s="1">
        <f t="shared" si="1"/>
        <v>0.90710927000397823</v>
      </c>
      <c r="I30" s="1">
        <f t="shared" si="2"/>
        <v>0.91795000000000115</v>
      </c>
      <c r="J30" s="1">
        <f t="shared" si="3"/>
        <v>0</v>
      </c>
      <c r="K30" s="1">
        <f t="shared" si="4"/>
        <v>1.3637562058716132E-3</v>
      </c>
      <c r="L30" s="1">
        <f t="shared" si="5"/>
        <v>2.9910616844194104E-2</v>
      </c>
      <c r="M30" s="14">
        <v>135</v>
      </c>
      <c r="N30" s="1">
        <v>0.95147814592179492</v>
      </c>
      <c r="O30" s="1">
        <v>1.0747</v>
      </c>
      <c r="P30" s="14">
        <v>135</v>
      </c>
      <c r="Q30" s="1">
        <v>0.93447750831630916</v>
      </c>
      <c r="R30" s="1">
        <v>1.2680999999999969</v>
      </c>
      <c r="S30" s="14">
        <f t="shared" si="6"/>
        <v>135</v>
      </c>
      <c r="T30" s="1">
        <f t="shared" si="7"/>
        <v>0.94297782711905209</v>
      </c>
      <c r="U30" s="1">
        <f t="shared" si="8"/>
        <v>1.1713999999999984</v>
      </c>
      <c r="V30" s="1">
        <f t="shared" si="9"/>
        <v>0</v>
      </c>
      <c r="W30" s="1">
        <f t="shared" si="10"/>
        <v>1.2021266135334009E-2</v>
      </c>
      <c r="X30" s="1">
        <f t="shared" si="11"/>
        <v>0.13675445148147611</v>
      </c>
      <c r="Y30" s="14">
        <v>27</v>
      </c>
      <c r="Z30" s="1">
        <v>0.91769404337660276</v>
      </c>
      <c r="AA30" s="1">
        <v>1.7646999999999977</v>
      </c>
      <c r="AB30" s="14">
        <v>27</v>
      </c>
      <c r="AC30" s="1">
        <v>0.91325362475801974</v>
      </c>
      <c r="AD30" s="15">
        <v>1.1974000000000018</v>
      </c>
      <c r="AE30" s="1">
        <f t="shared" si="12"/>
        <v>27</v>
      </c>
      <c r="AF30" s="1">
        <f t="shared" si="13"/>
        <v>0.9154738340673112</v>
      </c>
      <c r="AG30" s="1">
        <f t="shared" si="14"/>
        <v>1.4810499999999998</v>
      </c>
      <c r="AH30" s="1">
        <f t="shared" si="15"/>
        <v>0</v>
      </c>
      <c r="AI30" s="1">
        <f t="shared" si="16"/>
        <v>3.1398501165070549E-3</v>
      </c>
      <c r="AJ30" s="1">
        <f t="shared" si="17"/>
        <v>0.40114167696712516</v>
      </c>
      <c r="AK30" s="14">
        <v>27</v>
      </c>
      <c r="AL30" s="1">
        <v>0.95366241507690863</v>
      </c>
      <c r="AM30" s="1">
        <v>1.5887999999999991</v>
      </c>
      <c r="AN30" s="14">
        <v>27</v>
      </c>
      <c r="AO30" s="1">
        <v>0.94648992062889292</v>
      </c>
      <c r="AP30" s="15">
        <v>1.3658000000000001</v>
      </c>
      <c r="AQ30" s="1">
        <f t="shared" si="18"/>
        <v>27</v>
      </c>
      <c r="AR30" s="1">
        <f t="shared" si="19"/>
        <v>0.95007616785290083</v>
      </c>
      <c r="AS30" s="1">
        <f t="shared" si="20"/>
        <v>1.4772999999999996</v>
      </c>
      <c r="AT30" s="1">
        <f t="shared" si="21"/>
        <v>0</v>
      </c>
      <c r="AU30" s="1">
        <f t="shared" si="22"/>
        <v>5.0717194622147714E-3</v>
      </c>
      <c r="AV30" s="1">
        <f t="shared" si="23"/>
        <v>0.15768481220459937</v>
      </c>
      <c r="AW30" s="14">
        <v>27</v>
      </c>
      <c r="AX30" s="1">
        <v>0.97756104737048066</v>
      </c>
      <c r="AY30" s="1">
        <v>1.2805000000000035</v>
      </c>
      <c r="AZ30" s="14">
        <v>27</v>
      </c>
      <c r="BA30" s="1">
        <v>0.96971103473796816</v>
      </c>
      <c r="BB30" s="15">
        <v>1.1103999999999985</v>
      </c>
      <c r="BC30" s="1">
        <f t="shared" si="24"/>
        <v>27</v>
      </c>
      <c r="BD30" s="1">
        <f t="shared" si="25"/>
        <v>0.97363604105422441</v>
      </c>
      <c r="BE30" s="1">
        <f t="shared" si="26"/>
        <v>1.195450000000001</v>
      </c>
      <c r="BF30" s="1">
        <f t="shared" si="27"/>
        <v>0</v>
      </c>
      <c r="BG30" s="1">
        <f t="shared" si="28"/>
        <v>5.5507971648496527E-3</v>
      </c>
      <c r="BH30" s="1">
        <f t="shared" si="29"/>
        <v>0.12027886347983528</v>
      </c>
      <c r="BI30" s="14">
        <v>27</v>
      </c>
      <c r="BJ30" s="1">
        <v>1.004634725812144</v>
      </c>
      <c r="BK30" s="1">
        <v>1.3318999999999974</v>
      </c>
      <c r="BL30" s="14">
        <v>27</v>
      </c>
      <c r="BM30" s="1">
        <v>0.9946389058018178</v>
      </c>
      <c r="BN30" s="15">
        <v>0.89339999999999975</v>
      </c>
      <c r="BO30" s="14">
        <f t="shared" si="30"/>
        <v>27</v>
      </c>
      <c r="BP30" s="1">
        <f t="shared" si="31"/>
        <v>0.99963681580698083</v>
      </c>
      <c r="BQ30" s="1">
        <f t="shared" si="32"/>
        <v>1.1126499999999986</v>
      </c>
      <c r="BR30" s="1">
        <f t="shared" si="33"/>
        <v>0</v>
      </c>
      <c r="BS30" s="1">
        <f t="shared" si="34"/>
        <v>7.0681121128218219E-3</v>
      </c>
      <c r="BT30" s="15">
        <f t="shared" si="35"/>
        <v>0.31006632355029956</v>
      </c>
    </row>
    <row r="31" spans="1:72" x14ac:dyDescent="0.25">
      <c r="A31" s="14">
        <v>140</v>
      </c>
      <c r="B31" s="1">
        <v>0.90674277734021058</v>
      </c>
      <c r="C31" s="1">
        <v>0.83389999999999986</v>
      </c>
      <c r="D31" s="14">
        <v>140</v>
      </c>
      <c r="E31" s="1">
        <v>0.90889020042480118</v>
      </c>
      <c r="F31" s="1">
        <v>0.94610000000000127</v>
      </c>
      <c r="G31" s="14">
        <f t="shared" si="0"/>
        <v>140</v>
      </c>
      <c r="H31" s="1">
        <f t="shared" si="1"/>
        <v>0.90781648888250588</v>
      </c>
      <c r="I31" s="1">
        <f t="shared" si="2"/>
        <v>0.89000000000000057</v>
      </c>
      <c r="J31" s="1">
        <f t="shared" si="3"/>
        <v>0</v>
      </c>
      <c r="K31" s="1">
        <f t="shared" si="4"/>
        <v>1.518457425190542E-3</v>
      </c>
      <c r="L31" s="1">
        <f t="shared" si="5"/>
        <v>7.9337380849131625E-2</v>
      </c>
      <c r="M31" s="14">
        <v>140</v>
      </c>
      <c r="N31" s="1">
        <v>0.95440530699248449</v>
      </c>
      <c r="O31" s="1">
        <v>1.0739999999999998</v>
      </c>
      <c r="P31" s="14">
        <v>140</v>
      </c>
      <c r="Q31" s="1">
        <v>0.9359384888794704</v>
      </c>
      <c r="R31" s="1">
        <v>1.1373999999999995</v>
      </c>
      <c r="S31" s="14">
        <f t="shared" si="6"/>
        <v>140</v>
      </c>
      <c r="T31" s="1">
        <f t="shared" si="7"/>
        <v>0.94517189793597745</v>
      </c>
      <c r="U31" s="1">
        <f t="shared" si="8"/>
        <v>1.1056999999999997</v>
      </c>
      <c r="V31" s="1">
        <f t="shared" si="9"/>
        <v>0</v>
      </c>
      <c r="W31" s="1">
        <f t="shared" si="10"/>
        <v>1.3058012314650829E-2</v>
      </c>
      <c r="X31" s="1">
        <f t="shared" si="11"/>
        <v>4.4830569927226886E-2</v>
      </c>
      <c r="Y31" s="14">
        <v>28</v>
      </c>
      <c r="Z31" s="1">
        <v>0.91835610411788404</v>
      </c>
      <c r="AA31" s="1">
        <v>1.7646999999999977</v>
      </c>
      <c r="AB31" s="14">
        <v>28</v>
      </c>
      <c r="AC31" s="1">
        <v>0.91425378833675708</v>
      </c>
      <c r="AD31" s="15">
        <v>1.2661999999999978</v>
      </c>
      <c r="AE31" s="1">
        <f t="shared" si="12"/>
        <v>28</v>
      </c>
      <c r="AF31" s="1">
        <f t="shared" si="13"/>
        <v>0.9163049462273205</v>
      </c>
      <c r="AG31" s="1">
        <f t="shared" si="14"/>
        <v>1.5154499999999977</v>
      </c>
      <c r="AH31" s="1">
        <f t="shared" si="15"/>
        <v>0</v>
      </c>
      <c r="AI31" s="1">
        <f t="shared" si="16"/>
        <v>2.9007753074034646E-3</v>
      </c>
      <c r="AJ31" s="1">
        <f t="shared" si="17"/>
        <v>0.35249273042149365</v>
      </c>
      <c r="AK31" s="14">
        <v>28</v>
      </c>
      <c r="AL31" s="1">
        <v>0.95643597570313055</v>
      </c>
      <c r="AM31" s="1">
        <v>1.5219000000000023</v>
      </c>
      <c r="AN31" s="14">
        <v>28</v>
      </c>
      <c r="AO31" s="1">
        <v>0.94955516973051013</v>
      </c>
      <c r="AP31" s="15">
        <v>1.3556999999999988</v>
      </c>
      <c r="AQ31" s="1">
        <f t="shared" si="18"/>
        <v>28</v>
      </c>
      <c r="AR31" s="1">
        <f t="shared" si="19"/>
        <v>0.95299557271682034</v>
      </c>
      <c r="AS31" s="1">
        <f t="shared" si="20"/>
        <v>1.4388000000000005</v>
      </c>
      <c r="AT31" s="1">
        <f t="shared" si="21"/>
        <v>0</v>
      </c>
      <c r="AU31" s="1">
        <f t="shared" si="22"/>
        <v>4.8654645632687952E-3</v>
      </c>
      <c r="AV31" s="1">
        <f t="shared" si="23"/>
        <v>0.11752114703320664</v>
      </c>
      <c r="AW31" s="14">
        <v>28</v>
      </c>
      <c r="AX31" s="1">
        <v>0.98040415788900226</v>
      </c>
      <c r="AY31" s="1">
        <v>1.1587000000000032</v>
      </c>
      <c r="AZ31" s="14">
        <v>28</v>
      </c>
      <c r="BA31" s="1">
        <v>0.97306043480446069</v>
      </c>
      <c r="BB31" s="15">
        <v>1.1103999999999985</v>
      </c>
      <c r="BC31" s="1">
        <f t="shared" si="24"/>
        <v>28</v>
      </c>
      <c r="BD31" s="1">
        <f t="shared" si="25"/>
        <v>0.97673229634673153</v>
      </c>
      <c r="BE31" s="1">
        <f t="shared" si="26"/>
        <v>1.1345500000000008</v>
      </c>
      <c r="BF31" s="1">
        <f t="shared" si="27"/>
        <v>0</v>
      </c>
      <c r="BG31" s="1">
        <f t="shared" si="28"/>
        <v>5.19279639223553E-3</v>
      </c>
      <c r="BH31" s="1">
        <f t="shared" si="29"/>
        <v>3.4153257531313548E-2</v>
      </c>
      <c r="BI31" s="14">
        <v>28</v>
      </c>
      <c r="BJ31" s="1">
        <v>1.0099916689150379</v>
      </c>
      <c r="BK31" s="1">
        <v>1.3318999999999974</v>
      </c>
      <c r="BL31" s="14">
        <v>28</v>
      </c>
      <c r="BM31" s="1">
        <v>0.99937927052298692</v>
      </c>
      <c r="BN31" s="15">
        <v>0.89339999999999975</v>
      </c>
      <c r="BO31" s="14">
        <f t="shared" si="30"/>
        <v>28</v>
      </c>
      <c r="BP31" s="1">
        <f t="shared" si="31"/>
        <v>1.0046854697190124</v>
      </c>
      <c r="BQ31" s="1">
        <f t="shared" si="32"/>
        <v>1.1126499999999986</v>
      </c>
      <c r="BR31" s="1">
        <f t="shared" si="33"/>
        <v>0</v>
      </c>
      <c r="BS31" s="1">
        <f t="shared" si="34"/>
        <v>7.5040988676724537E-3</v>
      </c>
      <c r="BT31" s="15">
        <f t="shared" si="35"/>
        <v>0.31006632355029956</v>
      </c>
    </row>
    <row r="32" spans="1:72" x14ac:dyDescent="0.25">
      <c r="A32" s="14">
        <v>145</v>
      </c>
      <c r="B32" s="1">
        <v>0.90746121374303013</v>
      </c>
      <c r="C32" s="1">
        <v>0.85529999999999973</v>
      </c>
      <c r="D32" s="14">
        <v>145</v>
      </c>
      <c r="E32" s="1">
        <v>0.90975644779144638</v>
      </c>
      <c r="F32" s="1">
        <v>0.94259999999999877</v>
      </c>
      <c r="G32" s="14">
        <f t="shared" si="0"/>
        <v>145</v>
      </c>
      <c r="H32" s="1">
        <f t="shared" si="1"/>
        <v>0.9086088307672382</v>
      </c>
      <c r="I32" s="1">
        <f t="shared" si="2"/>
        <v>0.89894999999999925</v>
      </c>
      <c r="J32" s="1">
        <f t="shared" si="3"/>
        <v>0</v>
      </c>
      <c r="K32" s="1">
        <f t="shared" si="4"/>
        <v>1.6229755600453831E-3</v>
      </c>
      <c r="L32" s="1">
        <f t="shared" si="5"/>
        <v>6.1730421997584925E-2</v>
      </c>
      <c r="M32" s="14">
        <v>145</v>
      </c>
      <c r="N32" s="1">
        <v>0.95656880119421162</v>
      </c>
      <c r="O32" s="1">
        <v>1.0753000000000004</v>
      </c>
      <c r="P32" s="14">
        <v>145</v>
      </c>
      <c r="Q32" s="1">
        <v>0.93760022598996506</v>
      </c>
      <c r="R32" s="1">
        <v>1.2914999999999992</v>
      </c>
      <c r="S32" s="14">
        <f t="shared" si="6"/>
        <v>145</v>
      </c>
      <c r="T32" s="1">
        <f t="shared" si="7"/>
        <v>0.94708451359208834</v>
      </c>
      <c r="U32" s="1">
        <f t="shared" si="8"/>
        <v>1.1833999999999998</v>
      </c>
      <c r="V32" s="1">
        <f t="shared" si="9"/>
        <v>0</v>
      </c>
      <c r="W32" s="1">
        <f t="shared" si="10"/>
        <v>1.3412808156369737E-2</v>
      </c>
      <c r="X32" s="1">
        <f t="shared" si="11"/>
        <v>0.15287648609253074</v>
      </c>
      <c r="Y32" s="14">
        <v>29</v>
      </c>
      <c r="Z32" s="1">
        <v>0.91948626230551667</v>
      </c>
      <c r="AA32" s="1">
        <v>1.6989000000000019</v>
      </c>
      <c r="AB32" s="14">
        <v>29</v>
      </c>
      <c r="AC32" s="1">
        <v>0.91483937601630438</v>
      </c>
      <c r="AD32" s="15">
        <v>1.4072000000000031</v>
      </c>
      <c r="AE32" s="1">
        <f t="shared" si="12"/>
        <v>29</v>
      </c>
      <c r="AF32" s="1">
        <f t="shared" si="13"/>
        <v>0.91716281916091047</v>
      </c>
      <c r="AG32" s="1">
        <f t="shared" si="14"/>
        <v>1.5530500000000025</v>
      </c>
      <c r="AH32" s="1">
        <f t="shared" si="15"/>
        <v>0</v>
      </c>
      <c r="AI32" s="1">
        <f t="shared" si="16"/>
        <v>3.285844806504797E-3</v>
      </c>
      <c r="AJ32" s="1">
        <f t="shared" si="17"/>
        <v>0.20626304807211501</v>
      </c>
      <c r="AK32" s="14">
        <v>29</v>
      </c>
      <c r="AL32" s="1">
        <v>0.95927861066525211</v>
      </c>
      <c r="AM32" s="1">
        <v>1.5116999999999976</v>
      </c>
      <c r="AN32" s="14">
        <v>29</v>
      </c>
      <c r="AO32" s="1">
        <v>0.95211868846427505</v>
      </c>
      <c r="AP32" s="15">
        <v>1.3322000000000003</v>
      </c>
      <c r="AQ32" s="1">
        <f t="shared" si="18"/>
        <v>29</v>
      </c>
      <c r="AR32" s="1">
        <f t="shared" si="19"/>
        <v>0.95569864956476358</v>
      </c>
      <c r="AS32" s="1">
        <f t="shared" si="20"/>
        <v>1.4219499999999989</v>
      </c>
      <c r="AT32" s="1">
        <f t="shared" si="21"/>
        <v>0</v>
      </c>
      <c r="AU32" s="1">
        <f t="shared" si="22"/>
        <v>5.062829541078985E-3</v>
      </c>
      <c r="AV32" s="1">
        <f t="shared" si="23"/>
        <v>0.1269256672229834</v>
      </c>
      <c r="AW32" s="14">
        <v>29</v>
      </c>
      <c r="AX32" s="1">
        <v>0.98317950747322458</v>
      </c>
      <c r="AY32" s="1">
        <v>1.0818999999999974</v>
      </c>
      <c r="AZ32" s="14">
        <v>29</v>
      </c>
      <c r="BA32" s="1">
        <v>0.97634983926323249</v>
      </c>
      <c r="BB32" s="15">
        <v>1.1103999999999985</v>
      </c>
      <c r="BC32" s="1">
        <f t="shared" si="24"/>
        <v>29</v>
      </c>
      <c r="BD32" s="1">
        <f t="shared" si="25"/>
        <v>0.97976467336822859</v>
      </c>
      <c r="BE32" s="1">
        <f t="shared" si="26"/>
        <v>1.096149999999998</v>
      </c>
      <c r="BF32" s="1">
        <f t="shared" si="27"/>
        <v>0</v>
      </c>
      <c r="BG32" s="1">
        <f t="shared" si="28"/>
        <v>4.8293047045395963E-3</v>
      </c>
      <c r="BH32" s="1">
        <f t="shared" si="29"/>
        <v>2.0152543263817369E-2</v>
      </c>
      <c r="BI32" s="14">
        <v>29</v>
      </c>
      <c r="BJ32" s="1">
        <v>1.0128840437531941</v>
      </c>
      <c r="BK32" s="1">
        <v>1.3318999999999974</v>
      </c>
      <c r="BL32" s="14">
        <v>29</v>
      </c>
      <c r="BM32" s="1">
        <v>1.0029706828005089</v>
      </c>
      <c r="BN32" s="15">
        <v>0.90879999999999939</v>
      </c>
      <c r="BO32" s="14">
        <f t="shared" si="30"/>
        <v>29</v>
      </c>
      <c r="BP32" s="1">
        <f t="shared" si="31"/>
        <v>1.0079273632768515</v>
      </c>
      <c r="BQ32" s="1">
        <f t="shared" si="32"/>
        <v>1.1203499999999984</v>
      </c>
      <c r="BR32" s="1">
        <f t="shared" si="33"/>
        <v>0</v>
      </c>
      <c r="BS32" s="1">
        <f t="shared" si="34"/>
        <v>7.0098047539935921E-3</v>
      </c>
      <c r="BT32" s="15">
        <f t="shared" si="35"/>
        <v>0.29917687912002688</v>
      </c>
    </row>
    <row r="33" spans="1:72" x14ac:dyDescent="0.25">
      <c r="A33" s="14">
        <v>150</v>
      </c>
      <c r="B33" s="1">
        <v>0.90813278230101191</v>
      </c>
      <c r="C33" s="1">
        <v>0.85529999999999973</v>
      </c>
      <c r="D33" s="14">
        <v>150</v>
      </c>
      <c r="E33" s="1">
        <v>0.91064847991999887</v>
      </c>
      <c r="F33" s="1">
        <v>0.87299999999999756</v>
      </c>
      <c r="G33" s="14">
        <f t="shared" si="0"/>
        <v>150</v>
      </c>
      <c r="H33" s="1">
        <f t="shared" si="1"/>
        <v>0.90939063111050533</v>
      </c>
      <c r="I33" s="1">
        <f t="shared" si="2"/>
        <v>0.86414999999999864</v>
      </c>
      <c r="J33" s="1">
        <f t="shared" si="3"/>
        <v>0</v>
      </c>
      <c r="K33" s="1">
        <f t="shared" si="4"/>
        <v>1.7788668458005282E-3</v>
      </c>
      <c r="L33" s="1">
        <f t="shared" si="5"/>
        <v>1.2515790027000356E-2</v>
      </c>
      <c r="M33" s="14">
        <v>150</v>
      </c>
      <c r="N33" s="1">
        <v>0.95862378734472631</v>
      </c>
      <c r="O33" s="1">
        <v>1.1452000000000009</v>
      </c>
      <c r="P33" s="14">
        <v>150</v>
      </c>
      <c r="Q33" s="1">
        <v>0.93956599138610419</v>
      </c>
      <c r="R33" s="1">
        <v>1.2272999999999996</v>
      </c>
      <c r="S33" s="14">
        <f t="shared" si="6"/>
        <v>150</v>
      </c>
      <c r="T33" s="1">
        <f t="shared" si="7"/>
        <v>0.9490948893654152</v>
      </c>
      <c r="U33" s="1">
        <f t="shared" si="8"/>
        <v>1.1862500000000002</v>
      </c>
      <c r="V33" s="1">
        <f t="shared" si="9"/>
        <v>0</v>
      </c>
      <c r="W33" s="1">
        <f t="shared" si="10"/>
        <v>1.3475896756811278E-2</v>
      </c>
      <c r="X33" s="1">
        <f t="shared" si="11"/>
        <v>5.8053466735414651E-2</v>
      </c>
      <c r="Y33" s="14">
        <v>30</v>
      </c>
      <c r="Z33" s="1">
        <v>0.92044662106471242</v>
      </c>
      <c r="AA33" s="1">
        <v>1.567300000000003</v>
      </c>
      <c r="AB33" s="14">
        <v>30</v>
      </c>
      <c r="AC33" s="1">
        <v>0.91574880383182344</v>
      </c>
      <c r="AD33" s="15">
        <v>1.1355999999999966</v>
      </c>
      <c r="AE33" s="1">
        <f t="shared" si="12"/>
        <v>30</v>
      </c>
      <c r="AF33" s="1">
        <f t="shared" si="13"/>
        <v>0.91809771244826788</v>
      </c>
      <c r="AG33" s="1">
        <f t="shared" si="14"/>
        <v>1.3514499999999998</v>
      </c>
      <c r="AH33" s="1">
        <f t="shared" si="15"/>
        <v>0</v>
      </c>
      <c r="AI33" s="1">
        <f t="shared" si="16"/>
        <v>3.3218584221508195E-3</v>
      </c>
      <c r="AJ33" s="1">
        <f t="shared" si="17"/>
        <v>0.30525799743823628</v>
      </c>
      <c r="AK33" s="14">
        <v>30</v>
      </c>
      <c r="AL33" s="1">
        <v>0.96170819697862342</v>
      </c>
      <c r="AM33" s="1">
        <v>1.5718000000000032</v>
      </c>
      <c r="AN33" s="14">
        <v>30</v>
      </c>
      <c r="AO33" s="1">
        <v>0.95485652426803036</v>
      </c>
      <c r="AP33" s="15">
        <v>1.3322000000000003</v>
      </c>
      <c r="AQ33" s="1">
        <f t="shared" si="18"/>
        <v>30</v>
      </c>
      <c r="AR33" s="1">
        <f t="shared" si="19"/>
        <v>0.95828236062332683</v>
      </c>
      <c r="AS33" s="1">
        <f t="shared" si="20"/>
        <v>1.4520000000000017</v>
      </c>
      <c r="AT33" s="1">
        <f t="shared" si="21"/>
        <v>0</v>
      </c>
      <c r="AU33" s="1">
        <f t="shared" si="22"/>
        <v>4.8448642361311658E-3</v>
      </c>
      <c r="AV33" s="1">
        <f t="shared" si="23"/>
        <v>0.16942278477229886</v>
      </c>
      <c r="AW33" s="14">
        <v>30</v>
      </c>
      <c r="AX33" s="1">
        <v>0.98636659621002709</v>
      </c>
      <c r="AY33" s="1">
        <v>1.0889000000000024</v>
      </c>
      <c r="AZ33" s="14">
        <v>30</v>
      </c>
      <c r="BA33" s="1">
        <v>0.97968948340924533</v>
      </c>
      <c r="BB33" s="15">
        <v>1.1103999999999985</v>
      </c>
      <c r="BC33" s="1">
        <f t="shared" si="24"/>
        <v>30</v>
      </c>
      <c r="BD33" s="1">
        <f t="shared" si="25"/>
        <v>0.98302803980963627</v>
      </c>
      <c r="BE33" s="1">
        <f t="shared" si="26"/>
        <v>1.0996500000000005</v>
      </c>
      <c r="BF33" s="1">
        <f t="shared" si="27"/>
        <v>0</v>
      </c>
      <c r="BG33" s="1">
        <f t="shared" si="28"/>
        <v>4.7214317401802833E-3</v>
      </c>
      <c r="BH33" s="1">
        <f t="shared" si="29"/>
        <v>1.5202795795507998E-2</v>
      </c>
      <c r="BI33" s="14">
        <v>30</v>
      </c>
      <c r="BJ33" s="1">
        <v>1.0162705754105488</v>
      </c>
      <c r="BK33" s="1">
        <v>1.3318999999999974</v>
      </c>
      <c r="BL33" s="14">
        <v>30</v>
      </c>
      <c r="BM33" s="1">
        <v>1.0061642707679173</v>
      </c>
      <c r="BN33" s="15">
        <v>0.99099999999999966</v>
      </c>
      <c r="BO33" s="14">
        <f t="shared" si="30"/>
        <v>30</v>
      </c>
      <c r="BP33" s="1">
        <f t="shared" si="31"/>
        <v>1.011217423089233</v>
      </c>
      <c r="BQ33" s="1">
        <f t="shared" si="32"/>
        <v>1.1614499999999985</v>
      </c>
      <c r="BR33" s="1">
        <f t="shared" si="33"/>
        <v>0</v>
      </c>
      <c r="BS33" s="1">
        <f t="shared" si="34"/>
        <v>7.1462365455418316E-3</v>
      </c>
      <c r="BT33" s="15">
        <f t="shared" si="35"/>
        <v>0.24105270170649262</v>
      </c>
    </row>
    <row r="34" spans="1:72" x14ac:dyDescent="0.25">
      <c r="A34" s="14">
        <v>155</v>
      </c>
      <c r="B34" s="1">
        <v>0.90882938412902281</v>
      </c>
      <c r="C34" s="1">
        <v>0.85529999999999973</v>
      </c>
      <c r="D34" s="14">
        <v>155</v>
      </c>
      <c r="E34" s="1">
        <v>0.91146972881297972</v>
      </c>
      <c r="F34" s="1">
        <v>0.91140000000000043</v>
      </c>
      <c r="G34" s="14">
        <f t="shared" si="0"/>
        <v>155</v>
      </c>
      <c r="H34" s="1">
        <f t="shared" si="1"/>
        <v>0.91014955647100126</v>
      </c>
      <c r="I34" s="1">
        <f t="shared" si="2"/>
        <v>0.88335000000000008</v>
      </c>
      <c r="J34" s="1">
        <f t="shared" si="3"/>
        <v>0</v>
      </c>
      <c r="K34" s="1">
        <f t="shared" si="4"/>
        <v>1.8670056306957811E-3</v>
      </c>
      <c r="L34" s="1">
        <f t="shared" si="5"/>
        <v>3.9668690424565813E-2</v>
      </c>
      <c r="M34" s="14">
        <v>155</v>
      </c>
      <c r="N34" s="1">
        <v>0.9617545489826459</v>
      </c>
      <c r="O34" s="1">
        <v>1.0829000000000004</v>
      </c>
      <c r="P34" s="14">
        <v>155</v>
      </c>
      <c r="Q34" s="1">
        <v>0.9416065245080083</v>
      </c>
      <c r="R34" s="1">
        <v>1.0427000000000035</v>
      </c>
      <c r="S34" s="14">
        <f t="shared" si="6"/>
        <v>155</v>
      </c>
      <c r="T34" s="1">
        <f t="shared" si="7"/>
        <v>0.95168053674532715</v>
      </c>
      <c r="U34" s="1">
        <f t="shared" si="8"/>
        <v>1.062800000000002</v>
      </c>
      <c r="V34" s="1">
        <f t="shared" si="9"/>
        <v>0</v>
      </c>
      <c r="W34" s="1">
        <f t="shared" si="10"/>
        <v>1.4246804733528769E-2</v>
      </c>
      <c r="X34" s="1">
        <f t="shared" si="11"/>
        <v>2.8425692603697022E-2</v>
      </c>
      <c r="Y34" s="14">
        <v>31</v>
      </c>
      <c r="Z34" s="1">
        <v>0.92111266084021404</v>
      </c>
      <c r="AA34" s="1">
        <v>1.6989000000000019</v>
      </c>
      <c r="AB34" s="14">
        <v>31</v>
      </c>
      <c r="AC34" s="1">
        <v>0.9166393073510033</v>
      </c>
      <c r="AD34" s="15">
        <v>1.4724999999999966</v>
      </c>
      <c r="AE34" s="1">
        <f t="shared" si="12"/>
        <v>31</v>
      </c>
      <c r="AF34" s="1">
        <f t="shared" si="13"/>
        <v>0.91887598409560867</v>
      </c>
      <c r="AG34" s="1">
        <f t="shared" si="14"/>
        <v>1.5856999999999992</v>
      </c>
      <c r="AH34" s="1">
        <f t="shared" si="15"/>
        <v>0</v>
      </c>
      <c r="AI34" s="1">
        <f t="shared" si="16"/>
        <v>3.163138586865418E-3</v>
      </c>
      <c r="AJ34" s="1">
        <f t="shared" si="17"/>
        <v>0.16008897526063809</v>
      </c>
      <c r="AK34" s="14">
        <v>31</v>
      </c>
      <c r="AL34" s="1">
        <v>0.96466691498054991</v>
      </c>
      <c r="AM34" s="1">
        <v>1.5683999999999969</v>
      </c>
      <c r="AN34" s="14">
        <v>31</v>
      </c>
      <c r="AO34" s="1">
        <v>0.95813221423541073</v>
      </c>
      <c r="AP34" s="15">
        <v>1.3254999999999981</v>
      </c>
      <c r="AQ34" s="1">
        <f t="shared" si="18"/>
        <v>31</v>
      </c>
      <c r="AR34" s="1">
        <f t="shared" si="19"/>
        <v>0.96139956460798026</v>
      </c>
      <c r="AS34" s="1">
        <f t="shared" si="20"/>
        <v>1.4469499999999975</v>
      </c>
      <c r="AT34" s="1">
        <f t="shared" si="21"/>
        <v>0</v>
      </c>
      <c r="AU34" s="1">
        <f t="shared" si="22"/>
        <v>4.6207312099126969E-3</v>
      </c>
      <c r="AV34" s="1">
        <f t="shared" si="23"/>
        <v>0.17175623715021152</v>
      </c>
      <c r="AW34" s="14">
        <v>31</v>
      </c>
      <c r="AX34" s="1">
        <v>0.99057222323955285</v>
      </c>
      <c r="AY34" s="1">
        <v>1.1691000000000003</v>
      </c>
      <c r="AZ34" s="14">
        <v>31</v>
      </c>
      <c r="BA34" s="1">
        <v>0.98263046979409574</v>
      </c>
      <c r="BB34" s="15">
        <v>1.1103999999999985</v>
      </c>
      <c r="BC34" s="1">
        <f t="shared" si="24"/>
        <v>31</v>
      </c>
      <c r="BD34" s="1">
        <f t="shared" si="25"/>
        <v>0.9866013465168243</v>
      </c>
      <c r="BE34" s="1">
        <f t="shared" si="26"/>
        <v>1.1397499999999994</v>
      </c>
      <c r="BF34" s="1">
        <f t="shared" si="27"/>
        <v>0</v>
      </c>
      <c r="BG34" s="1">
        <f t="shared" si="28"/>
        <v>5.6156677157943521E-3</v>
      </c>
      <c r="BH34" s="1">
        <f t="shared" si="29"/>
        <v>4.1507168055651578E-2</v>
      </c>
      <c r="BI34" s="14">
        <v>31</v>
      </c>
      <c r="BJ34" s="1">
        <v>1.0203460431235862</v>
      </c>
      <c r="BK34" s="1">
        <v>1.3318999999999974</v>
      </c>
      <c r="BL34" s="14">
        <v>31</v>
      </c>
      <c r="BM34" s="1">
        <v>1.0090725110574805</v>
      </c>
      <c r="BN34" s="15">
        <v>0.92419999999999902</v>
      </c>
      <c r="BO34" s="14">
        <f t="shared" si="30"/>
        <v>31</v>
      </c>
      <c r="BP34" s="1">
        <f t="shared" si="31"/>
        <v>1.0147092770905335</v>
      </c>
      <c r="BQ34" s="1">
        <f t="shared" si="32"/>
        <v>1.1280499999999982</v>
      </c>
      <c r="BR34" s="1">
        <f t="shared" si="33"/>
        <v>0</v>
      </c>
      <c r="BS34" s="1">
        <f t="shared" si="34"/>
        <v>7.9715909718673355E-3</v>
      </c>
      <c r="BT34" s="15">
        <f t="shared" si="35"/>
        <v>0.28828743468975382</v>
      </c>
    </row>
    <row r="35" spans="1:72" x14ac:dyDescent="0.25">
      <c r="A35" s="14">
        <v>160</v>
      </c>
      <c r="B35" s="1">
        <v>0.90940669089232395</v>
      </c>
      <c r="C35" s="1">
        <v>0.86959999999999837</v>
      </c>
      <c r="D35" s="14">
        <v>160</v>
      </c>
      <c r="E35" s="1">
        <v>0.91234090252046096</v>
      </c>
      <c r="F35" s="1">
        <v>0.91140000000000043</v>
      </c>
      <c r="G35" s="14">
        <f t="shared" si="0"/>
        <v>160</v>
      </c>
      <c r="H35" s="1">
        <f t="shared" si="1"/>
        <v>0.91087379670639246</v>
      </c>
      <c r="I35" s="1">
        <f t="shared" si="2"/>
        <v>0.8904999999999994</v>
      </c>
      <c r="J35" s="1">
        <f t="shared" si="3"/>
        <v>0</v>
      </c>
      <c r="K35" s="1">
        <f t="shared" si="4"/>
        <v>2.0748009396920979E-3</v>
      </c>
      <c r="L35" s="1">
        <f t="shared" si="5"/>
        <v>2.9557063453599142E-2</v>
      </c>
      <c r="M35" s="14">
        <v>160</v>
      </c>
      <c r="N35" s="1">
        <v>0.96494852776539974</v>
      </c>
      <c r="O35" s="1">
        <v>1.0823</v>
      </c>
      <c r="P35" s="14">
        <v>160</v>
      </c>
      <c r="Q35" s="1">
        <v>0.94313337013095633</v>
      </c>
      <c r="R35" s="1">
        <v>1.3175000000000026</v>
      </c>
      <c r="S35" s="14">
        <f t="shared" ref="S35:S66" si="36">AVERAGE(M35,P35)</f>
        <v>160</v>
      </c>
      <c r="T35" s="1">
        <f t="shared" ref="T35:T66" si="37">AVERAGE(N35,Q35)</f>
        <v>0.95404094894817804</v>
      </c>
      <c r="U35" s="1">
        <f t="shared" ref="U35:U66" si="38">AVERAGE(O35,R35)</f>
        <v>1.1999000000000013</v>
      </c>
      <c r="V35" s="1">
        <f t="shared" ref="V35:V66" si="39">STDEVA(M35,P35)</f>
        <v>0</v>
      </c>
      <c r="W35" s="1">
        <f t="shared" ref="W35:W66" si="40">STDEVA(N35,Q35)</f>
        <v>1.5425645895968423E-2</v>
      </c>
      <c r="X35" s="1">
        <f t="shared" ref="X35:X66" si="41">STDEVA(O35,R35)</f>
        <v>0.16631151493507776</v>
      </c>
      <c r="Y35" s="14">
        <v>32</v>
      </c>
      <c r="Z35" s="1">
        <v>0.92195274998870436</v>
      </c>
      <c r="AA35" s="1">
        <v>1.4983000000000004</v>
      </c>
      <c r="AB35" s="14">
        <v>32</v>
      </c>
      <c r="AC35" s="1">
        <v>0.91784184426074122</v>
      </c>
      <c r="AD35" s="15">
        <v>1.197499999999998</v>
      </c>
      <c r="AE35" s="1">
        <f t="shared" si="12"/>
        <v>32</v>
      </c>
      <c r="AF35" s="1">
        <f t="shared" si="13"/>
        <v>0.91989729712472279</v>
      </c>
      <c r="AG35" s="1">
        <f t="shared" si="14"/>
        <v>1.3478999999999992</v>
      </c>
      <c r="AH35" s="1">
        <f t="shared" si="15"/>
        <v>0</v>
      </c>
      <c r="AI35" s="1">
        <f t="shared" si="16"/>
        <v>2.9068493170613515E-3</v>
      </c>
      <c r="AJ35" s="1">
        <f t="shared" si="17"/>
        <v>0.21269771978091559</v>
      </c>
      <c r="AK35" s="14">
        <v>32</v>
      </c>
      <c r="AL35" s="1">
        <v>0.96836658408101561</v>
      </c>
      <c r="AM35" s="1">
        <v>1.8325999999999993</v>
      </c>
      <c r="AN35" s="14">
        <v>32</v>
      </c>
      <c r="AO35" s="1">
        <v>0.95954871584702017</v>
      </c>
      <c r="AP35" s="15">
        <v>1.2986999999999966</v>
      </c>
      <c r="AQ35" s="1">
        <f t="shared" ref="AQ35:AQ66" si="42">AVERAGE(AK35,AN35)</f>
        <v>32</v>
      </c>
      <c r="AR35" s="1">
        <f t="shared" ref="AR35:AR66" si="43">AVERAGE(AL35,AO35)</f>
        <v>0.96395764996401789</v>
      </c>
      <c r="AS35" s="1">
        <f t="shared" ref="AS35:AS66" si="44">AVERAGE(AM35,AP35)</f>
        <v>1.565649999999998</v>
      </c>
      <c r="AT35" s="1">
        <f t="shared" ref="AT35:AT66" si="45">STDEVA(AK35,AN35)</f>
        <v>0</v>
      </c>
      <c r="AU35" s="1">
        <f t="shared" ref="AU35:AU66" si="46">STDEVA(AL35,AO35)</f>
        <v>6.235174423867622E-3</v>
      </c>
      <c r="AV35" s="1">
        <f t="shared" ref="AV35:AV66" si="47">STDEVA(AM35,AP35)</f>
        <v>0.37752431047550034</v>
      </c>
      <c r="AW35" s="14">
        <v>32</v>
      </c>
      <c r="AX35" s="1">
        <v>0.99389367999050771</v>
      </c>
      <c r="AY35" s="1">
        <v>1.0367000000000033</v>
      </c>
      <c r="AZ35" s="14">
        <v>32</v>
      </c>
      <c r="BA35" s="1">
        <v>0.98581532194560118</v>
      </c>
      <c r="BB35" s="15">
        <v>1.1103999999999985</v>
      </c>
      <c r="BC35" s="1">
        <f t="shared" ref="BC35:BC69" si="48">AVERAGE(AW35,AZ35)</f>
        <v>32</v>
      </c>
      <c r="BD35" s="1">
        <f t="shared" ref="BD35:BD69" si="49">AVERAGE(AX35,BA35)</f>
        <v>0.98985450096805438</v>
      </c>
      <c r="BE35" s="1">
        <f t="shared" ref="BE35:BE69" si="50">AVERAGE(AY35,BB35)</f>
        <v>1.0735500000000009</v>
      </c>
      <c r="BF35" s="1">
        <f t="shared" ref="BF35:BF69" si="51">STDEVA(AW35,AZ35)</f>
        <v>0</v>
      </c>
      <c r="BG35" s="1">
        <f t="shared" ref="BG35:BG69" si="52">STDEVA(AX35,BA35)</f>
        <v>5.7122617544063089E-3</v>
      </c>
      <c r="BH35" s="1">
        <f t="shared" ref="BH35:BH69" si="53">STDEVA(AY35,BB35)</f>
        <v>5.2113769773445166E-2</v>
      </c>
      <c r="BI35" s="14">
        <v>32</v>
      </c>
      <c r="BJ35" s="1">
        <v>1.024070663628081</v>
      </c>
      <c r="BK35" s="1">
        <v>1.3288999999999973</v>
      </c>
      <c r="BL35" s="14">
        <v>32</v>
      </c>
      <c r="BM35" s="1">
        <v>1.0139908456692139</v>
      </c>
      <c r="BN35" s="15">
        <v>0.92419999999999902</v>
      </c>
      <c r="BO35" s="14">
        <f t="shared" ref="BO35:BO63" si="54">AVERAGE(BI35,BL35)</f>
        <v>32</v>
      </c>
      <c r="BP35" s="1">
        <f t="shared" ref="BP35:BP63" si="55">AVERAGE(BJ35,BM35)</f>
        <v>1.0190307546486475</v>
      </c>
      <c r="BQ35" s="1">
        <f t="shared" ref="BQ35:BQ63" si="56">AVERAGE(BK35,BN35)</f>
        <v>1.1265499999999982</v>
      </c>
      <c r="BR35" s="1">
        <f t="shared" ref="BR35:BR63" si="57">STDEVA(BI35,BL35)</f>
        <v>0</v>
      </c>
      <c r="BS35" s="1">
        <f t="shared" ref="BS35:BS63" si="58">STDEVA(BJ35,BM35)</f>
        <v>7.1275076318408227E-3</v>
      </c>
      <c r="BT35" s="15">
        <f t="shared" ref="BT35:BT63" si="59">STDEVA(BK35,BN35)</f>
        <v>0.28616611434619404</v>
      </c>
    </row>
    <row r="36" spans="1:72" x14ac:dyDescent="0.25">
      <c r="A36" s="14">
        <v>165</v>
      </c>
      <c r="B36" s="1">
        <v>0.91010524919805702</v>
      </c>
      <c r="C36" s="1">
        <v>0.85529999999999973</v>
      </c>
      <c r="D36" s="14">
        <v>165</v>
      </c>
      <c r="E36" s="1">
        <v>0.91294686470051711</v>
      </c>
      <c r="F36" s="1">
        <v>0.90789999999999793</v>
      </c>
      <c r="G36" s="14">
        <f t="shared" si="0"/>
        <v>165</v>
      </c>
      <c r="H36" s="1">
        <f t="shared" si="1"/>
        <v>0.91152605694928712</v>
      </c>
      <c r="I36" s="1">
        <f t="shared" si="2"/>
        <v>0.88159999999999883</v>
      </c>
      <c r="J36" s="1">
        <f t="shared" si="3"/>
        <v>0</v>
      </c>
      <c r="K36" s="1">
        <f t="shared" si="4"/>
        <v>2.0093255913143501E-3</v>
      </c>
      <c r="L36" s="1">
        <f t="shared" si="5"/>
        <v>3.7193816690411129E-2</v>
      </c>
      <c r="M36" s="14">
        <v>165</v>
      </c>
      <c r="N36" s="1">
        <v>0.96731180420258034</v>
      </c>
      <c r="O36" s="1">
        <v>1.0861000000000001</v>
      </c>
      <c r="P36" s="14">
        <v>165</v>
      </c>
      <c r="Q36" s="1">
        <v>0.94550837533326615</v>
      </c>
      <c r="R36" s="1">
        <v>1.1968000000000032</v>
      </c>
      <c r="S36" s="14">
        <f t="shared" si="36"/>
        <v>165</v>
      </c>
      <c r="T36" s="1">
        <f t="shared" si="37"/>
        <v>0.9564100897679233</v>
      </c>
      <c r="U36" s="1">
        <f t="shared" si="38"/>
        <v>1.1414500000000016</v>
      </c>
      <c r="V36" s="1">
        <f t="shared" si="39"/>
        <v>0</v>
      </c>
      <c r="W36" s="1">
        <f t="shared" si="40"/>
        <v>1.5417352406610602E-2</v>
      </c>
      <c r="X36" s="1">
        <f t="shared" si="41"/>
        <v>7.8276720677353015E-2</v>
      </c>
      <c r="Y36" s="14">
        <v>33</v>
      </c>
      <c r="Z36" s="1">
        <v>0.92281914979915824</v>
      </c>
      <c r="AA36" s="1">
        <v>1.5016000000000034</v>
      </c>
      <c r="AB36" s="14">
        <v>33</v>
      </c>
      <c r="AC36" s="1">
        <v>0.91973497224625334</v>
      </c>
      <c r="AD36" s="15">
        <v>1.5412000000000035</v>
      </c>
      <c r="AE36" s="1">
        <f t="shared" si="12"/>
        <v>33</v>
      </c>
      <c r="AF36" s="1">
        <f t="shared" si="13"/>
        <v>0.92127706102270579</v>
      </c>
      <c r="AG36" s="1">
        <f t="shared" si="14"/>
        <v>1.5214000000000034</v>
      </c>
      <c r="AH36" s="1">
        <f t="shared" si="15"/>
        <v>0</v>
      </c>
      <c r="AI36" s="1">
        <f t="shared" si="16"/>
        <v>2.1808428620423937E-3</v>
      </c>
      <c r="AJ36" s="1">
        <f t="shared" si="17"/>
        <v>2.8001428534987337E-2</v>
      </c>
      <c r="AK36" s="14">
        <v>33</v>
      </c>
      <c r="AL36" s="1">
        <v>0.97106325567492069</v>
      </c>
      <c r="AM36" s="1">
        <v>1.8789000000000016</v>
      </c>
      <c r="AN36" s="14">
        <v>33</v>
      </c>
      <c r="AO36" s="1">
        <v>0.96203906797797734</v>
      </c>
      <c r="AP36" s="15">
        <v>1.2986999999999966</v>
      </c>
      <c r="AQ36" s="1">
        <f t="shared" si="42"/>
        <v>33</v>
      </c>
      <c r="AR36" s="1">
        <f t="shared" si="43"/>
        <v>0.96655116182644907</v>
      </c>
      <c r="AS36" s="1">
        <f t="shared" si="44"/>
        <v>1.5887999999999991</v>
      </c>
      <c r="AT36" s="1">
        <f t="shared" si="45"/>
        <v>0</v>
      </c>
      <c r="AU36" s="1">
        <f t="shared" si="46"/>
        <v>6.3810643152088578E-3</v>
      </c>
      <c r="AV36" s="1">
        <f t="shared" si="47"/>
        <v>0.41026335444443784</v>
      </c>
      <c r="AW36" s="14">
        <v>33</v>
      </c>
      <c r="AX36" s="1">
        <v>0.99657270274671406</v>
      </c>
      <c r="AY36" s="1">
        <v>1.6469000000000023</v>
      </c>
      <c r="AZ36" s="14">
        <v>33</v>
      </c>
      <c r="BA36" s="1">
        <v>0.98850887033459356</v>
      </c>
      <c r="BB36" s="15">
        <v>1.1103999999999985</v>
      </c>
      <c r="BC36" s="1">
        <f t="shared" si="48"/>
        <v>33</v>
      </c>
      <c r="BD36" s="1">
        <f t="shared" si="49"/>
        <v>0.99254078654065381</v>
      </c>
      <c r="BE36" s="1">
        <f t="shared" si="50"/>
        <v>1.3786500000000004</v>
      </c>
      <c r="BF36" s="1">
        <f t="shared" si="51"/>
        <v>0</v>
      </c>
      <c r="BG36" s="1">
        <f t="shared" si="52"/>
        <v>5.7019905809622779E-3</v>
      </c>
      <c r="BH36" s="1">
        <f t="shared" si="53"/>
        <v>0.37936278810658519</v>
      </c>
      <c r="BI36" s="14">
        <v>33</v>
      </c>
      <c r="BJ36" s="1">
        <v>1.0285765463419572</v>
      </c>
      <c r="BK36" s="1">
        <v>1.3318999999999974</v>
      </c>
      <c r="BL36" s="14">
        <v>33</v>
      </c>
      <c r="BM36" s="1">
        <v>1.019828301881847</v>
      </c>
      <c r="BN36" s="15">
        <v>0.99099999999999966</v>
      </c>
      <c r="BO36" s="14">
        <f t="shared" si="54"/>
        <v>33</v>
      </c>
      <c r="BP36" s="1">
        <f t="shared" si="55"/>
        <v>1.0242024241119021</v>
      </c>
      <c r="BQ36" s="1">
        <f t="shared" si="56"/>
        <v>1.1614499999999985</v>
      </c>
      <c r="BR36" s="1">
        <f t="shared" si="57"/>
        <v>0</v>
      </c>
      <c r="BS36" s="1">
        <f t="shared" si="58"/>
        <v>6.1859429812215223E-3</v>
      </c>
      <c r="BT36" s="15">
        <f t="shared" si="59"/>
        <v>0.24105270170649262</v>
      </c>
    </row>
    <row r="37" spans="1:72" x14ac:dyDescent="0.25">
      <c r="A37" s="14">
        <v>170</v>
      </c>
      <c r="B37" s="1">
        <v>0.91082902595866932</v>
      </c>
      <c r="C37" s="1">
        <v>0.86249999999999716</v>
      </c>
      <c r="D37" s="14">
        <v>170</v>
      </c>
      <c r="E37" s="1">
        <v>0.91335937897283692</v>
      </c>
      <c r="F37" s="1">
        <v>0.84530000000000172</v>
      </c>
      <c r="G37" s="14">
        <f t="shared" si="0"/>
        <v>170</v>
      </c>
      <c r="H37" s="1">
        <f t="shared" si="1"/>
        <v>0.91209420246575312</v>
      </c>
      <c r="I37" s="1">
        <f t="shared" si="2"/>
        <v>0.85389999999999944</v>
      </c>
      <c r="J37" s="1">
        <f t="shared" si="3"/>
        <v>0</v>
      </c>
      <c r="K37" s="1">
        <f t="shared" si="4"/>
        <v>1.7892297751137278E-3</v>
      </c>
      <c r="L37" s="1">
        <f t="shared" si="5"/>
        <v>1.2162236636405394E-2</v>
      </c>
      <c r="M37" s="14">
        <v>170</v>
      </c>
      <c r="N37" s="1">
        <v>0.96990655881816024</v>
      </c>
      <c r="O37" s="1">
        <v>1.0816999999999997</v>
      </c>
      <c r="P37" s="14">
        <v>170</v>
      </c>
      <c r="Q37" s="1">
        <v>0.94720633984310931</v>
      </c>
      <c r="R37" s="1">
        <v>0.87579999999999814</v>
      </c>
      <c r="S37" s="14">
        <f t="shared" si="36"/>
        <v>170</v>
      </c>
      <c r="T37" s="1">
        <f t="shared" si="37"/>
        <v>0.95855644933063477</v>
      </c>
      <c r="U37" s="1">
        <f t="shared" si="38"/>
        <v>0.9787499999999989</v>
      </c>
      <c r="V37" s="1">
        <f t="shared" si="39"/>
        <v>0</v>
      </c>
      <c r="W37" s="1">
        <f t="shared" si="40"/>
        <v>1.6051478771678049E-2</v>
      </c>
      <c r="X37" s="1">
        <f t="shared" si="41"/>
        <v>0.14559328624631129</v>
      </c>
      <c r="Y37" s="14">
        <v>34</v>
      </c>
      <c r="Z37" s="1">
        <v>0.92371200437482481</v>
      </c>
      <c r="AA37" s="1">
        <v>1.7614000000000019</v>
      </c>
      <c r="AB37" s="14">
        <v>34</v>
      </c>
      <c r="AC37" s="1">
        <v>0.92189868859152335</v>
      </c>
      <c r="AD37" s="15">
        <v>1.4037000000000006</v>
      </c>
      <c r="AE37" s="1">
        <f t="shared" si="12"/>
        <v>34</v>
      </c>
      <c r="AF37" s="1">
        <f t="shared" si="13"/>
        <v>0.92280534648317403</v>
      </c>
      <c r="AG37" s="1">
        <f t="shared" si="14"/>
        <v>1.5825500000000012</v>
      </c>
      <c r="AH37" s="1">
        <f t="shared" si="15"/>
        <v>0</v>
      </c>
      <c r="AI37" s="1">
        <f t="shared" si="16"/>
        <v>1.2822078868050593E-3</v>
      </c>
      <c r="AJ37" s="1">
        <f t="shared" si="17"/>
        <v>0.2529320956304299</v>
      </c>
      <c r="AK37" s="14">
        <v>34</v>
      </c>
      <c r="AL37" s="1">
        <v>0.97329133021946346</v>
      </c>
      <c r="AM37" s="1">
        <v>1.6681000000000026</v>
      </c>
      <c r="AN37" s="14">
        <v>34</v>
      </c>
      <c r="AO37" s="1">
        <v>0.96484519449641015</v>
      </c>
      <c r="AP37" s="15">
        <v>1.2986999999999966</v>
      </c>
      <c r="AQ37" s="1">
        <f t="shared" si="42"/>
        <v>34</v>
      </c>
      <c r="AR37" s="1">
        <f t="shared" si="43"/>
        <v>0.96906826235793675</v>
      </c>
      <c r="AS37" s="1">
        <f t="shared" si="44"/>
        <v>1.4833999999999996</v>
      </c>
      <c r="AT37" s="1">
        <f t="shared" si="45"/>
        <v>0</v>
      </c>
      <c r="AU37" s="1">
        <f t="shared" si="46"/>
        <v>5.9723198445929358E-3</v>
      </c>
      <c r="AV37" s="1">
        <f t="shared" si="47"/>
        <v>0.26120524497031444</v>
      </c>
      <c r="AW37" s="14">
        <v>34</v>
      </c>
      <c r="AX37" s="1">
        <v>0.99990551099493863</v>
      </c>
      <c r="AY37" s="1">
        <v>1.4480999999999966</v>
      </c>
      <c r="AZ37" s="14">
        <v>34</v>
      </c>
      <c r="BA37" s="1">
        <v>0.99147452454547857</v>
      </c>
      <c r="BB37" s="15">
        <v>1.1103999999999985</v>
      </c>
      <c r="BC37" s="1">
        <f t="shared" si="48"/>
        <v>34</v>
      </c>
      <c r="BD37" s="1">
        <f t="shared" si="49"/>
        <v>0.9956900177702086</v>
      </c>
      <c r="BE37" s="1">
        <f t="shared" si="50"/>
        <v>1.2792499999999976</v>
      </c>
      <c r="BF37" s="1">
        <f t="shared" si="51"/>
        <v>0</v>
      </c>
      <c r="BG37" s="1">
        <f t="shared" si="52"/>
        <v>5.9616076905050974E-3</v>
      </c>
      <c r="BH37" s="1">
        <f t="shared" si="53"/>
        <v>0.23878996000669556</v>
      </c>
      <c r="BI37" s="14">
        <v>34</v>
      </c>
      <c r="BJ37" s="1">
        <v>1.0331948087693366</v>
      </c>
      <c r="BK37" s="1">
        <v>1.3318999999999974</v>
      </c>
      <c r="BL37" s="14">
        <v>34</v>
      </c>
      <c r="BM37" s="1">
        <v>1.0225833018226265</v>
      </c>
      <c r="BN37" s="15">
        <v>0.99099999999999966</v>
      </c>
      <c r="BO37" s="14">
        <f t="shared" si="54"/>
        <v>34</v>
      </c>
      <c r="BP37" s="1">
        <f t="shared" si="55"/>
        <v>1.0278890552959816</v>
      </c>
      <c r="BQ37" s="1">
        <f t="shared" si="56"/>
        <v>1.1614499999999985</v>
      </c>
      <c r="BR37" s="1">
        <f t="shared" si="57"/>
        <v>0</v>
      </c>
      <c r="BS37" s="1">
        <f t="shared" si="58"/>
        <v>7.5034685206268621E-3</v>
      </c>
      <c r="BT37" s="15">
        <f t="shared" si="59"/>
        <v>0.24105270170649262</v>
      </c>
    </row>
    <row r="38" spans="1:72" x14ac:dyDescent="0.25">
      <c r="A38" s="14">
        <v>175</v>
      </c>
      <c r="B38" s="1">
        <v>0.91133635503167254</v>
      </c>
      <c r="C38" s="1">
        <v>0.85529999999999973</v>
      </c>
      <c r="D38" s="14">
        <v>175</v>
      </c>
      <c r="E38" s="1">
        <v>0.91384516740770982</v>
      </c>
      <c r="F38" s="1">
        <v>0.91140000000000043</v>
      </c>
      <c r="G38" s="14">
        <f t="shared" si="0"/>
        <v>175</v>
      </c>
      <c r="H38" s="1">
        <f t="shared" si="1"/>
        <v>0.91259076121969118</v>
      </c>
      <c r="I38" s="1">
        <f t="shared" si="2"/>
        <v>0.88335000000000008</v>
      </c>
      <c r="J38" s="1">
        <f t="shared" si="3"/>
        <v>0</v>
      </c>
      <c r="K38" s="1">
        <f t="shared" si="4"/>
        <v>1.7739982438206979E-3</v>
      </c>
      <c r="L38" s="1">
        <f t="shared" si="5"/>
        <v>3.9668690424565813E-2</v>
      </c>
      <c r="M38" s="14">
        <v>175</v>
      </c>
      <c r="N38" s="1">
        <v>0.97280378341853901</v>
      </c>
      <c r="O38" s="1">
        <v>1.0816999999999997</v>
      </c>
      <c r="P38" s="14">
        <v>175</v>
      </c>
      <c r="Q38" s="1">
        <v>0.94903626647968631</v>
      </c>
      <c r="R38" s="1">
        <v>1.0762</v>
      </c>
      <c r="S38" s="14">
        <f t="shared" si="36"/>
        <v>175</v>
      </c>
      <c r="T38" s="1">
        <f t="shared" si="37"/>
        <v>0.96092002494911266</v>
      </c>
      <c r="U38" s="1">
        <f t="shared" si="38"/>
        <v>1.0789499999999999</v>
      </c>
      <c r="V38" s="1">
        <f t="shared" si="39"/>
        <v>0</v>
      </c>
      <c r="W38" s="1">
        <f t="shared" si="40"/>
        <v>1.6806172399428883E-2</v>
      </c>
      <c r="X38" s="1">
        <f t="shared" si="41"/>
        <v>3.88908729652574E-3</v>
      </c>
      <c r="Y38" s="14">
        <v>35</v>
      </c>
      <c r="Z38" s="1">
        <v>0.92439867266270437</v>
      </c>
      <c r="AA38" s="1">
        <v>1.6330999999999989</v>
      </c>
      <c r="AB38" s="14">
        <v>35</v>
      </c>
      <c r="AC38" s="1">
        <v>0.92384679134527248</v>
      </c>
      <c r="AD38" s="15">
        <v>1.3350000000000009</v>
      </c>
      <c r="AE38" s="1">
        <f t="shared" si="12"/>
        <v>35</v>
      </c>
      <c r="AF38" s="1">
        <f t="shared" si="13"/>
        <v>0.92412273200398842</v>
      </c>
      <c r="AG38" s="1">
        <f t="shared" si="14"/>
        <v>1.4840499999999999</v>
      </c>
      <c r="AH38" s="1">
        <f t="shared" si="15"/>
        <v>0</v>
      </c>
      <c r="AI38" s="1">
        <f t="shared" si="16"/>
        <v>3.9023902196625527E-4</v>
      </c>
      <c r="AJ38" s="1">
        <f t="shared" si="17"/>
        <v>0.21078853147170842</v>
      </c>
      <c r="AK38" s="14">
        <v>35</v>
      </c>
      <c r="AL38" s="1">
        <v>0.97547207488353349</v>
      </c>
      <c r="AM38" s="1">
        <v>1.7314999999999969</v>
      </c>
      <c r="AN38" s="14">
        <v>35</v>
      </c>
      <c r="AO38" s="1">
        <v>0.96621336131284963</v>
      </c>
      <c r="AP38" s="15">
        <v>1.308799999999998</v>
      </c>
      <c r="AQ38" s="1">
        <f t="shared" si="42"/>
        <v>35</v>
      </c>
      <c r="AR38" s="1">
        <f t="shared" si="43"/>
        <v>0.97084271809819156</v>
      </c>
      <c r="AS38" s="1">
        <f t="shared" si="44"/>
        <v>1.5201499999999974</v>
      </c>
      <c r="AT38" s="1">
        <f t="shared" si="45"/>
        <v>0</v>
      </c>
      <c r="AU38" s="1">
        <f t="shared" si="46"/>
        <v>6.5468991508944724E-3</v>
      </c>
      <c r="AV38" s="1">
        <f t="shared" si="47"/>
        <v>0.29889403640755302</v>
      </c>
      <c r="AW38" s="14">
        <v>35</v>
      </c>
      <c r="AX38" s="1">
        <v>1.0035535044016393</v>
      </c>
      <c r="AY38" s="1">
        <v>1.4446000000000012</v>
      </c>
      <c r="AZ38" s="14">
        <v>35</v>
      </c>
      <c r="BA38" s="1">
        <v>0.99532199240295627</v>
      </c>
      <c r="BB38" s="15">
        <v>1.1103999999999985</v>
      </c>
      <c r="BC38" s="1">
        <f t="shared" si="48"/>
        <v>35</v>
      </c>
      <c r="BD38" s="1">
        <f t="shared" si="49"/>
        <v>0.99943774840229782</v>
      </c>
      <c r="BE38" s="1">
        <f t="shared" si="50"/>
        <v>1.2774999999999999</v>
      </c>
      <c r="BF38" s="1">
        <f t="shared" si="51"/>
        <v>0</v>
      </c>
      <c r="BG38" s="1">
        <f t="shared" si="52"/>
        <v>5.8205579536871766E-3</v>
      </c>
      <c r="BH38" s="1">
        <f t="shared" si="53"/>
        <v>0.23631508627254585</v>
      </c>
      <c r="BI38" s="14">
        <v>35</v>
      </c>
      <c r="BJ38" s="1">
        <v>1.0382948454356467</v>
      </c>
      <c r="BK38" s="1">
        <v>1.325800000000001</v>
      </c>
      <c r="BL38" s="14">
        <v>35</v>
      </c>
      <c r="BM38" s="1">
        <v>1.0267986767271533</v>
      </c>
      <c r="BN38" s="15">
        <v>0.99410000000000309</v>
      </c>
      <c r="BO38" s="14">
        <f t="shared" si="54"/>
        <v>35</v>
      </c>
      <c r="BP38" s="1">
        <f t="shared" si="55"/>
        <v>1.0325467610814001</v>
      </c>
      <c r="BQ38" s="1">
        <f t="shared" si="56"/>
        <v>1.159950000000002</v>
      </c>
      <c r="BR38" s="1">
        <f t="shared" si="57"/>
        <v>0</v>
      </c>
      <c r="BS38" s="1">
        <f t="shared" si="58"/>
        <v>8.1290188514402412E-3</v>
      </c>
      <c r="BT38" s="15">
        <f t="shared" si="59"/>
        <v>0.23454731931957595</v>
      </c>
    </row>
    <row r="39" spans="1:72" x14ac:dyDescent="0.25">
      <c r="A39" s="14">
        <v>180</v>
      </c>
      <c r="B39" s="1">
        <v>0.91211051557861456</v>
      </c>
      <c r="C39" s="1">
        <v>0.92179999999999751</v>
      </c>
      <c r="D39" s="14">
        <v>180</v>
      </c>
      <c r="E39" s="1">
        <v>0.91455047922845623</v>
      </c>
      <c r="F39" s="1">
        <v>0.91140000000000043</v>
      </c>
      <c r="G39" s="14">
        <f t="shared" si="0"/>
        <v>180</v>
      </c>
      <c r="H39" s="1">
        <f t="shared" si="1"/>
        <v>0.91333049740353545</v>
      </c>
      <c r="I39" s="1">
        <f t="shared" si="2"/>
        <v>0.91659999999999897</v>
      </c>
      <c r="J39" s="1">
        <f t="shared" si="3"/>
        <v>0</v>
      </c>
      <c r="K39" s="1">
        <f t="shared" si="4"/>
        <v>1.7253148426517235E-3</v>
      </c>
      <c r="L39" s="1">
        <f t="shared" si="5"/>
        <v>7.3539105243380278E-3</v>
      </c>
      <c r="M39" s="14">
        <v>180</v>
      </c>
      <c r="N39" s="1">
        <v>0.97596012016463118</v>
      </c>
      <c r="O39" s="1">
        <v>1.0816999999999997</v>
      </c>
      <c r="P39" s="14">
        <v>180</v>
      </c>
      <c r="Q39" s="1">
        <v>0.95026712616441933</v>
      </c>
      <c r="R39" s="1">
        <v>1.0093999999999994</v>
      </c>
      <c r="S39" s="14">
        <f t="shared" si="36"/>
        <v>180</v>
      </c>
      <c r="T39" s="1">
        <f t="shared" si="37"/>
        <v>0.9631136231645252</v>
      </c>
      <c r="U39" s="1">
        <f t="shared" si="38"/>
        <v>1.0455499999999995</v>
      </c>
      <c r="V39" s="1">
        <f t="shared" si="39"/>
        <v>0</v>
      </c>
      <c r="W39" s="1">
        <f t="shared" si="40"/>
        <v>1.8167690286535081E-2</v>
      </c>
      <c r="X39" s="1">
        <f t="shared" si="41"/>
        <v>5.1123820279787562E-2</v>
      </c>
      <c r="Y39" s="14">
        <v>36</v>
      </c>
      <c r="Z39" s="1">
        <v>0.92512011717479437</v>
      </c>
      <c r="AA39" s="1">
        <v>1.5016000000000034</v>
      </c>
      <c r="AB39" s="14">
        <v>36</v>
      </c>
      <c r="AC39" s="1">
        <v>0.92380562690345858</v>
      </c>
      <c r="AD39" s="15">
        <v>1.197499999999998</v>
      </c>
      <c r="AE39" s="1">
        <f t="shared" si="12"/>
        <v>36</v>
      </c>
      <c r="AF39" s="1">
        <f t="shared" si="13"/>
        <v>0.92446287203912647</v>
      </c>
      <c r="AG39" s="1">
        <f t="shared" si="14"/>
        <v>1.3495500000000007</v>
      </c>
      <c r="AH39" s="1">
        <f t="shared" si="15"/>
        <v>0</v>
      </c>
      <c r="AI39" s="1">
        <f t="shared" si="16"/>
        <v>9.2948498466528101E-4</v>
      </c>
      <c r="AJ39" s="1">
        <f t="shared" si="17"/>
        <v>0.21503117215883319</v>
      </c>
      <c r="AK39" s="14">
        <v>36</v>
      </c>
      <c r="AL39" s="1">
        <v>0.97834380586320946</v>
      </c>
      <c r="AM39" s="1">
        <v>1.6681000000000026</v>
      </c>
      <c r="AN39" s="14">
        <v>36</v>
      </c>
      <c r="AO39" s="1">
        <v>0.96792850355949878</v>
      </c>
      <c r="AP39" s="15">
        <v>1.3254999999999981</v>
      </c>
      <c r="AQ39" s="1">
        <f t="shared" si="42"/>
        <v>36</v>
      </c>
      <c r="AR39" s="1">
        <f t="shared" si="43"/>
        <v>0.97313615471135417</v>
      </c>
      <c r="AS39" s="1">
        <f t="shared" si="44"/>
        <v>1.4968000000000004</v>
      </c>
      <c r="AT39" s="1">
        <f t="shared" si="45"/>
        <v>0</v>
      </c>
      <c r="AU39" s="1">
        <f t="shared" si="46"/>
        <v>7.3647308870616948E-3</v>
      </c>
      <c r="AV39" s="1">
        <f t="shared" si="47"/>
        <v>0.2422547832345136</v>
      </c>
      <c r="AW39" s="14">
        <v>36</v>
      </c>
      <c r="AX39" s="1">
        <v>1.0074347930906624</v>
      </c>
      <c r="AY39" s="1">
        <v>1.3121000000000009</v>
      </c>
      <c r="AZ39" s="14">
        <v>36</v>
      </c>
      <c r="BA39" s="1">
        <v>0.99937376087320329</v>
      </c>
      <c r="BB39" s="15">
        <v>1.1103999999999985</v>
      </c>
      <c r="BC39" s="1">
        <f t="shared" si="48"/>
        <v>36</v>
      </c>
      <c r="BD39" s="1">
        <f t="shared" si="49"/>
        <v>1.0034042769819329</v>
      </c>
      <c r="BE39" s="1">
        <f t="shared" si="50"/>
        <v>1.2112499999999997</v>
      </c>
      <c r="BF39" s="1">
        <f t="shared" si="51"/>
        <v>0</v>
      </c>
      <c r="BG39" s="1">
        <f t="shared" si="52"/>
        <v>5.7000105443285832E-3</v>
      </c>
      <c r="BH39" s="1">
        <f t="shared" si="53"/>
        <v>0.14262343776532835</v>
      </c>
      <c r="BI39" s="14">
        <v>36</v>
      </c>
      <c r="BJ39" s="1">
        <v>1.0413938491033916</v>
      </c>
      <c r="BK39" s="1">
        <v>1.3288999999999973</v>
      </c>
      <c r="BL39" s="14">
        <v>36</v>
      </c>
      <c r="BM39" s="1">
        <v>1.032395713443458</v>
      </c>
      <c r="BN39" s="15">
        <v>1.0609999999999999</v>
      </c>
      <c r="BO39" s="14">
        <f t="shared" si="54"/>
        <v>36</v>
      </c>
      <c r="BP39" s="1">
        <f t="shared" si="55"/>
        <v>1.0368947812734248</v>
      </c>
      <c r="BQ39" s="1">
        <f t="shared" si="56"/>
        <v>1.1949499999999986</v>
      </c>
      <c r="BR39" s="1">
        <f t="shared" si="57"/>
        <v>0</v>
      </c>
      <c r="BS39" s="1">
        <f t="shared" si="58"/>
        <v>6.3626427431755176E-3</v>
      </c>
      <c r="BT39" s="15">
        <f t="shared" si="59"/>
        <v>0.189433906679875</v>
      </c>
    </row>
    <row r="40" spans="1:72" x14ac:dyDescent="0.25">
      <c r="A40" s="14">
        <v>185</v>
      </c>
      <c r="B40" s="1">
        <v>0.9127889857883309</v>
      </c>
      <c r="C40" s="1">
        <v>0.85529999999999973</v>
      </c>
      <c r="D40" s="14">
        <v>185</v>
      </c>
      <c r="E40" s="1">
        <v>0.91525688061891397</v>
      </c>
      <c r="F40" s="1">
        <v>0.91140000000000043</v>
      </c>
      <c r="G40" s="14">
        <f t="shared" si="0"/>
        <v>185</v>
      </c>
      <c r="H40" s="1">
        <f t="shared" si="1"/>
        <v>0.91402293320362249</v>
      </c>
      <c r="I40" s="1">
        <f t="shared" si="2"/>
        <v>0.88335000000000008</v>
      </c>
      <c r="J40" s="1">
        <f t="shared" si="3"/>
        <v>0</v>
      </c>
      <c r="K40" s="1">
        <f t="shared" si="4"/>
        <v>1.7450651699605167E-3</v>
      </c>
      <c r="L40" s="1">
        <f t="shared" si="5"/>
        <v>3.9668690424565813E-2</v>
      </c>
      <c r="M40" s="14">
        <v>185</v>
      </c>
      <c r="N40" s="1">
        <v>0.97858322161926881</v>
      </c>
      <c r="O40" s="1">
        <v>1.0816999999999997</v>
      </c>
      <c r="P40" s="14">
        <v>185</v>
      </c>
      <c r="Q40" s="1">
        <v>0.95225912858684125</v>
      </c>
      <c r="R40" s="1">
        <v>1.0865999999999971</v>
      </c>
      <c r="S40" s="14">
        <f t="shared" si="36"/>
        <v>185</v>
      </c>
      <c r="T40" s="1">
        <f t="shared" si="37"/>
        <v>0.96542117510305503</v>
      </c>
      <c r="U40" s="1">
        <f t="shared" si="38"/>
        <v>1.0841499999999984</v>
      </c>
      <c r="V40" s="1">
        <f t="shared" si="39"/>
        <v>0</v>
      </c>
      <c r="W40" s="1">
        <f t="shared" si="40"/>
        <v>1.8613944691815071E-2</v>
      </c>
      <c r="X40" s="1">
        <f t="shared" si="41"/>
        <v>3.4648232278122883E-3</v>
      </c>
      <c r="Y40" s="14">
        <v>37</v>
      </c>
      <c r="Z40" s="1">
        <v>0.92584268866537467</v>
      </c>
      <c r="AA40" s="1">
        <v>1.567300000000003</v>
      </c>
      <c r="AB40" s="14">
        <v>37</v>
      </c>
      <c r="AC40" s="1">
        <v>0.92654583998424977</v>
      </c>
      <c r="AD40" s="15">
        <v>1.2661999999999978</v>
      </c>
      <c r="AE40" s="1">
        <f t="shared" si="12"/>
        <v>37</v>
      </c>
      <c r="AF40" s="1">
        <f t="shared" si="13"/>
        <v>0.92619426432481222</v>
      </c>
      <c r="AG40" s="1">
        <f t="shared" si="14"/>
        <v>1.4167500000000004</v>
      </c>
      <c r="AH40" s="1">
        <f t="shared" si="15"/>
        <v>0</v>
      </c>
      <c r="AI40" s="1">
        <f t="shared" si="16"/>
        <v>4.9720306577685184E-4</v>
      </c>
      <c r="AJ40" s="1">
        <f t="shared" si="17"/>
        <v>0.212909851815272</v>
      </c>
      <c r="AK40" s="14">
        <v>37</v>
      </c>
      <c r="AL40" s="1">
        <v>0.98112483606939871</v>
      </c>
      <c r="AM40" s="1">
        <v>2.065800000000003</v>
      </c>
      <c r="AN40" s="14">
        <v>37</v>
      </c>
      <c r="AO40" s="1">
        <v>0.9697398045007567</v>
      </c>
      <c r="AP40" s="15">
        <v>1.3322000000000003</v>
      </c>
      <c r="AQ40" s="1">
        <f t="shared" si="42"/>
        <v>37</v>
      </c>
      <c r="AR40" s="1">
        <f t="shared" si="43"/>
        <v>0.97543232028507765</v>
      </c>
      <c r="AS40" s="1">
        <f t="shared" si="44"/>
        <v>1.6990000000000016</v>
      </c>
      <c r="AT40" s="1">
        <f t="shared" si="45"/>
        <v>0</v>
      </c>
      <c r="AU40" s="1">
        <f t="shared" si="46"/>
        <v>8.0504330262096829E-3</v>
      </c>
      <c r="AV40" s="1">
        <f t="shared" si="47"/>
        <v>0.51873353467845384</v>
      </c>
      <c r="AW40" s="14">
        <v>37</v>
      </c>
      <c r="AX40" s="1">
        <v>1.0105139878036964</v>
      </c>
      <c r="AY40" s="1">
        <v>1.3085999999999984</v>
      </c>
      <c r="AZ40" s="14">
        <v>37</v>
      </c>
      <c r="BA40" s="1">
        <v>1.00217693508422</v>
      </c>
      <c r="BB40" s="15">
        <v>1.1103999999999985</v>
      </c>
      <c r="BC40" s="1">
        <f t="shared" si="48"/>
        <v>37</v>
      </c>
      <c r="BD40" s="1">
        <f t="shared" si="49"/>
        <v>1.0063454614439582</v>
      </c>
      <c r="BE40" s="1">
        <f t="shared" si="50"/>
        <v>1.2094999999999985</v>
      </c>
      <c r="BF40" s="1">
        <f t="shared" si="51"/>
        <v>0</v>
      </c>
      <c r="BG40" s="1">
        <f t="shared" si="52"/>
        <v>5.8951865130514947E-3</v>
      </c>
      <c r="BH40" s="1">
        <f t="shared" si="53"/>
        <v>0.14014856403117368</v>
      </c>
      <c r="BI40" s="14">
        <v>37</v>
      </c>
      <c r="BJ40" s="1">
        <v>1.0468366119956671</v>
      </c>
      <c r="BK40" s="1">
        <v>1.3318999999999974</v>
      </c>
      <c r="BL40" s="14">
        <v>37</v>
      </c>
      <c r="BM40" s="1">
        <v>1.0362683503381609</v>
      </c>
      <c r="BN40" s="15">
        <v>0.92419999999999902</v>
      </c>
      <c r="BO40" s="14">
        <f t="shared" si="54"/>
        <v>37</v>
      </c>
      <c r="BP40" s="1">
        <f t="shared" si="55"/>
        <v>1.0415524811669141</v>
      </c>
      <c r="BQ40" s="1">
        <f t="shared" si="56"/>
        <v>1.1280499999999982</v>
      </c>
      <c r="BR40" s="1">
        <f t="shared" si="57"/>
        <v>0</v>
      </c>
      <c r="BS40" s="1">
        <f t="shared" si="58"/>
        <v>7.4728894833764447E-3</v>
      </c>
      <c r="BT40" s="15">
        <f t="shared" si="59"/>
        <v>0.28828743468975382</v>
      </c>
    </row>
    <row r="41" spans="1:72" x14ac:dyDescent="0.25">
      <c r="A41" s="14">
        <v>190</v>
      </c>
      <c r="B41" s="1">
        <v>0.91334705615047318</v>
      </c>
      <c r="C41" s="1">
        <v>0.85529999999999973</v>
      </c>
      <c r="D41" s="14">
        <v>190</v>
      </c>
      <c r="E41" s="1">
        <v>0.91611088865097046</v>
      </c>
      <c r="F41" s="1">
        <v>0.90090000000000003</v>
      </c>
      <c r="G41" s="14">
        <f t="shared" si="0"/>
        <v>190</v>
      </c>
      <c r="H41" s="1">
        <f t="shared" si="1"/>
        <v>0.91472897240072182</v>
      </c>
      <c r="I41" s="1">
        <f t="shared" si="2"/>
        <v>0.87809999999999988</v>
      </c>
      <c r="J41" s="1">
        <f t="shared" si="3"/>
        <v>0</v>
      </c>
      <c r="K41" s="1">
        <f t="shared" si="4"/>
        <v>1.954324703165396E-3</v>
      </c>
      <c r="L41" s="1">
        <f t="shared" si="5"/>
        <v>3.2244069222106785E-2</v>
      </c>
      <c r="M41" s="14">
        <v>190</v>
      </c>
      <c r="N41" s="1">
        <v>0.98018587400951163</v>
      </c>
      <c r="O41" s="1">
        <v>1.0861000000000001</v>
      </c>
      <c r="P41" s="14">
        <v>190</v>
      </c>
      <c r="Q41" s="1">
        <v>0.95413210664789194</v>
      </c>
      <c r="R41" s="1">
        <v>0.95810000000000173</v>
      </c>
      <c r="S41" s="14">
        <f t="shared" si="36"/>
        <v>190</v>
      </c>
      <c r="T41" s="1">
        <f t="shared" si="37"/>
        <v>0.96715899032870178</v>
      </c>
      <c r="U41" s="1">
        <f t="shared" si="38"/>
        <v>1.0221000000000009</v>
      </c>
      <c r="V41" s="1">
        <f t="shared" si="39"/>
        <v>0</v>
      </c>
      <c r="W41" s="1">
        <f t="shared" si="40"/>
        <v>1.8422795576858022E-2</v>
      </c>
      <c r="X41" s="1">
        <f t="shared" si="41"/>
        <v>9.0509667991876916E-2</v>
      </c>
      <c r="Y41" s="14">
        <v>38</v>
      </c>
      <c r="Z41" s="1">
        <v>0.92664131998851884</v>
      </c>
      <c r="AA41" s="1">
        <v>1.567300000000003</v>
      </c>
      <c r="AB41" s="14">
        <v>38</v>
      </c>
      <c r="AC41" s="1">
        <v>0.92879784240333974</v>
      </c>
      <c r="AD41" s="15">
        <v>1.2043000000000035</v>
      </c>
      <c r="AE41" s="1">
        <f t="shared" si="12"/>
        <v>38</v>
      </c>
      <c r="AF41" s="1">
        <f t="shared" si="13"/>
        <v>0.92771958119592934</v>
      </c>
      <c r="AG41" s="1">
        <f t="shared" si="14"/>
        <v>1.3858000000000033</v>
      </c>
      <c r="AH41" s="1">
        <f t="shared" si="15"/>
        <v>0</v>
      </c>
      <c r="AI41" s="1">
        <f t="shared" si="16"/>
        <v>1.5248916233006429E-3</v>
      </c>
      <c r="AJ41" s="1">
        <f t="shared" si="17"/>
        <v>0.25667976157071615</v>
      </c>
      <c r="AK41" s="14">
        <v>38</v>
      </c>
      <c r="AL41" s="1">
        <v>0.98329949195873401</v>
      </c>
      <c r="AM41" s="1">
        <v>2.1326999999999998</v>
      </c>
      <c r="AN41" s="14">
        <v>38</v>
      </c>
      <c r="AO41" s="1">
        <v>0.97167398647506042</v>
      </c>
      <c r="AP41" s="15">
        <v>1.3489999999999966</v>
      </c>
      <c r="AQ41" s="1">
        <f t="shared" si="42"/>
        <v>38</v>
      </c>
      <c r="AR41" s="1">
        <f t="shared" si="43"/>
        <v>0.97748673921689722</v>
      </c>
      <c r="AS41" s="1">
        <f t="shared" si="44"/>
        <v>1.7408499999999982</v>
      </c>
      <c r="AT41" s="1">
        <f t="shared" si="45"/>
        <v>0</v>
      </c>
      <c r="AU41" s="1">
        <f t="shared" si="46"/>
        <v>8.2204737622269836E-3</v>
      </c>
      <c r="AV41" s="1">
        <f t="shared" si="47"/>
        <v>0.55415958441590019</v>
      </c>
      <c r="AW41" s="14">
        <v>38</v>
      </c>
      <c r="AX41" s="1">
        <v>1.0142698611016079</v>
      </c>
      <c r="AY41" s="1">
        <v>1.5805999999999969</v>
      </c>
      <c r="AZ41" s="14">
        <v>38</v>
      </c>
      <c r="BA41" s="1">
        <v>1.0057242902209285</v>
      </c>
      <c r="BB41" s="15">
        <v>1.1103999999999985</v>
      </c>
      <c r="BC41" s="1">
        <f t="shared" si="48"/>
        <v>38</v>
      </c>
      <c r="BD41" s="1">
        <f t="shared" si="49"/>
        <v>1.0099970756612682</v>
      </c>
      <c r="BE41" s="1">
        <f t="shared" si="50"/>
        <v>1.3454999999999977</v>
      </c>
      <c r="BF41" s="1">
        <f t="shared" si="51"/>
        <v>0</v>
      </c>
      <c r="BG41" s="1">
        <f t="shared" si="52"/>
        <v>6.0426311188387155E-3</v>
      </c>
      <c r="BH41" s="1">
        <f t="shared" si="53"/>
        <v>0.33248160851391312</v>
      </c>
      <c r="BI41" s="14">
        <v>38</v>
      </c>
      <c r="BJ41" s="1">
        <v>1.0511169254910258</v>
      </c>
      <c r="BK41" s="1">
        <v>1.3228000000000009</v>
      </c>
      <c r="BL41" s="14">
        <v>38</v>
      </c>
      <c r="BM41" s="1">
        <v>1.0407600552823129</v>
      </c>
      <c r="BN41" s="15">
        <v>0.92419999999999902</v>
      </c>
      <c r="BO41" s="14">
        <f t="shared" si="54"/>
        <v>38</v>
      </c>
      <c r="BP41" s="1">
        <f t="shared" si="55"/>
        <v>1.0459384903866693</v>
      </c>
      <c r="BQ41" s="1">
        <f t="shared" si="56"/>
        <v>1.1234999999999999</v>
      </c>
      <c r="BR41" s="1">
        <f t="shared" si="57"/>
        <v>0</v>
      </c>
      <c r="BS41" s="1">
        <f t="shared" si="58"/>
        <v>7.3234131564498244E-3</v>
      </c>
      <c r="BT41" s="15">
        <f t="shared" si="59"/>
        <v>0.28185276298095902</v>
      </c>
    </row>
    <row r="42" spans="1:72" x14ac:dyDescent="0.25">
      <c r="A42" s="14">
        <v>195</v>
      </c>
      <c r="B42" s="1">
        <v>0.91366278918361166</v>
      </c>
      <c r="C42" s="1">
        <v>0.85889999999999844</v>
      </c>
      <c r="D42" s="14">
        <v>195</v>
      </c>
      <c r="E42" s="1">
        <v>0.9165507136531339</v>
      </c>
      <c r="F42" s="1">
        <v>0.96690000000000254</v>
      </c>
      <c r="G42" s="14">
        <f t="shared" si="0"/>
        <v>195</v>
      </c>
      <c r="H42" s="1">
        <f t="shared" si="1"/>
        <v>0.91510675141837283</v>
      </c>
      <c r="I42" s="1">
        <f t="shared" si="2"/>
        <v>0.91290000000000049</v>
      </c>
      <c r="J42" s="1">
        <f t="shared" si="3"/>
        <v>0</v>
      </c>
      <c r="K42" s="1">
        <f t="shared" si="4"/>
        <v>2.0420709759537393E-3</v>
      </c>
      <c r="L42" s="1">
        <f t="shared" si="5"/>
        <v>7.6367532368150026E-2</v>
      </c>
      <c r="M42" s="14">
        <v>195</v>
      </c>
      <c r="N42" s="1">
        <v>0.98238324010540834</v>
      </c>
      <c r="O42" s="1">
        <v>1.0879999999999992</v>
      </c>
      <c r="P42" s="14">
        <v>195</v>
      </c>
      <c r="Q42" s="1">
        <v>0.95637255558851741</v>
      </c>
      <c r="R42" s="1">
        <v>0.95810000000000173</v>
      </c>
      <c r="S42" s="14">
        <f t="shared" si="36"/>
        <v>195</v>
      </c>
      <c r="T42" s="1">
        <f t="shared" si="37"/>
        <v>0.96937789784696293</v>
      </c>
      <c r="U42" s="1">
        <f t="shared" si="38"/>
        <v>1.0230500000000005</v>
      </c>
      <c r="V42" s="1">
        <f t="shared" si="39"/>
        <v>0</v>
      </c>
      <c r="W42" s="1">
        <f t="shared" si="40"/>
        <v>1.8392331405197509E-2</v>
      </c>
      <c r="X42" s="1">
        <f t="shared" si="41"/>
        <v>9.1853170876130721E-2</v>
      </c>
      <c r="Y42" s="14">
        <v>39</v>
      </c>
      <c r="Z42" s="1">
        <v>0.92761651672660062</v>
      </c>
      <c r="AA42" s="1">
        <v>1.6989000000000019</v>
      </c>
      <c r="AB42" s="14">
        <v>39</v>
      </c>
      <c r="AC42" s="1">
        <v>0.9297741410150504</v>
      </c>
      <c r="AD42" s="15">
        <v>1.1527000000000029</v>
      </c>
      <c r="AE42" s="1">
        <f t="shared" si="12"/>
        <v>39</v>
      </c>
      <c r="AF42" s="1">
        <f t="shared" si="13"/>
        <v>0.92869532887082551</v>
      </c>
      <c r="AG42" s="1">
        <f t="shared" si="14"/>
        <v>1.4258000000000024</v>
      </c>
      <c r="AH42" s="1">
        <f t="shared" si="15"/>
        <v>0</v>
      </c>
      <c r="AI42" s="1">
        <f t="shared" si="16"/>
        <v>1.5256707656156449E-3</v>
      </c>
      <c r="AJ42" s="1">
        <f t="shared" si="17"/>
        <v>0.38622172388409204</v>
      </c>
      <c r="AK42" s="14">
        <v>39</v>
      </c>
      <c r="AL42" s="1">
        <v>0.98565690973215903</v>
      </c>
      <c r="AM42" s="1">
        <v>1.5003000000000029</v>
      </c>
      <c r="AN42" s="14">
        <v>39</v>
      </c>
      <c r="AO42" s="1">
        <v>0.97379347983258246</v>
      </c>
      <c r="AP42" s="15">
        <v>1.3658000000000001</v>
      </c>
      <c r="AQ42" s="1">
        <f t="shared" si="42"/>
        <v>39</v>
      </c>
      <c r="AR42" s="1">
        <f t="shared" si="43"/>
        <v>0.97972519478237075</v>
      </c>
      <c r="AS42" s="1">
        <f t="shared" si="44"/>
        <v>1.4330500000000015</v>
      </c>
      <c r="AT42" s="1">
        <f t="shared" si="45"/>
        <v>0</v>
      </c>
      <c r="AU42" s="1">
        <f t="shared" si="46"/>
        <v>8.3887117301218294E-3</v>
      </c>
      <c r="AV42" s="1">
        <f t="shared" si="47"/>
        <v>9.5105862069592567E-2</v>
      </c>
      <c r="AW42" s="14">
        <v>39</v>
      </c>
      <c r="AX42" s="1">
        <v>1.0176921710793914</v>
      </c>
      <c r="AY42" s="1">
        <v>1.6469000000000023</v>
      </c>
      <c r="AZ42" s="14">
        <v>39</v>
      </c>
      <c r="BA42" s="1">
        <v>1.0087637864114261</v>
      </c>
      <c r="BB42" s="15">
        <v>1.1103999999999985</v>
      </c>
      <c r="BC42" s="1">
        <f t="shared" si="48"/>
        <v>39</v>
      </c>
      <c r="BD42" s="1">
        <f t="shared" si="49"/>
        <v>1.0132279787454088</v>
      </c>
      <c r="BE42" s="1">
        <f t="shared" si="50"/>
        <v>1.3786500000000004</v>
      </c>
      <c r="BF42" s="1">
        <f t="shared" si="51"/>
        <v>0</v>
      </c>
      <c r="BG42" s="1">
        <f t="shared" si="52"/>
        <v>6.3133213437602687E-3</v>
      </c>
      <c r="BH42" s="1">
        <f t="shared" si="53"/>
        <v>0.37936278810658519</v>
      </c>
      <c r="BI42" s="14">
        <v>39</v>
      </c>
      <c r="BJ42" s="1">
        <v>1.0566577205004508</v>
      </c>
      <c r="BK42" s="1">
        <v>1.3288999999999973</v>
      </c>
      <c r="BL42" s="14">
        <v>39</v>
      </c>
      <c r="BM42" s="1">
        <v>1.0451811755270777</v>
      </c>
      <c r="BN42" s="15">
        <v>0.99099999999999966</v>
      </c>
      <c r="BO42" s="14">
        <f t="shared" si="54"/>
        <v>39</v>
      </c>
      <c r="BP42" s="1">
        <f t="shared" si="55"/>
        <v>1.0509194480137642</v>
      </c>
      <c r="BQ42" s="1">
        <f t="shared" si="56"/>
        <v>1.1599499999999985</v>
      </c>
      <c r="BR42" s="1">
        <f t="shared" si="57"/>
        <v>0</v>
      </c>
      <c r="BS42" s="1">
        <f t="shared" si="58"/>
        <v>8.1151427752645302E-3</v>
      </c>
      <c r="BT42" s="15">
        <f t="shared" si="59"/>
        <v>0.23893138136293232</v>
      </c>
    </row>
    <row r="43" spans="1:72" x14ac:dyDescent="0.25">
      <c r="A43" s="14">
        <v>200</v>
      </c>
      <c r="B43" s="1">
        <v>0.914489585469619</v>
      </c>
      <c r="C43" s="1">
        <v>0.92179999999999751</v>
      </c>
      <c r="D43" s="14">
        <v>200</v>
      </c>
      <c r="E43" s="1">
        <v>0.91706437688717679</v>
      </c>
      <c r="F43" s="1">
        <v>0.90789999999999793</v>
      </c>
      <c r="G43" s="14">
        <f t="shared" si="0"/>
        <v>200</v>
      </c>
      <c r="H43" s="1">
        <f t="shared" si="1"/>
        <v>0.9157769811783979</v>
      </c>
      <c r="I43" s="1">
        <f t="shared" si="2"/>
        <v>0.91484999999999772</v>
      </c>
      <c r="J43" s="1">
        <f t="shared" si="3"/>
        <v>0</v>
      </c>
      <c r="K43" s="1">
        <f t="shared" si="4"/>
        <v>1.8206524714960346E-3</v>
      </c>
      <c r="L43" s="1">
        <f t="shared" si="5"/>
        <v>9.8287842584927135E-3</v>
      </c>
      <c r="M43" s="14">
        <v>200</v>
      </c>
      <c r="N43" s="1">
        <v>0.98444080096274433</v>
      </c>
      <c r="O43" s="1">
        <v>1.1579999999999995</v>
      </c>
      <c r="P43" s="14">
        <v>200</v>
      </c>
      <c r="Q43" s="1">
        <v>0.95780210795417065</v>
      </c>
      <c r="R43" s="1">
        <v>1.0891999999999982</v>
      </c>
      <c r="S43" s="14">
        <f t="shared" si="36"/>
        <v>200</v>
      </c>
      <c r="T43" s="1">
        <f t="shared" si="37"/>
        <v>0.97112145445845743</v>
      </c>
      <c r="U43" s="1">
        <f t="shared" si="38"/>
        <v>1.1235999999999988</v>
      </c>
      <c r="V43" s="1">
        <f t="shared" si="39"/>
        <v>0</v>
      </c>
      <c r="W43" s="1">
        <f t="shared" si="40"/>
        <v>1.8836400468309127E-2</v>
      </c>
      <c r="X43" s="1">
        <f t="shared" si="41"/>
        <v>4.8648946545635396E-2</v>
      </c>
      <c r="Y43" s="14">
        <v>40</v>
      </c>
      <c r="Z43" s="1">
        <v>0.92834299467028603</v>
      </c>
      <c r="AA43" s="1">
        <v>1.3733000000000004</v>
      </c>
      <c r="AB43" s="14">
        <v>40</v>
      </c>
      <c r="AC43" s="1">
        <v>0.92701712173917994</v>
      </c>
      <c r="AD43" s="15">
        <v>1.3659999999999997</v>
      </c>
      <c r="AE43" s="1">
        <f t="shared" si="12"/>
        <v>40</v>
      </c>
      <c r="AF43" s="1">
        <f t="shared" si="13"/>
        <v>0.92768005820473298</v>
      </c>
      <c r="AG43" s="1">
        <f t="shared" si="14"/>
        <v>1.36965</v>
      </c>
      <c r="AH43" s="1">
        <f t="shared" si="15"/>
        <v>0</v>
      </c>
      <c r="AI43" s="1">
        <f t="shared" si="16"/>
        <v>9.3753374057679818E-4</v>
      </c>
      <c r="AJ43" s="1">
        <f t="shared" si="17"/>
        <v>5.1618795026623279E-3</v>
      </c>
      <c r="AK43" s="14">
        <v>40</v>
      </c>
      <c r="AL43" s="1">
        <v>0.98811013821285487</v>
      </c>
      <c r="AM43" s="1">
        <v>1.7914999999999992</v>
      </c>
      <c r="AN43" s="14">
        <v>40</v>
      </c>
      <c r="AO43" s="1">
        <v>0.97560305567853323</v>
      </c>
      <c r="AP43" s="15">
        <v>1.3658000000000001</v>
      </c>
      <c r="AQ43" s="1">
        <f t="shared" si="42"/>
        <v>40</v>
      </c>
      <c r="AR43" s="1">
        <f t="shared" si="43"/>
        <v>0.98185659694569405</v>
      </c>
      <c r="AS43" s="1">
        <f t="shared" si="44"/>
        <v>1.5786499999999997</v>
      </c>
      <c r="AT43" s="1">
        <f t="shared" si="45"/>
        <v>0</v>
      </c>
      <c r="AU43" s="1">
        <f t="shared" si="46"/>
        <v>8.8438428728786662E-3</v>
      </c>
      <c r="AV43" s="1">
        <f t="shared" si="47"/>
        <v>0.30101535675111279</v>
      </c>
      <c r="AW43" s="14">
        <v>40</v>
      </c>
      <c r="AX43" s="1">
        <v>1.0224737378024988</v>
      </c>
      <c r="AY43" s="1">
        <v>1.3819000000000017</v>
      </c>
      <c r="AZ43" s="14">
        <v>40</v>
      </c>
      <c r="BA43" s="1">
        <v>1.0123281994213653</v>
      </c>
      <c r="BB43" s="15">
        <v>1.1103999999999985</v>
      </c>
      <c r="BC43" s="1">
        <f t="shared" si="48"/>
        <v>40</v>
      </c>
      <c r="BD43" s="1">
        <f t="shared" si="49"/>
        <v>1.0174009686119321</v>
      </c>
      <c r="BE43" s="1">
        <f t="shared" si="50"/>
        <v>1.2461500000000001</v>
      </c>
      <c r="BF43" s="1">
        <f t="shared" si="51"/>
        <v>0</v>
      </c>
      <c r="BG43" s="1">
        <f t="shared" si="52"/>
        <v>7.1739789880879016E-3</v>
      </c>
      <c r="BH43" s="1">
        <f t="shared" si="53"/>
        <v>0.19197949109214857</v>
      </c>
      <c r="BI43" s="14">
        <v>40</v>
      </c>
      <c r="BJ43" s="1">
        <v>1.0604495517361436</v>
      </c>
      <c r="BK43" s="1">
        <v>1.3318999999999974</v>
      </c>
      <c r="BL43" s="14">
        <v>40</v>
      </c>
      <c r="BM43" s="1">
        <v>1.0492249090588543</v>
      </c>
      <c r="BN43" s="15">
        <v>0.92419999999999902</v>
      </c>
      <c r="BO43" s="14">
        <f t="shared" si="54"/>
        <v>40</v>
      </c>
      <c r="BP43" s="1">
        <f t="shared" si="55"/>
        <v>1.0548372303974989</v>
      </c>
      <c r="BQ43" s="1">
        <f t="shared" si="56"/>
        <v>1.1280499999999982</v>
      </c>
      <c r="BR43" s="1">
        <f t="shared" si="57"/>
        <v>0</v>
      </c>
      <c r="BS43" s="1">
        <f t="shared" si="58"/>
        <v>7.937020953507179E-3</v>
      </c>
      <c r="BT43" s="15">
        <f t="shared" si="59"/>
        <v>0.28828743468975382</v>
      </c>
    </row>
    <row r="44" spans="1:72" x14ac:dyDescent="0.25">
      <c r="A44" s="14">
        <v>205</v>
      </c>
      <c r="B44" s="1">
        <v>0.91519597745447312</v>
      </c>
      <c r="C44" s="1">
        <v>0.85529999999999973</v>
      </c>
      <c r="D44" s="14">
        <v>205</v>
      </c>
      <c r="E44" s="1">
        <v>0.91794628320863114</v>
      </c>
      <c r="F44" s="1">
        <v>0.89399999999999835</v>
      </c>
      <c r="G44" s="14">
        <f t="shared" si="0"/>
        <v>205</v>
      </c>
      <c r="H44" s="1">
        <f t="shared" si="1"/>
        <v>0.91657113033155213</v>
      </c>
      <c r="I44" s="1">
        <f t="shared" si="2"/>
        <v>0.87464999999999904</v>
      </c>
      <c r="J44" s="1">
        <f t="shared" si="3"/>
        <v>0</v>
      </c>
      <c r="K44" s="1">
        <f t="shared" si="4"/>
        <v>1.9447598491015192E-3</v>
      </c>
      <c r="L44" s="1">
        <f t="shared" si="5"/>
        <v>2.7365032431918419E-2</v>
      </c>
      <c r="M44" s="14">
        <v>205</v>
      </c>
      <c r="N44" s="1">
        <v>0.98651766324613255</v>
      </c>
      <c r="O44" s="1">
        <v>1.0886999999999993</v>
      </c>
      <c r="P44" s="14">
        <v>205</v>
      </c>
      <c r="Q44" s="1">
        <v>0.95948599077320429</v>
      </c>
      <c r="R44" s="1">
        <v>1.0093999999999994</v>
      </c>
      <c r="S44" s="14">
        <f t="shared" si="36"/>
        <v>205</v>
      </c>
      <c r="T44" s="1">
        <f t="shared" si="37"/>
        <v>0.97300182700966842</v>
      </c>
      <c r="U44" s="1">
        <f t="shared" si="38"/>
        <v>1.0490499999999994</v>
      </c>
      <c r="V44" s="1">
        <f t="shared" si="39"/>
        <v>0</v>
      </c>
      <c r="W44" s="1">
        <f t="shared" si="40"/>
        <v>1.9114278912421304E-2</v>
      </c>
      <c r="X44" s="1">
        <f t="shared" si="41"/>
        <v>5.6073567748093169E-2</v>
      </c>
      <c r="Y44" s="14">
        <v>41</v>
      </c>
      <c r="Z44" s="1">
        <v>0.92927153403590357</v>
      </c>
      <c r="AA44" s="1">
        <v>1.5771999999999977</v>
      </c>
      <c r="AB44" s="14">
        <v>41</v>
      </c>
      <c r="AC44" s="1">
        <v>0.93016516292823692</v>
      </c>
      <c r="AD44" s="15">
        <v>1.1629999999999967</v>
      </c>
      <c r="AE44" s="1">
        <f t="shared" si="12"/>
        <v>41</v>
      </c>
      <c r="AF44" s="1">
        <f t="shared" si="13"/>
        <v>0.92971834848207024</v>
      </c>
      <c r="AG44" s="1">
        <f t="shared" si="14"/>
        <v>1.3700999999999972</v>
      </c>
      <c r="AH44" s="1">
        <f t="shared" si="15"/>
        <v>0</v>
      </c>
      <c r="AI44" s="1">
        <f t="shared" si="16"/>
        <v>6.3189104963313743E-4</v>
      </c>
      <c r="AJ44" s="1">
        <f t="shared" si="17"/>
        <v>0.29288362876746887</v>
      </c>
      <c r="AK44" s="14">
        <v>41</v>
      </c>
      <c r="AL44" s="1">
        <v>0.98994884226862523</v>
      </c>
      <c r="AM44" s="1">
        <v>2.0589000000000013</v>
      </c>
      <c r="AN44" s="14">
        <v>41</v>
      </c>
      <c r="AO44" s="1">
        <v>0.97769734350216242</v>
      </c>
      <c r="AP44" s="15">
        <v>1.3658000000000001</v>
      </c>
      <c r="AQ44" s="1">
        <f t="shared" si="42"/>
        <v>41</v>
      </c>
      <c r="AR44" s="1">
        <f t="shared" si="43"/>
        <v>0.98382309288539382</v>
      </c>
      <c r="AS44" s="1">
        <f t="shared" si="44"/>
        <v>1.7123500000000007</v>
      </c>
      <c r="AT44" s="1">
        <f t="shared" si="45"/>
        <v>0</v>
      </c>
      <c r="AU44" s="1">
        <f t="shared" si="46"/>
        <v>8.6631178574644741E-3</v>
      </c>
      <c r="AV44" s="1">
        <f t="shared" si="47"/>
        <v>0.49009571004039665</v>
      </c>
      <c r="AW44" s="14">
        <v>41</v>
      </c>
      <c r="AX44" s="1">
        <v>1.0260129576001134</v>
      </c>
      <c r="AY44" s="1">
        <v>1.5805999999999969</v>
      </c>
      <c r="AZ44" s="14">
        <v>41</v>
      </c>
      <c r="BA44" s="1">
        <v>1.0160980440501994</v>
      </c>
      <c r="BB44" s="15">
        <v>1.1103999999999985</v>
      </c>
      <c r="BC44" s="1">
        <f t="shared" si="48"/>
        <v>41</v>
      </c>
      <c r="BD44" s="1">
        <f t="shared" si="49"/>
        <v>1.0210555008251565</v>
      </c>
      <c r="BE44" s="1">
        <f t="shared" si="50"/>
        <v>1.3454999999999977</v>
      </c>
      <c r="BF44" s="1">
        <f t="shared" si="51"/>
        <v>0</v>
      </c>
      <c r="BG44" s="1">
        <f t="shared" si="52"/>
        <v>7.0109026060225154E-3</v>
      </c>
      <c r="BH44" s="1">
        <f t="shared" si="53"/>
        <v>0.33248160851391312</v>
      </c>
      <c r="BI44" s="14">
        <v>41</v>
      </c>
      <c r="BJ44" s="1">
        <v>1.0657441381145012</v>
      </c>
      <c r="BK44" s="1">
        <v>1.3228000000000009</v>
      </c>
      <c r="BL44" s="14">
        <v>41</v>
      </c>
      <c r="BM44" s="1">
        <v>1.0528007116010163</v>
      </c>
      <c r="BN44" s="15">
        <v>0.98790000000000333</v>
      </c>
      <c r="BO44" s="14">
        <f t="shared" si="54"/>
        <v>41</v>
      </c>
      <c r="BP44" s="1">
        <f t="shared" si="55"/>
        <v>1.0592724248577587</v>
      </c>
      <c r="BQ44" s="1">
        <f t="shared" si="56"/>
        <v>1.1553500000000021</v>
      </c>
      <c r="BR44" s="1">
        <f t="shared" si="57"/>
        <v>0</v>
      </c>
      <c r="BS44" s="1">
        <f t="shared" si="58"/>
        <v>9.1523846594749256E-3</v>
      </c>
      <c r="BT44" s="15">
        <f t="shared" si="59"/>
        <v>0.23681006101937374</v>
      </c>
    </row>
    <row r="45" spans="1:72" x14ac:dyDescent="0.25">
      <c r="A45" s="14">
        <v>210</v>
      </c>
      <c r="B45" s="1">
        <v>0.91600113144730833</v>
      </c>
      <c r="C45" s="1">
        <v>0.85529999999999973</v>
      </c>
      <c r="D45" s="14">
        <v>210</v>
      </c>
      <c r="E45" s="1">
        <v>0.91868250188480494</v>
      </c>
      <c r="F45" s="1">
        <v>0.88009999999999877</v>
      </c>
      <c r="G45" s="14">
        <f t="shared" si="0"/>
        <v>210</v>
      </c>
      <c r="H45" s="1">
        <f t="shared" si="1"/>
        <v>0.91734181666605663</v>
      </c>
      <c r="I45" s="1">
        <f t="shared" si="2"/>
        <v>0.86769999999999925</v>
      </c>
      <c r="J45" s="1">
        <f t="shared" si="3"/>
        <v>0</v>
      </c>
      <c r="K45" s="1">
        <f t="shared" si="4"/>
        <v>1.8960152192269931E-3</v>
      </c>
      <c r="L45" s="1">
        <f t="shared" si="5"/>
        <v>1.7536248173425702E-2</v>
      </c>
      <c r="M45" s="14">
        <v>210</v>
      </c>
      <c r="N45" s="1">
        <v>0.98848105425649124</v>
      </c>
      <c r="O45" s="1">
        <v>1.1554000000000002</v>
      </c>
      <c r="P45" s="14">
        <v>210</v>
      </c>
      <c r="Q45" s="1">
        <v>0.96146932074011593</v>
      </c>
      <c r="R45" s="1">
        <v>0.94259999999999877</v>
      </c>
      <c r="S45" s="14">
        <f t="shared" si="36"/>
        <v>210</v>
      </c>
      <c r="T45" s="1">
        <f t="shared" si="37"/>
        <v>0.97497518749830359</v>
      </c>
      <c r="U45" s="1">
        <f t="shared" si="38"/>
        <v>1.0489999999999995</v>
      </c>
      <c r="V45" s="1">
        <f t="shared" si="39"/>
        <v>0</v>
      </c>
      <c r="W45" s="1">
        <f t="shared" si="40"/>
        <v>1.9100179941032931E-2</v>
      </c>
      <c r="X45" s="1">
        <f t="shared" si="41"/>
        <v>0.15047232303649982</v>
      </c>
      <c r="Y45" s="14">
        <v>42</v>
      </c>
      <c r="Z45" s="1">
        <v>0.93027745212483848</v>
      </c>
      <c r="AA45" s="1">
        <v>1.4358000000000004</v>
      </c>
      <c r="AB45" s="14">
        <v>42</v>
      </c>
      <c r="AC45" s="1">
        <v>0.93080284801685864</v>
      </c>
      <c r="AD45" s="15">
        <v>1.0356999999999985</v>
      </c>
      <c r="AE45" s="1">
        <f t="shared" si="12"/>
        <v>42</v>
      </c>
      <c r="AF45" s="1">
        <f t="shared" si="13"/>
        <v>0.93054015007084856</v>
      </c>
      <c r="AG45" s="1">
        <f t="shared" si="14"/>
        <v>1.2357499999999995</v>
      </c>
      <c r="AH45" s="1">
        <f t="shared" si="15"/>
        <v>0</v>
      </c>
      <c r="AI45" s="1">
        <f t="shared" si="16"/>
        <v>3.7151099805501306E-4</v>
      </c>
      <c r="AJ45" s="1">
        <f t="shared" si="17"/>
        <v>0.28291342315273976</v>
      </c>
      <c r="AK45" s="14">
        <v>42</v>
      </c>
      <c r="AL45" s="1">
        <v>0.9924067260725814</v>
      </c>
      <c r="AM45" s="1">
        <v>2.0692999999999984</v>
      </c>
      <c r="AN45" s="14">
        <v>42</v>
      </c>
      <c r="AO45" s="1">
        <v>0.9801413064331852</v>
      </c>
      <c r="AP45" s="15">
        <v>1.3658000000000001</v>
      </c>
      <c r="AQ45" s="1">
        <f t="shared" si="42"/>
        <v>42</v>
      </c>
      <c r="AR45" s="1">
        <f t="shared" si="43"/>
        <v>0.98627401625288336</v>
      </c>
      <c r="AS45" s="1">
        <f t="shared" si="44"/>
        <v>1.7175499999999992</v>
      </c>
      <c r="AT45" s="1">
        <f t="shared" si="45"/>
        <v>0</v>
      </c>
      <c r="AU45" s="1">
        <f t="shared" si="46"/>
        <v>8.6729614011157117E-3</v>
      </c>
      <c r="AV45" s="1">
        <f t="shared" si="47"/>
        <v>0.49744962056473463</v>
      </c>
      <c r="AW45" s="14">
        <v>42</v>
      </c>
      <c r="AX45" s="1">
        <v>1.030718708927264</v>
      </c>
      <c r="AY45" s="1">
        <v>1.514400000000002</v>
      </c>
      <c r="AZ45" s="14">
        <v>42</v>
      </c>
      <c r="BA45" s="1">
        <v>1.0194420167980123</v>
      </c>
      <c r="BB45" s="15">
        <v>1.1103999999999985</v>
      </c>
      <c r="BC45" s="1">
        <f t="shared" si="48"/>
        <v>42</v>
      </c>
      <c r="BD45" s="1">
        <f t="shared" si="49"/>
        <v>1.0250803628626382</v>
      </c>
      <c r="BE45" s="1">
        <f t="shared" si="50"/>
        <v>1.3124000000000002</v>
      </c>
      <c r="BF45" s="1">
        <f t="shared" si="51"/>
        <v>0</v>
      </c>
      <c r="BG45" s="1">
        <f t="shared" si="52"/>
        <v>7.9738254739468821E-3</v>
      </c>
      <c r="BH45" s="1">
        <f t="shared" si="53"/>
        <v>0.28567113959936774</v>
      </c>
      <c r="BI45" s="14">
        <v>42</v>
      </c>
      <c r="BJ45" s="1">
        <v>1.0694756763764854</v>
      </c>
      <c r="BK45" s="1">
        <v>1.3318999999999974</v>
      </c>
      <c r="BL45" s="14">
        <v>42</v>
      </c>
      <c r="BM45" s="1">
        <v>1.0569559733921032</v>
      </c>
      <c r="BN45" s="15">
        <v>0.98790000000000333</v>
      </c>
      <c r="BO45" s="14">
        <f t="shared" si="54"/>
        <v>42</v>
      </c>
      <c r="BP45" s="1">
        <f t="shared" si="55"/>
        <v>1.0632158248842942</v>
      </c>
      <c r="BQ45" s="1">
        <f t="shared" si="56"/>
        <v>1.1599000000000004</v>
      </c>
      <c r="BR45" s="1">
        <f t="shared" si="57"/>
        <v>0</v>
      </c>
      <c r="BS45" s="1">
        <f t="shared" si="58"/>
        <v>8.8527668786981158E-3</v>
      </c>
      <c r="BT45" s="15">
        <f t="shared" si="59"/>
        <v>0.24324473272816802</v>
      </c>
    </row>
    <row r="46" spans="1:72" x14ac:dyDescent="0.25">
      <c r="A46" s="14">
        <v>215</v>
      </c>
      <c r="B46" s="1">
        <v>0.91678324093171848</v>
      </c>
      <c r="C46" s="1">
        <v>0.92179999999999751</v>
      </c>
      <c r="D46" s="14">
        <v>215</v>
      </c>
      <c r="E46" s="1">
        <v>0.91956752463355029</v>
      </c>
      <c r="F46" s="1">
        <v>0.88360000000000127</v>
      </c>
      <c r="G46" s="14">
        <f t="shared" si="0"/>
        <v>215</v>
      </c>
      <c r="H46" s="1">
        <f t="shared" si="1"/>
        <v>0.91817538278263444</v>
      </c>
      <c r="I46" s="1">
        <f t="shared" si="2"/>
        <v>0.90269999999999939</v>
      </c>
      <c r="J46" s="1">
        <f t="shared" si="3"/>
        <v>0</v>
      </c>
      <c r="K46" s="1">
        <f t="shared" si="4"/>
        <v>1.9687858863124586E-3</v>
      </c>
      <c r="L46" s="1">
        <f t="shared" si="5"/>
        <v>2.7011479041323457E-2</v>
      </c>
      <c r="M46" s="14">
        <v>215</v>
      </c>
      <c r="N46" s="1">
        <v>0.99074823652241439</v>
      </c>
      <c r="O46" s="1">
        <v>1.0924999999999994</v>
      </c>
      <c r="P46" s="14">
        <v>215</v>
      </c>
      <c r="Q46" s="1">
        <v>0.96573697456073182</v>
      </c>
      <c r="R46" s="1">
        <v>1.0120000000000005</v>
      </c>
      <c r="S46" s="14">
        <f t="shared" si="36"/>
        <v>215</v>
      </c>
      <c r="T46" s="1">
        <f t="shared" si="37"/>
        <v>0.97824260554157316</v>
      </c>
      <c r="U46" s="1">
        <f t="shared" si="38"/>
        <v>1.0522499999999999</v>
      </c>
      <c r="V46" s="1">
        <f t="shared" si="39"/>
        <v>0</v>
      </c>
      <c r="W46" s="1">
        <f t="shared" si="40"/>
        <v>1.7685632939138898E-2</v>
      </c>
      <c r="X46" s="1">
        <f t="shared" si="41"/>
        <v>5.6922095885516305E-2</v>
      </c>
      <c r="Y46" s="14">
        <v>43</v>
      </c>
      <c r="Z46" s="1">
        <v>0.93100810559752833</v>
      </c>
      <c r="AA46" s="1">
        <v>1.5048999999999992</v>
      </c>
      <c r="AB46" s="14">
        <v>43</v>
      </c>
      <c r="AC46" s="1">
        <v>0.93088932563581983</v>
      </c>
      <c r="AD46" s="15">
        <v>0.84969999999999857</v>
      </c>
      <c r="AE46" s="1">
        <f t="shared" si="12"/>
        <v>43</v>
      </c>
      <c r="AF46" s="1">
        <f t="shared" si="13"/>
        <v>0.93094871561667403</v>
      </c>
      <c r="AG46" s="1">
        <f t="shared" si="14"/>
        <v>1.1772999999999989</v>
      </c>
      <c r="AH46" s="1">
        <f t="shared" si="15"/>
        <v>0</v>
      </c>
      <c r="AI46" s="1">
        <f t="shared" si="16"/>
        <v>8.3990116393161562E-5</v>
      </c>
      <c r="AJ46" s="1">
        <f t="shared" si="17"/>
        <v>0.46329636303342653</v>
      </c>
      <c r="AK46" s="14">
        <v>43</v>
      </c>
      <c r="AL46" s="1">
        <v>0.99523604723409775</v>
      </c>
      <c r="AM46" s="1">
        <v>1.9990000000000023</v>
      </c>
      <c r="AN46" s="14">
        <v>43</v>
      </c>
      <c r="AO46" s="1">
        <v>0.98175136623309056</v>
      </c>
      <c r="AP46" s="15">
        <v>1.3658000000000001</v>
      </c>
      <c r="AQ46" s="1">
        <f t="shared" si="42"/>
        <v>43</v>
      </c>
      <c r="AR46" s="1">
        <f t="shared" si="43"/>
        <v>0.98849370673359416</v>
      </c>
      <c r="AS46" s="1">
        <f t="shared" si="44"/>
        <v>1.6824000000000012</v>
      </c>
      <c r="AT46" s="1">
        <f t="shared" si="45"/>
        <v>0</v>
      </c>
      <c r="AU46" s="1">
        <f t="shared" si="46"/>
        <v>9.5351093779495882E-3</v>
      </c>
      <c r="AV46" s="1">
        <f t="shared" si="47"/>
        <v>0.44774001384732337</v>
      </c>
      <c r="AW46" s="14">
        <v>43</v>
      </c>
      <c r="AX46" s="1">
        <v>1.0333517145536406</v>
      </c>
      <c r="AY46" s="1">
        <v>1.514400000000002</v>
      </c>
      <c r="AZ46" s="14">
        <v>43</v>
      </c>
      <c r="BA46" s="1">
        <v>1.0221086368130379</v>
      </c>
      <c r="BB46" s="15">
        <v>1.1103999999999985</v>
      </c>
      <c r="BC46" s="1">
        <f t="shared" si="48"/>
        <v>43</v>
      </c>
      <c r="BD46" s="1">
        <f t="shared" si="49"/>
        <v>1.0277301756833392</v>
      </c>
      <c r="BE46" s="1">
        <f t="shared" si="50"/>
        <v>1.3124000000000002</v>
      </c>
      <c r="BF46" s="1">
        <f t="shared" si="51"/>
        <v>0</v>
      </c>
      <c r="BG46" s="1">
        <f t="shared" si="52"/>
        <v>7.9500565117877221E-3</v>
      </c>
      <c r="BH46" s="1">
        <f t="shared" si="53"/>
        <v>0.28567113959936774</v>
      </c>
      <c r="BI46" s="14">
        <v>43</v>
      </c>
      <c r="BJ46" s="1">
        <v>1.0736065532806758</v>
      </c>
      <c r="BK46" s="1">
        <v>1.3288999999999973</v>
      </c>
      <c r="BL46" s="14">
        <v>43</v>
      </c>
      <c r="BM46" s="1">
        <v>1.0613693790006833</v>
      </c>
      <c r="BN46" s="15">
        <v>1.1184000000000012</v>
      </c>
      <c r="BO46" s="14">
        <f t="shared" si="54"/>
        <v>43</v>
      </c>
      <c r="BP46" s="1">
        <f t="shared" si="55"/>
        <v>1.0674879661406795</v>
      </c>
      <c r="BQ46" s="1">
        <f t="shared" si="56"/>
        <v>1.2236499999999992</v>
      </c>
      <c r="BR46" s="1">
        <f t="shared" si="57"/>
        <v>0</v>
      </c>
      <c r="BS46" s="1">
        <f t="shared" si="58"/>
        <v>8.6529889159442982E-3</v>
      </c>
      <c r="BT46" s="15">
        <f t="shared" si="59"/>
        <v>0.14884597743976552</v>
      </c>
    </row>
    <row r="47" spans="1:72" x14ac:dyDescent="0.25">
      <c r="A47" s="14">
        <v>220</v>
      </c>
      <c r="B47" s="1">
        <v>0.9171503146935186</v>
      </c>
      <c r="C47" s="1">
        <v>0.85529999999999973</v>
      </c>
      <c r="D47" s="14">
        <v>220</v>
      </c>
      <c r="E47" s="1">
        <v>0.92038029477482275</v>
      </c>
      <c r="F47" s="1">
        <v>0.81759999999999877</v>
      </c>
      <c r="G47" s="14">
        <f t="shared" si="0"/>
        <v>220</v>
      </c>
      <c r="H47" s="1">
        <f t="shared" si="1"/>
        <v>0.91876530473417062</v>
      </c>
      <c r="I47" s="1">
        <f t="shared" si="2"/>
        <v>0.83644999999999925</v>
      </c>
      <c r="J47" s="1">
        <f t="shared" si="3"/>
        <v>0</v>
      </c>
      <c r="K47" s="1">
        <f t="shared" si="4"/>
        <v>2.2839408185876416E-3</v>
      </c>
      <c r="L47" s="1">
        <f t="shared" si="5"/>
        <v>2.6657925650733518E-2</v>
      </c>
      <c r="M47" s="14">
        <v>220</v>
      </c>
      <c r="N47" s="1">
        <v>0.99278162328093755</v>
      </c>
      <c r="O47" s="1">
        <v>1.0937999999999999</v>
      </c>
      <c r="P47" s="14">
        <v>220</v>
      </c>
      <c r="Q47" s="1">
        <v>0.96741317412429562</v>
      </c>
      <c r="R47" s="1">
        <v>0.96840000000000259</v>
      </c>
      <c r="S47" s="14">
        <f t="shared" si="36"/>
        <v>220</v>
      </c>
      <c r="T47" s="1">
        <f t="shared" si="37"/>
        <v>0.98009739870261658</v>
      </c>
      <c r="U47" s="1">
        <f t="shared" si="38"/>
        <v>1.0311000000000012</v>
      </c>
      <c r="V47" s="1">
        <f t="shared" si="39"/>
        <v>0</v>
      </c>
      <c r="W47" s="1">
        <f t="shared" si="40"/>
        <v>1.7938202426847665E-2</v>
      </c>
      <c r="X47" s="1">
        <f t="shared" si="41"/>
        <v>8.8671190360791144E-2</v>
      </c>
      <c r="Y47" s="14">
        <v>44</v>
      </c>
      <c r="Z47" s="1">
        <v>0.93184093621974884</v>
      </c>
      <c r="AA47" s="1">
        <v>1.3894999999999982</v>
      </c>
      <c r="AB47" s="14">
        <v>44</v>
      </c>
      <c r="AC47" s="1">
        <v>0.932585464931593</v>
      </c>
      <c r="AD47" s="15">
        <v>0.50869999999999749</v>
      </c>
      <c r="AE47" s="1">
        <f t="shared" si="12"/>
        <v>44</v>
      </c>
      <c r="AF47" s="1">
        <f t="shared" si="13"/>
        <v>0.93221320057567092</v>
      </c>
      <c r="AG47" s="1">
        <f t="shared" si="14"/>
        <v>0.94909999999999783</v>
      </c>
      <c r="AH47" s="1">
        <f t="shared" si="15"/>
        <v>0</v>
      </c>
      <c r="AI47" s="1">
        <f t="shared" si="16"/>
        <v>5.2646130093309147E-4</v>
      </c>
      <c r="AJ47" s="1">
        <f t="shared" si="17"/>
        <v>0.62281965286911167</v>
      </c>
      <c r="AK47" s="14">
        <v>44</v>
      </c>
      <c r="AL47" s="1">
        <v>0.9975334575044783</v>
      </c>
      <c r="AM47" s="1">
        <v>1.7914999999999992</v>
      </c>
      <c r="AN47" s="14">
        <v>44</v>
      </c>
      <c r="AO47" s="1">
        <v>0.9838265738175922</v>
      </c>
      <c r="AP47" s="15">
        <v>1.3658000000000001</v>
      </c>
      <c r="AQ47" s="1">
        <f t="shared" si="42"/>
        <v>44</v>
      </c>
      <c r="AR47" s="1">
        <f t="shared" si="43"/>
        <v>0.99068001566103525</v>
      </c>
      <c r="AS47" s="1">
        <f t="shared" si="44"/>
        <v>1.5786499999999997</v>
      </c>
      <c r="AT47" s="1">
        <f t="shared" si="45"/>
        <v>0</v>
      </c>
      <c r="AU47" s="1">
        <f t="shared" si="46"/>
        <v>9.6922304039324322E-3</v>
      </c>
      <c r="AV47" s="1">
        <f t="shared" si="47"/>
        <v>0.30101535675111279</v>
      </c>
      <c r="AW47" s="14">
        <v>44</v>
      </c>
      <c r="AX47" s="1">
        <v>1.0372483111934814</v>
      </c>
      <c r="AY47" s="1">
        <v>1.4551000000000016</v>
      </c>
      <c r="AZ47" s="14">
        <v>44</v>
      </c>
      <c r="BA47" s="1">
        <v>1.0257674995223134</v>
      </c>
      <c r="BB47" s="15">
        <v>1.1103999999999985</v>
      </c>
      <c r="BC47" s="1">
        <f t="shared" si="48"/>
        <v>44</v>
      </c>
      <c r="BD47" s="1">
        <f t="shared" si="49"/>
        <v>1.0315079053578975</v>
      </c>
      <c r="BE47" s="1">
        <f t="shared" si="50"/>
        <v>1.2827500000000001</v>
      </c>
      <c r="BF47" s="1">
        <f t="shared" si="51"/>
        <v>0</v>
      </c>
      <c r="BG47" s="1">
        <f t="shared" si="52"/>
        <v>8.1181597862085442E-3</v>
      </c>
      <c r="BH47" s="1">
        <f t="shared" si="53"/>
        <v>0.24373970747500429</v>
      </c>
      <c r="BI47" s="14">
        <v>44</v>
      </c>
      <c r="BJ47" s="1">
        <v>1.0765632831134875</v>
      </c>
      <c r="BK47" s="1">
        <v>1.3288999999999973</v>
      </c>
      <c r="BL47" s="14">
        <v>44</v>
      </c>
      <c r="BM47" s="1">
        <v>1.0659523324089142</v>
      </c>
      <c r="BN47" s="15">
        <v>1.1884000000000015</v>
      </c>
      <c r="BO47" s="14">
        <f t="shared" si="54"/>
        <v>44</v>
      </c>
      <c r="BP47" s="1">
        <f t="shared" si="55"/>
        <v>1.0712578077612007</v>
      </c>
      <c r="BQ47" s="1">
        <f t="shared" si="56"/>
        <v>1.2586499999999994</v>
      </c>
      <c r="BR47" s="1">
        <f t="shared" si="57"/>
        <v>0</v>
      </c>
      <c r="BS47" s="1">
        <f t="shared" si="58"/>
        <v>7.5030751980399522E-3</v>
      </c>
      <c r="BT47" s="15">
        <f t="shared" si="59"/>
        <v>9.9348502756706994E-2</v>
      </c>
    </row>
    <row r="48" spans="1:72" x14ac:dyDescent="0.25">
      <c r="A48" s="14">
        <v>225</v>
      </c>
      <c r="B48" s="1">
        <v>0.91788534476684847</v>
      </c>
      <c r="C48" s="1">
        <v>0.85529999999999973</v>
      </c>
      <c r="D48" s="14">
        <v>225</v>
      </c>
      <c r="E48" s="1">
        <v>0.92099698688666187</v>
      </c>
      <c r="F48" s="1">
        <v>0.87669999999999959</v>
      </c>
      <c r="G48" s="14">
        <f t="shared" si="0"/>
        <v>225</v>
      </c>
      <c r="H48" s="1">
        <f t="shared" si="1"/>
        <v>0.91944116582675517</v>
      </c>
      <c r="I48" s="1">
        <f t="shared" si="2"/>
        <v>0.86599999999999966</v>
      </c>
      <c r="J48" s="1">
        <f t="shared" si="3"/>
        <v>0</v>
      </c>
      <c r="K48" s="1">
        <f t="shared" si="4"/>
        <v>2.2002632435457435E-3</v>
      </c>
      <c r="L48" s="1">
        <f t="shared" si="5"/>
        <v>1.5132085117392021E-2</v>
      </c>
      <c r="M48" s="14">
        <v>225</v>
      </c>
      <c r="N48" s="1">
        <v>0.99469592907680293</v>
      </c>
      <c r="O48" s="1">
        <v>1.0937999999999999</v>
      </c>
      <c r="P48" s="14">
        <v>225</v>
      </c>
      <c r="Q48" s="1">
        <v>0.9696262685950422</v>
      </c>
      <c r="R48" s="1">
        <v>0.83720000000000283</v>
      </c>
      <c r="S48" s="14">
        <f t="shared" si="36"/>
        <v>225</v>
      </c>
      <c r="T48" s="1">
        <f t="shared" si="37"/>
        <v>0.98216109883592262</v>
      </c>
      <c r="U48" s="1">
        <f t="shared" si="38"/>
        <v>0.96550000000000136</v>
      </c>
      <c r="V48" s="1">
        <f t="shared" si="39"/>
        <v>0</v>
      </c>
      <c r="W48" s="1">
        <f t="shared" si="40"/>
        <v>1.7726926928697428E-2</v>
      </c>
      <c r="X48" s="1">
        <f t="shared" si="41"/>
        <v>0.18144360005246599</v>
      </c>
      <c r="Y48" s="14">
        <v>45</v>
      </c>
      <c r="Z48" s="1">
        <v>0.93269573286088636</v>
      </c>
      <c r="AA48" s="1">
        <v>1.4553999999999974</v>
      </c>
      <c r="AB48" s="14">
        <v>45</v>
      </c>
      <c r="AC48" s="1">
        <v>0.93236866173538135</v>
      </c>
      <c r="AD48" s="15">
        <v>0.50869999999999749</v>
      </c>
      <c r="AE48" s="1">
        <f t="shared" si="12"/>
        <v>45</v>
      </c>
      <c r="AF48" s="1">
        <f t="shared" si="13"/>
        <v>0.93253219729813386</v>
      </c>
      <c r="AG48" s="1">
        <f t="shared" si="14"/>
        <v>0.98204999999999742</v>
      </c>
      <c r="AH48" s="1">
        <f t="shared" si="15"/>
        <v>0</v>
      </c>
      <c r="AI48" s="1">
        <f t="shared" si="16"/>
        <v>2.3127421077490709E-4</v>
      </c>
      <c r="AJ48" s="1">
        <f t="shared" si="17"/>
        <v>0.66941798974930455</v>
      </c>
      <c r="AK48" s="14">
        <v>45</v>
      </c>
      <c r="AL48" s="1">
        <v>0.99998264416678717</v>
      </c>
      <c r="AM48" s="1">
        <v>1.9217999999999975</v>
      </c>
      <c r="AN48" s="14">
        <v>45</v>
      </c>
      <c r="AO48" s="1">
        <v>0.98606539655374614</v>
      </c>
      <c r="AP48" s="15">
        <v>1.3658000000000001</v>
      </c>
      <c r="AQ48" s="1">
        <f t="shared" si="42"/>
        <v>45</v>
      </c>
      <c r="AR48" s="1">
        <f t="shared" si="43"/>
        <v>0.99302402036026671</v>
      </c>
      <c r="AS48" s="1">
        <f t="shared" si="44"/>
        <v>1.6437999999999988</v>
      </c>
      <c r="AT48" s="1">
        <f t="shared" si="45"/>
        <v>0</v>
      </c>
      <c r="AU48" s="1">
        <f t="shared" si="46"/>
        <v>9.8409801626336037E-3</v>
      </c>
      <c r="AV48" s="1">
        <f t="shared" si="47"/>
        <v>0.39315137033971848</v>
      </c>
      <c r="AW48" s="14">
        <v>45</v>
      </c>
      <c r="AX48" s="1">
        <v>1.0407332059306789</v>
      </c>
      <c r="AY48" s="1">
        <v>1.4480999999999966</v>
      </c>
      <c r="AZ48" s="14">
        <v>45</v>
      </c>
      <c r="BA48" s="1">
        <v>1.0284981198470857</v>
      </c>
      <c r="BB48" s="15">
        <v>1.1103999999999985</v>
      </c>
      <c r="BC48" s="1">
        <f t="shared" si="48"/>
        <v>45</v>
      </c>
      <c r="BD48" s="1">
        <f t="shared" si="49"/>
        <v>1.0346156628888823</v>
      </c>
      <c r="BE48" s="1">
        <f t="shared" si="50"/>
        <v>1.2792499999999976</v>
      </c>
      <c r="BF48" s="1">
        <f t="shared" si="51"/>
        <v>0</v>
      </c>
      <c r="BG48" s="1">
        <f t="shared" si="52"/>
        <v>8.6515123381098666E-3</v>
      </c>
      <c r="BH48" s="1">
        <f t="shared" si="53"/>
        <v>0.23878996000669556</v>
      </c>
      <c r="BI48" s="14">
        <v>45</v>
      </c>
      <c r="BJ48" s="1">
        <v>1.080119906302172</v>
      </c>
      <c r="BK48" s="1">
        <v>1.3318999999999974</v>
      </c>
      <c r="BL48" s="14">
        <v>45</v>
      </c>
      <c r="BM48" s="1">
        <v>1.0697120836272276</v>
      </c>
      <c r="BN48" s="15">
        <v>1.1914999999999978</v>
      </c>
      <c r="BO48" s="14">
        <f t="shared" si="54"/>
        <v>45</v>
      </c>
      <c r="BP48" s="1">
        <f t="shared" si="55"/>
        <v>1.0749159949646998</v>
      </c>
      <c r="BQ48" s="1">
        <f t="shared" si="56"/>
        <v>1.2616999999999976</v>
      </c>
      <c r="BR48" s="1">
        <f t="shared" si="57"/>
        <v>0</v>
      </c>
      <c r="BS48" s="1">
        <f t="shared" si="58"/>
        <v>7.3594419908403295E-3</v>
      </c>
      <c r="BT48" s="15">
        <f t="shared" si="59"/>
        <v>9.9277792078591012E-2</v>
      </c>
    </row>
    <row r="49" spans="1:72" x14ac:dyDescent="0.25">
      <c r="A49" s="14">
        <v>230</v>
      </c>
      <c r="B49" s="1">
        <v>0.91849877040325245</v>
      </c>
      <c r="C49" s="1">
        <v>0.85529999999999973</v>
      </c>
      <c r="D49" s="14">
        <v>230</v>
      </c>
      <c r="E49" s="1">
        <v>0.92139210372817171</v>
      </c>
      <c r="F49" s="1">
        <v>0.87669999999999959</v>
      </c>
      <c r="G49" s="14">
        <f t="shared" si="0"/>
        <v>230</v>
      </c>
      <c r="H49" s="1">
        <f t="shared" si="1"/>
        <v>0.91994543706571208</v>
      </c>
      <c r="I49" s="1">
        <f t="shared" si="2"/>
        <v>0.86599999999999966</v>
      </c>
      <c r="J49" s="1">
        <f t="shared" si="3"/>
        <v>0</v>
      </c>
      <c r="K49" s="1">
        <f t="shared" si="4"/>
        <v>2.0458956142834265E-3</v>
      </c>
      <c r="L49" s="1">
        <f t="shared" si="5"/>
        <v>1.5132085117392021E-2</v>
      </c>
      <c r="M49" s="14">
        <v>230</v>
      </c>
      <c r="N49" s="1">
        <v>0.99665917827800743</v>
      </c>
      <c r="O49" s="1">
        <v>1.0879999999999992</v>
      </c>
      <c r="P49" s="14">
        <v>230</v>
      </c>
      <c r="Q49" s="1">
        <v>0.97429896185584186</v>
      </c>
      <c r="R49" s="1">
        <v>0.97610000000000241</v>
      </c>
      <c r="S49" s="14">
        <f t="shared" si="36"/>
        <v>230</v>
      </c>
      <c r="T49" s="1">
        <f t="shared" si="37"/>
        <v>0.9854790700669247</v>
      </c>
      <c r="U49" s="1">
        <f t="shared" si="38"/>
        <v>1.0320500000000008</v>
      </c>
      <c r="V49" s="1">
        <f t="shared" si="39"/>
        <v>0</v>
      </c>
      <c r="W49" s="1">
        <f t="shared" si="40"/>
        <v>1.5811060660912077E-2</v>
      </c>
      <c r="X49" s="1">
        <f t="shared" si="41"/>
        <v>7.9125248814772384E-2</v>
      </c>
      <c r="Y49" s="14">
        <v>46</v>
      </c>
      <c r="Z49" s="1">
        <v>0.93360770218824196</v>
      </c>
      <c r="AA49" s="1">
        <v>1.5244</v>
      </c>
      <c r="AB49" s="14">
        <v>46</v>
      </c>
      <c r="AC49" s="1">
        <v>0.93430902818089379</v>
      </c>
      <c r="AD49" s="15">
        <v>0.50869999999999749</v>
      </c>
      <c r="AE49" s="1">
        <f t="shared" si="12"/>
        <v>46</v>
      </c>
      <c r="AF49" s="1">
        <f t="shared" si="13"/>
        <v>0.93395836518456787</v>
      </c>
      <c r="AG49" s="1">
        <f t="shared" si="14"/>
        <v>1.0165499999999987</v>
      </c>
      <c r="AH49" s="1">
        <f t="shared" si="15"/>
        <v>0</v>
      </c>
      <c r="AI49" s="1">
        <f t="shared" si="16"/>
        <v>4.9591236522649189E-4</v>
      </c>
      <c r="AJ49" s="1">
        <f t="shared" si="17"/>
        <v>0.71820835765117819</v>
      </c>
      <c r="AK49" s="14">
        <v>46</v>
      </c>
      <c r="AL49" s="1">
        <v>1.0022048783518789</v>
      </c>
      <c r="AM49" s="1">
        <v>2.065800000000003</v>
      </c>
      <c r="AN49" s="14">
        <v>46</v>
      </c>
      <c r="AO49" s="1">
        <v>0.9881919523095869</v>
      </c>
      <c r="AP49" s="15">
        <v>1.3658000000000001</v>
      </c>
      <c r="AQ49" s="1">
        <f t="shared" si="42"/>
        <v>46</v>
      </c>
      <c r="AR49" s="1">
        <f t="shared" si="43"/>
        <v>0.99519841533073294</v>
      </c>
      <c r="AS49" s="1">
        <f t="shared" si="44"/>
        <v>1.7158000000000015</v>
      </c>
      <c r="AT49" s="1">
        <f t="shared" si="45"/>
        <v>0</v>
      </c>
      <c r="AU49" s="1">
        <f t="shared" si="46"/>
        <v>9.9086350287702317E-3</v>
      </c>
      <c r="AV49" s="1">
        <f t="shared" si="47"/>
        <v>0.49497474683058518</v>
      </c>
      <c r="AW49" s="14">
        <v>46</v>
      </c>
      <c r="AX49" s="1">
        <v>1.043576033742581</v>
      </c>
      <c r="AY49" s="1">
        <v>1.6681000000000026</v>
      </c>
      <c r="AZ49" s="14">
        <v>46</v>
      </c>
      <c r="BA49" s="1">
        <v>1.031986105344882</v>
      </c>
      <c r="BB49" s="15">
        <v>1.1103999999999985</v>
      </c>
      <c r="BC49" s="1">
        <f t="shared" si="48"/>
        <v>46</v>
      </c>
      <c r="BD49" s="1">
        <f t="shared" si="49"/>
        <v>1.0377810695437315</v>
      </c>
      <c r="BE49" s="1">
        <f t="shared" si="50"/>
        <v>1.3892500000000005</v>
      </c>
      <c r="BF49" s="1">
        <f t="shared" si="51"/>
        <v>0</v>
      </c>
      <c r="BG49" s="1">
        <f t="shared" si="52"/>
        <v>8.1953169634795091E-3</v>
      </c>
      <c r="BH49" s="1">
        <f t="shared" si="53"/>
        <v>0.39435345186773951</v>
      </c>
      <c r="BI49" s="14">
        <v>46</v>
      </c>
      <c r="BJ49" s="1">
        <v>1.0843238489069742</v>
      </c>
      <c r="BK49" s="1">
        <v>1.3318999999999974</v>
      </c>
      <c r="BL49" s="14">
        <v>46</v>
      </c>
      <c r="BM49" s="1">
        <v>1.0736524899591808</v>
      </c>
      <c r="BN49" s="15">
        <v>1.1216000000000008</v>
      </c>
      <c r="BO49" s="14">
        <f t="shared" si="54"/>
        <v>46</v>
      </c>
      <c r="BP49" s="1">
        <f t="shared" si="55"/>
        <v>1.0789881694330776</v>
      </c>
      <c r="BQ49" s="1">
        <f t="shared" si="56"/>
        <v>1.2267499999999991</v>
      </c>
      <c r="BR49" s="1">
        <f t="shared" si="57"/>
        <v>0</v>
      </c>
      <c r="BS49" s="1">
        <f t="shared" si="58"/>
        <v>7.5457902764604276E-3</v>
      </c>
      <c r="BT49" s="15">
        <f t="shared" si="59"/>
        <v>0.14870455608352853</v>
      </c>
    </row>
    <row r="50" spans="1:72" x14ac:dyDescent="0.25">
      <c r="A50" s="14">
        <v>235</v>
      </c>
      <c r="B50" s="1">
        <v>0.91889179328266613</v>
      </c>
      <c r="C50" s="1">
        <v>0.85529999999999973</v>
      </c>
      <c r="D50" s="14">
        <v>235</v>
      </c>
      <c r="E50" s="1">
        <v>0.92201015294660571</v>
      </c>
      <c r="F50" s="1">
        <v>0.87669999999999959</v>
      </c>
      <c r="G50" s="14">
        <f t="shared" si="0"/>
        <v>235</v>
      </c>
      <c r="H50" s="1">
        <f t="shared" si="1"/>
        <v>0.92045097311463597</v>
      </c>
      <c r="I50" s="1">
        <f t="shared" si="2"/>
        <v>0.86599999999999966</v>
      </c>
      <c r="J50" s="1">
        <f t="shared" si="3"/>
        <v>0</v>
      </c>
      <c r="K50" s="1">
        <f t="shared" si="4"/>
        <v>2.205013264550284E-3</v>
      </c>
      <c r="L50" s="1">
        <f t="shared" si="5"/>
        <v>1.5132085117392021E-2</v>
      </c>
      <c r="M50" s="14">
        <v>235</v>
      </c>
      <c r="N50" s="1">
        <v>0.99934609696201637</v>
      </c>
      <c r="O50" s="1">
        <v>1.0879999999999992</v>
      </c>
      <c r="P50" s="14">
        <v>235</v>
      </c>
      <c r="Q50" s="1">
        <v>0.97615334079272009</v>
      </c>
      <c r="R50" s="1">
        <v>1.0559000000000012</v>
      </c>
      <c r="S50" s="14">
        <f t="shared" si="36"/>
        <v>235</v>
      </c>
      <c r="T50" s="1">
        <f t="shared" si="37"/>
        <v>0.98774971887736829</v>
      </c>
      <c r="U50" s="1">
        <f t="shared" si="38"/>
        <v>1.0719500000000002</v>
      </c>
      <c r="V50" s="1">
        <f t="shared" si="39"/>
        <v>0</v>
      </c>
      <c r="W50" s="1">
        <f t="shared" si="40"/>
        <v>1.6399755161715535E-2</v>
      </c>
      <c r="X50" s="1">
        <f t="shared" si="41"/>
        <v>2.2698127676086775E-2</v>
      </c>
      <c r="Y50" s="14">
        <v>47</v>
      </c>
      <c r="Z50" s="1">
        <v>0.93454686427005118</v>
      </c>
      <c r="AA50" s="1">
        <v>1.6000999999999976</v>
      </c>
      <c r="AB50" s="14">
        <v>47</v>
      </c>
      <c r="AC50" s="1">
        <v>0.93473074316395066</v>
      </c>
      <c r="AD50" s="15">
        <v>0.51550000000000296</v>
      </c>
      <c r="AE50" s="1">
        <f t="shared" si="12"/>
        <v>47</v>
      </c>
      <c r="AF50" s="1">
        <f t="shared" si="13"/>
        <v>0.93463880371700092</v>
      </c>
      <c r="AG50" s="1">
        <f t="shared" si="14"/>
        <v>1.0578000000000003</v>
      </c>
      <c r="AH50" s="1">
        <f t="shared" si="15"/>
        <v>0</v>
      </c>
      <c r="AI50" s="1">
        <f t="shared" si="16"/>
        <v>1.3002201279340445E-4</v>
      </c>
      <c r="AJ50" s="1">
        <f t="shared" si="17"/>
        <v>0.76692801487492546</v>
      </c>
      <c r="AK50" s="14">
        <v>47</v>
      </c>
      <c r="AL50" s="1">
        <v>1.0044397515245695</v>
      </c>
      <c r="AM50" s="1">
        <v>1.8018000000000001</v>
      </c>
      <c r="AN50" s="14">
        <v>47</v>
      </c>
      <c r="AO50" s="1">
        <v>0.98995274573458769</v>
      </c>
      <c r="AP50" s="15">
        <v>1.3691999999999993</v>
      </c>
      <c r="AQ50" s="1">
        <f t="shared" si="42"/>
        <v>47</v>
      </c>
      <c r="AR50" s="1">
        <f t="shared" si="43"/>
        <v>0.99719624862957867</v>
      </c>
      <c r="AS50" s="1">
        <f t="shared" si="44"/>
        <v>1.5854999999999997</v>
      </c>
      <c r="AT50" s="1">
        <f t="shared" si="45"/>
        <v>0</v>
      </c>
      <c r="AU50" s="1">
        <f t="shared" si="46"/>
        <v>1.0243860033184947E-2</v>
      </c>
      <c r="AV50" s="1">
        <f t="shared" si="47"/>
        <v>0.30589439354130227</v>
      </c>
      <c r="AW50" s="14">
        <v>47</v>
      </c>
      <c r="AX50" s="1">
        <v>1.0469442351248079</v>
      </c>
      <c r="AY50" s="1">
        <v>1.5178999999999974</v>
      </c>
      <c r="AZ50" s="14">
        <v>47</v>
      </c>
      <c r="BA50" s="1">
        <v>1.0354952613337887</v>
      </c>
      <c r="BB50" s="15">
        <v>1.1103999999999985</v>
      </c>
      <c r="BC50" s="1">
        <f t="shared" si="48"/>
        <v>47</v>
      </c>
      <c r="BD50" s="1">
        <f t="shared" si="49"/>
        <v>1.0412197482292984</v>
      </c>
      <c r="BE50" s="1">
        <f t="shared" si="50"/>
        <v>1.3141499999999979</v>
      </c>
      <c r="BF50" s="1">
        <f t="shared" si="51"/>
        <v>0</v>
      </c>
      <c r="BG50" s="1">
        <f t="shared" si="52"/>
        <v>8.0956470052567855E-3</v>
      </c>
      <c r="BH50" s="1">
        <f t="shared" si="53"/>
        <v>0.28814601333351775</v>
      </c>
      <c r="BI50" s="14">
        <v>47</v>
      </c>
      <c r="BJ50" s="1">
        <v>1.0904093928455891</v>
      </c>
      <c r="BK50" s="1">
        <v>1.3318999999999974</v>
      </c>
      <c r="BL50" s="14">
        <v>47</v>
      </c>
      <c r="BM50" s="1">
        <v>1.0791593860782682</v>
      </c>
      <c r="BN50" s="15">
        <v>0.90879999999999939</v>
      </c>
      <c r="BO50" s="14">
        <f t="shared" si="54"/>
        <v>47</v>
      </c>
      <c r="BP50" s="1">
        <f t="shared" si="55"/>
        <v>1.0847843894619287</v>
      </c>
      <c r="BQ50" s="1">
        <f t="shared" si="56"/>
        <v>1.1203499999999984</v>
      </c>
      <c r="BR50" s="1">
        <f t="shared" si="57"/>
        <v>0</v>
      </c>
      <c r="BS50" s="1">
        <f t="shared" si="58"/>
        <v>7.9549560735671637E-3</v>
      </c>
      <c r="BT50" s="15">
        <f t="shared" si="59"/>
        <v>0.29917687912002688</v>
      </c>
    </row>
    <row r="51" spans="1:72" x14ac:dyDescent="0.25">
      <c r="A51" s="14">
        <v>240</v>
      </c>
      <c r="B51" s="1">
        <v>0.91977732571384008</v>
      </c>
      <c r="C51" s="1">
        <v>0.85529999999999973</v>
      </c>
      <c r="D51" s="14">
        <v>240</v>
      </c>
      <c r="E51" s="1">
        <v>0.92287681612904027</v>
      </c>
      <c r="F51" s="1">
        <v>0.87669999999999959</v>
      </c>
      <c r="G51" s="14">
        <f t="shared" si="0"/>
        <v>240</v>
      </c>
      <c r="H51" s="1">
        <f t="shared" si="1"/>
        <v>0.92132707092144017</v>
      </c>
      <c r="I51" s="1">
        <f t="shared" si="2"/>
        <v>0.86599999999999966</v>
      </c>
      <c r="J51" s="1">
        <f t="shared" si="3"/>
        <v>0</v>
      </c>
      <c r="K51" s="1">
        <f t="shared" si="4"/>
        <v>2.1916706908107621E-3</v>
      </c>
      <c r="L51" s="1">
        <f t="shared" si="5"/>
        <v>1.5132085117392021E-2</v>
      </c>
      <c r="M51" s="14">
        <v>240</v>
      </c>
      <c r="N51" s="1">
        <v>1.0025685527132036</v>
      </c>
      <c r="O51" s="1">
        <v>1.1611999999999991</v>
      </c>
      <c r="P51" s="14">
        <v>240</v>
      </c>
      <c r="Q51" s="1">
        <v>0.97816348983827206</v>
      </c>
      <c r="R51" s="1">
        <v>0.99680000000000035</v>
      </c>
      <c r="S51" s="14">
        <f t="shared" si="36"/>
        <v>240</v>
      </c>
      <c r="T51" s="1">
        <f t="shared" si="37"/>
        <v>0.99036602127573781</v>
      </c>
      <c r="U51" s="1">
        <f t="shared" si="38"/>
        <v>1.0789999999999997</v>
      </c>
      <c r="V51" s="1">
        <f t="shared" si="39"/>
        <v>0</v>
      </c>
      <c r="W51" s="1">
        <f t="shared" si="40"/>
        <v>1.7256985454148117E-2</v>
      </c>
      <c r="X51" s="1">
        <f t="shared" si="41"/>
        <v>0.11624835482706754</v>
      </c>
      <c r="Y51" s="14">
        <v>48</v>
      </c>
      <c r="Z51" s="1">
        <v>0.93538609088292668</v>
      </c>
      <c r="AA51" s="1">
        <v>1.5245000000000033</v>
      </c>
      <c r="AB51" s="14">
        <v>48</v>
      </c>
      <c r="AC51" s="1">
        <v>0.93559109005571417</v>
      </c>
      <c r="AD51" s="15">
        <v>0.52909999999999968</v>
      </c>
      <c r="AE51" s="1">
        <f t="shared" si="12"/>
        <v>48</v>
      </c>
      <c r="AF51" s="1">
        <f t="shared" si="13"/>
        <v>0.93548859046932042</v>
      </c>
      <c r="AG51" s="1">
        <f t="shared" si="14"/>
        <v>1.0268000000000015</v>
      </c>
      <c r="AH51" s="1">
        <f t="shared" si="15"/>
        <v>0</v>
      </c>
      <c r="AI51" s="1">
        <f t="shared" si="16"/>
        <v>1.4495630521566696E-4</v>
      </c>
      <c r="AJ51" s="1">
        <f t="shared" si="17"/>
        <v>0.70385408999309207</v>
      </c>
      <c r="AK51" s="14">
        <v>48</v>
      </c>
      <c r="AL51" s="1">
        <v>1.0067829833036841</v>
      </c>
      <c r="AM51" s="1">
        <v>1.6681000000000026</v>
      </c>
      <c r="AN51" s="14">
        <v>48</v>
      </c>
      <c r="AO51" s="1">
        <v>0.99193095269613007</v>
      </c>
      <c r="AP51" s="15">
        <v>1.3658000000000001</v>
      </c>
      <c r="AQ51" s="1">
        <f t="shared" si="42"/>
        <v>48</v>
      </c>
      <c r="AR51" s="1">
        <f t="shared" si="43"/>
        <v>0.99935696799990703</v>
      </c>
      <c r="AS51" s="1">
        <f t="shared" si="44"/>
        <v>1.5169500000000014</v>
      </c>
      <c r="AT51" s="1">
        <f t="shared" si="45"/>
        <v>0</v>
      </c>
      <c r="AU51" s="1">
        <f t="shared" si="46"/>
        <v>1.0501971556991608E-2</v>
      </c>
      <c r="AV51" s="1">
        <f t="shared" si="47"/>
        <v>0.21375837995269506</v>
      </c>
      <c r="AW51" s="14">
        <v>48</v>
      </c>
      <c r="AX51" s="1">
        <v>1.0505588908012</v>
      </c>
      <c r="AY51" s="1">
        <v>1.6469000000000023</v>
      </c>
      <c r="AZ51" s="14">
        <v>48</v>
      </c>
      <c r="BA51" s="1">
        <v>1.0383717087014208</v>
      </c>
      <c r="BB51" s="15">
        <v>1.1103999999999985</v>
      </c>
      <c r="BC51" s="1">
        <f t="shared" si="48"/>
        <v>48</v>
      </c>
      <c r="BD51" s="1">
        <f t="shared" si="49"/>
        <v>1.0444652997513104</v>
      </c>
      <c r="BE51" s="1">
        <f t="shared" si="50"/>
        <v>1.3786500000000004</v>
      </c>
      <c r="BF51" s="1">
        <f t="shared" si="51"/>
        <v>0</v>
      </c>
      <c r="BG51" s="1">
        <f t="shared" si="52"/>
        <v>8.6176391063091818E-3</v>
      </c>
      <c r="BH51" s="1">
        <f t="shared" si="53"/>
        <v>0.37936278810658519</v>
      </c>
      <c r="BI51" s="14">
        <v>48</v>
      </c>
      <c r="BJ51" s="1">
        <v>1.0952232927730485</v>
      </c>
      <c r="BK51" s="1">
        <v>1.3318999999999974</v>
      </c>
      <c r="BL51" s="14">
        <v>48</v>
      </c>
      <c r="BM51" s="1">
        <v>1.0825484012515716</v>
      </c>
      <c r="BN51" s="15">
        <v>1.4399999999999977</v>
      </c>
      <c r="BO51" s="14">
        <f t="shared" si="54"/>
        <v>48</v>
      </c>
      <c r="BP51" s="1">
        <f t="shared" si="55"/>
        <v>1.0888858470123099</v>
      </c>
      <c r="BQ51" s="1">
        <f t="shared" si="56"/>
        <v>1.3859499999999976</v>
      </c>
      <c r="BR51" s="1">
        <f t="shared" si="57"/>
        <v>0</v>
      </c>
      <c r="BS51" s="1">
        <f t="shared" si="58"/>
        <v>8.9625017456402192E-3</v>
      </c>
      <c r="BT51" s="15">
        <f t="shared" si="59"/>
        <v>7.6438243046266008E-2</v>
      </c>
    </row>
    <row r="52" spans="1:72" x14ac:dyDescent="0.25">
      <c r="A52" s="14">
        <v>245</v>
      </c>
      <c r="B52" s="1">
        <v>0.92027002606312891</v>
      </c>
      <c r="C52" s="1">
        <v>0.86599999999999966</v>
      </c>
      <c r="D52" s="14">
        <v>245</v>
      </c>
      <c r="E52" s="1">
        <v>0.92376994253006395</v>
      </c>
      <c r="F52" s="1">
        <v>0.83149999999999835</v>
      </c>
      <c r="G52" s="14">
        <f t="shared" si="0"/>
        <v>245</v>
      </c>
      <c r="H52" s="1">
        <f t="shared" si="1"/>
        <v>0.92201998429659637</v>
      </c>
      <c r="I52" s="1">
        <f t="shared" si="2"/>
        <v>0.84874999999999901</v>
      </c>
      <c r="J52" s="1">
        <f t="shared" si="3"/>
        <v>0</v>
      </c>
      <c r="K52" s="1">
        <f t="shared" si="4"/>
        <v>2.4748146673562285E-3</v>
      </c>
      <c r="L52" s="1">
        <f t="shared" si="5"/>
        <v>2.4395183950936813E-2</v>
      </c>
      <c r="M52" s="14">
        <v>245</v>
      </c>
      <c r="N52" s="1">
        <v>1.0061274508331675</v>
      </c>
      <c r="O52" s="1">
        <v>1.0944000000000003</v>
      </c>
      <c r="P52" s="14">
        <v>245</v>
      </c>
      <c r="Q52" s="1">
        <v>0.98280250204932273</v>
      </c>
      <c r="R52" s="1">
        <v>1.2209999999999965</v>
      </c>
      <c r="S52" s="14">
        <f t="shared" si="36"/>
        <v>245</v>
      </c>
      <c r="T52" s="1">
        <f t="shared" si="37"/>
        <v>0.9944649764412451</v>
      </c>
      <c r="U52" s="1">
        <f t="shared" si="38"/>
        <v>1.1576999999999984</v>
      </c>
      <c r="V52" s="1">
        <f t="shared" si="39"/>
        <v>0</v>
      </c>
      <c r="W52" s="1">
        <f t="shared" si="40"/>
        <v>1.6493229455885518E-2</v>
      </c>
      <c r="X52" s="1">
        <f t="shared" si="41"/>
        <v>8.9519718498214274E-2</v>
      </c>
      <c r="Y52" s="14">
        <v>49</v>
      </c>
      <c r="Z52" s="1">
        <v>0.93625232652626966</v>
      </c>
      <c r="AA52" s="1">
        <v>1.596899999999998</v>
      </c>
      <c r="AB52" s="14">
        <v>49</v>
      </c>
      <c r="AC52" s="1">
        <v>0.93754024230502531</v>
      </c>
      <c r="AD52" s="15">
        <v>0.53920000000000101</v>
      </c>
      <c r="AE52" s="1">
        <f t="shared" si="12"/>
        <v>49</v>
      </c>
      <c r="AF52" s="1">
        <f t="shared" si="13"/>
        <v>0.93689628441564743</v>
      </c>
      <c r="AG52" s="1">
        <f t="shared" si="14"/>
        <v>1.0680499999999995</v>
      </c>
      <c r="AH52" s="1">
        <f t="shared" si="15"/>
        <v>0</v>
      </c>
      <c r="AI52" s="1">
        <f t="shared" si="16"/>
        <v>9.1069398075526906E-4</v>
      </c>
      <c r="AJ52" s="1">
        <f t="shared" si="17"/>
        <v>0.74790684246100925</v>
      </c>
      <c r="AK52" s="14">
        <v>49</v>
      </c>
      <c r="AL52" s="1">
        <v>1.0087366566101439</v>
      </c>
      <c r="AM52" s="1">
        <v>1.9354999999999976</v>
      </c>
      <c r="AN52" s="14">
        <v>49</v>
      </c>
      <c r="AO52" s="1">
        <v>0.99342630570355583</v>
      </c>
      <c r="AP52" s="15">
        <v>1.2988</v>
      </c>
      <c r="AQ52" s="1">
        <f t="shared" si="42"/>
        <v>49</v>
      </c>
      <c r="AR52" s="1">
        <f t="shared" si="43"/>
        <v>1.0010814811568498</v>
      </c>
      <c r="AS52" s="1">
        <f t="shared" si="44"/>
        <v>1.6171499999999988</v>
      </c>
      <c r="AT52" s="1">
        <f t="shared" si="45"/>
        <v>0</v>
      </c>
      <c r="AU52" s="1">
        <f t="shared" si="46"/>
        <v>1.0826052948394019E-2</v>
      </c>
      <c r="AV52" s="1">
        <f t="shared" si="47"/>
        <v>0.45021488758147332</v>
      </c>
      <c r="AW52" s="14">
        <v>49</v>
      </c>
      <c r="AX52" s="1">
        <v>1.0537462880450561</v>
      </c>
      <c r="AY52" s="1">
        <v>1.6469000000000023</v>
      </c>
      <c r="AZ52" s="14">
        <v>49</v>
      </c>
      <c r="BA52" s="1">
        <v>1.0423372208077453</v>
      </c>
      <c r="BB52" s="15">
        <v>1.1103999999999985</v>
      </c>
      <c r="BC52" s="1">
        <f t="shared" si="48"/>
        <v>49</v>
      </c>
      <c r="BD52" s="1">
        <f t="shared" si="49"/>
        <v>1.0480417544264007</v>
      </c>
      <c r="BE52" s="1">
        <f t="shared" si="50"/>
        <v>1.3786500000000004</v>
      </c>
      <c r="BF52" s="1">
        <f t="shared" si="51"/>
        <v>0</v>
      </c>
      <c r="BG52" s="1">
        <f t="shared" si="52"/>
        <v>8.0674288105157584E-3</v>
      </c>
      <c r="BH52" s="1">
        <f t="shared" si="53"/>
        <v>0.37936278810658519</v>
      </c>
      <c r="BI52" s="14">
        <v>49</v>
      </c>
      <c r="BJ52" s="1">
        <v>1.0981075112554488</v>
      </c>
      <c r="BK52" s="1">
        <v>1.3318999999999974</v>
      </c>
      <c r="BL52" s="14">
        <v>49</v>
      </c>
      <c r="BM52" s="1">
        <v>1.0874730320585868</v>
      </c>
      <c r="BN52" s="15">
        <v>1.0936999999999983</v>
      </c>
      <c r="BO52" s="14">
        <f t="shared" si="54"/>
        <v>49</v>
      </c>
      <c r="BP52" s="1">
        <f t="shared" si="55"/>
        <v>1.0927902716570177</v>
      </c>
      <c r="BQ52" s="1">
        <f t="shared" si="56"/>
        <v>1.2127999999999979</v>
      </c>
      <c r="BR52" s="1">
        <f t="shared" si="57"/>
        <v>0</v>
      </c>
      <c r="BS52" s="1">
        <f t="shared" si="58"/>
        <v>7.5197123544883905E-3</v>
      </c>
      <c r="BT52" s="15">
        <f t="shared" si="59"/>
        <v>0.16843283527863498</v>
      </c>
    </row>
    <row r="53" spans="1:72" x14ac:dyDescent="0.25">
      <c r="A53" s="14">
        <v>250</v>
      </c>
      <c r="B53" s="1">
        <v>0.92088664429046074</v>
      </c>
      <c r="C53" s="1">
        <v>0.88389999999999702</v>
      </c>
      <c r="D53" s="14">
        <v>250</v>
      </c>
      <c r="E53" s="1">
        <v>0.92463991873427376</v>
      </c>
      <c r="F53" s="1">
        <v>0.87669999999999959</v>
      </c>
      <c r="G53" s="14">
        <f t="shared" si="0"/>
        <v>250</v>
      </c>
      <c r="H53" s="1">
        <f t="shared" si="1"/>
        <v>0.92276328151236719</v>
      </c>
      <c r="I53" s="1">
        <f t="shared" si="2"/>
        <v>0.88029999999999831</v>
      </c>
      <c r="J53" s="1">
        <f t="shared" si="3"/>
        <v>0</v>
      </c>
      <c r="K53" s="1">
        <f t="shared" si="4"/>
        <v>2.6539658108743506E-3</v>
      </c>
      <c r="L53" s="1">
        <f t="shared" si="5"/>
        <v>5.0911688245413251E-3</v>
      </c>
      <c r="M53" s="14">
        <v>250</v>
      </c>
      <c r="N53" s="1">
        <v>1.0081300853804125</v>
      </c>
      <c r="O53" s="1">
        <v>1.0944000000000003</v>
      </c>
      <c r="P53" s="14">
        <v>250</v>
      </c>
      <c r="Q53" s="1">
        <v>0.98475503253064556</v>
      </c>
      <c r="R53" s="1">
        <v>0.99680000000000035</v>
      </c>
      <c r="S53" s="14">
        <f t="shared" si="36"/>
        <v>250</v>
      </c>
      <c r="T53" s="1">
        <f t="shared" si="37"/>
        <v>0.99644255895552902</v>
      </c>
      <c r="U53" s="1">
        <f t="shared" si="38"/>
        <v>1.0456000000000003</v>
      </c>
      <c r="V53" s="1">
        <f t="shared" si="39"/>
        <v>0</v>
      </c>
      <c r="W53" s="1">
        <f t="shared" si="40"/>
        <v>1.652865838066413E-2</v>
      </c>
      <c r="X53" s="1">
        <f t="shared" si="41"/>
        <v>6.901362184380698E-2</v>
      </c>
      <c r="Y53" s="14">
        <v>50</v>
      </c>
      <c r="Z53" s="1">
        <v>0.93704352908823296</v>
      </c>
      <c r="AA53" s="1">
        <v>1.7284999999999968</v>
      </c>
      <c r="AB53" s="14">
        <v>50</v>
      </c>
      <c r="AC53" s="1">
        <v>0.93914852285354378</v>
      </c>
      <c r="AD53" s="15">
        <v>0.61149999999999949</v>
      </c>
      <c r="AE53" s="1">
        <f t="shared" si="12"/>
        <v>50</v>
      </c>
      <c r="AF53" s="1">
        <f t="shared" si="13"/>
        <v>0.93809602597088837</v>
      </c>
      <c r="AG53" s="1">
        <f t="shared" si="14"/>
        <v>1.1699999999999982</v>
      </c>
      <c r="AH53" s="1">
        <f t="shared" si="15"/>
        <v>0</v>
      </c>
      <c r="AI53" s="1">
        <f t="shared" si="16"/>
        <v>1.4884553658066806E-3</v>
      </c>
      <c r="AJ53" s="1">
        <f t="shared" si="17"/>
        <v>0.78983827458537137</v>
      </c>
      <c r="AK53" s="14">
        <v>50</v>
      </c>
      <c r="AL53" s="1">
        <v>1.0106875468336183</v>
      </c>
      <c r="AM53" s="1">
        <v>2.0024000000000015</v>
      </c>
      <c r="AN53" s="14">
        <v>50</v>
      </c>
      <c r="AO53" s="1">
        <v>0.99541781096411674</v>
      </c>
      <c r="AP53" s="15">
        <v>1.3658000000000001</v>
      </c>
      <c r="AQ53" s="1">
        <f t="shared" si="42"/>
        <v>50</v>
      </c>
      <c r="AR53" s="1">
        <f t="shared" si="43"/>
        <v>1.0030526788988676</v>
      </c>
      <c r="AS53" s="1">
        <f t="shared" si="44"/>
        <v>1.6841000000000008</v>
      </c>
      <c r="AT53" s="1">
        <f t="shared" si="45"/>
        <v>0</v>
      </c>
      <c r="AU53" s="1">
        <f t="shared" si="46"/>
        <v>1.0797333780251996E-2</v>
      </c>
      <c r="AV53" s="1">
        <f t="shared" si="47"/>
        <v>0.45014417690335673</v>
      </c>
      <c r="AW53" s="14">
        <v>50</v>
      </c>
      <c r="AX53" s="1">
        <v>1.0581240379244117</v>
      </c>
      <c r="AY53" s="1">
        <v>1.7130999999999972</v>
      </c>
      <c r="AZ53" s="14">
        <v>50</v>
      </c>
      <c r="BA53" s="1">
        <v>1.0454107304210145</v>
      </c>
      <c r="BB53" s="15">
        <v>1.1103999999999985</v>
      </c>
      <c r="BC53" s="1">
        <f t="shared" si="48"/>
        <v>50</v>
      </c>
      <c r="BD53" s="1">
        <f t="shared" si="49"/>
        <v>1.0517673841727131</v>
      </c>
      <c r="BE53" s="1">
        <f t="shared" si="50"/>
        <v>1.4117499999999978</v>
      </c>
      <c r="BF53" s="1">
        <f t="shared" si="51"/>
        <v>0</v>
      </c>
      <c r="BG53" s="1">
        <f t="shared" si="52"/>
        <v>8.9896659469619507E-3</v>
      </c>
      <c r="BH53" s="1">
        <f t="shared" si="53"/>
        <v>0.42617325702113029</v>
      </c>
      <c r="BI53" s="14">
        <v>50</v>
      </c>
      <c r="BJ53" s="1">
        <v>1.1023659806250248</v>
      </c>
      <c r="BK53" s="1">
        <v>1.3318999999999974</v>
      </c>
      <c r="BL53" s="14">
        <v>50</v>
      </c>
      <c r="BM53" s="1">
        <v>1.0923814933154812</v>
      </c>
      <c r="BN53" s="15">
        <v>1.0300000000000011</v>
      </c>
      <c r="BO53" s="14">
        <f t="shared" si="54"/>
        <v>50</v>
      </c>
      <c r="BP53" s="1">
        <f t="shared" si="55"/>
        <v>1.097373736970253</v>
      </c>
      <c r="BQ53" s="1">
        <f t="shared" si="56"/>
        <v>1.1809499999999993</v>
      </c>
      <c r="BR53" s="1">
        <f t="shared" si="57"/>
        <v>0</v>
      </c>
      <c r="BS53" s="1">
        <f t="shared" si="58"/>
        <v>7.060098683249306E-3</v>
      </c>
      <c r="BT53" s="15">
        <f t="shared" si="59"/>
        <v>0.21347553724021717</v>
      </c>
    </row>
    <row r="54" spans="1:72" x14ac:dyDescent="0.25">
      <c r="A54" s="14">
        <v>255</v>
      </c>
      <c r="B54" s="1">
        <v>0.9215288044167177</v>
      </c>
      <c r="C54" s="1">
        <v>0.94319999999999737</v>
      </c>
      <c r="D54" s="14">
        <v>255</v>
      </c>
      <c r="E54" s="1">
        <v>0.92528724827646369</v>
      </c>
      <c r="F54" s="1">
        <v>0.87669999999999959</v>
      </c>
      <c r="G54" s="14">
        <f t="shared" si="0"/>
        <v>255</v>
      </c>
      <c r="H54" s="1">
        <f t="shared" si="1"/>
        <v>0.92340802634659069</v>
      </c>
      <c r="I54" s="1">
        <f t="shared" si="2"/>
        <v>0.90994999999999848</v>
      </c>
      <c r="J54" s="1">
        <f t="shared" si="3"/>
        <v>0</v>
      </c>
      <c r="K54" s="1">
        <f t="shared" si="4"/>
        <v>2.6576211399353357E-3</v>
      </c>
      <c r="L54" s="1">
        <f t="shared" si="5"/>
        <v>4.7022600948903842E-2</v>
      </c>
      <c r="M54" s="14">
        <v>255</v>
      </c>
      <c r="N54" s="1">
        <v>1.0102761103056521</v>
      </c>
      <c r="O54" s="1">
        <v>1.0944000000000003</v>
      </c>
      <c r="P54" s="14">
        <v>255</v>
      </c>
      <c r="Q54" s="1">
        <v>0.98686061388826996</v>
      </c>
      <c r="R54" s="1">
        <v>0.79599999999999937</v>
      </c>
      <c r="S54" s="14">
        <f t="shared" si="36"/>
        <v>255</v>
      </c>
      <c r="T54" s="1">
        <f t="shared" si="37"/>
        <v>0.99856836209696098</v>
      </c>
      <c r="U54" s="1">
        <f t="shared" si="38"/>
        <v>0.94519999999999982</v>
      </c>
      <c r="V54" s="1">
        <f t="shared" si="39"/>
        <v>0</v>
      </c>
      <c r="W54" s="1">
        <f t="shared" si="40"/>
        <v>1.6557256301580236E-2</v>
      </c>
      <c r="X54" s="1">
        <f t="shared" si="41"/>
        <v>0.21100066350606603</v>
      </c>
      <c r="Y54" s="14">
        <v>51</v>
      </c>
      <c r="Z54" s="1">
        <v>0.93788724774368681</v>
      </c>
      <c r="AA54" s="1">
        <v>1.7186999999999983</v>
      </c>
      <c r="AB54" s="14">
        <v>51</v>
      </c>
      <c r="AC54" s="1">
        <v>0.94234228712225288</v>
      </c>
      <c r="AD54" s="15">
        <v>0.61149999999999949</v>
      </c>
      <c r="AE54" s="1">
        <f t="shared" si="12"/>
        <v>51</v>
      </c>
      <c r="AF54" s="1">
        <f t="shared" si="13"/>
        <v>0.94011476743296984</v>
      </c>
      <c r="AG54" s="1">
        <f t="shared" si="14"/>
        <v>1.1650999999999989</v>
      </c>
      <c r="AH54" s="1">
        <f t="shared" si="15"/>
        <v>0</v>
      </c>
      <c r="AI54" s="1">
        <f t="shared" si="16"/>
        <v>3.1501885550371646E-3</v>
      </c>
      <c r="AJ54" s="1">
        <f t="shared" si="17"/>
        <v>0.7829086281297446</v>
      </c>
      <c r="AK54" s="14">
        <v>51</v>
      </c>
      <c r="AL54" s="1">
        <v>1.0127222523851125</v>
      </c>
      <c r="AM54" s="1">
        <v>1.9354999999999976</v>
      </c>
      <c r="AN54" s="14">
        <v>51</v>
      </c>
      <c r="AO54" s="1">
        <v>0.99703261814275346</v>
      </c>
      <c r="AP54" s="15">
        <v>1.3658000000000001</v>
      </c>
      <c r="AQ54" s="1">
        <f t="shared" si="42"/>
        <v>51</v>
      </c>
      <c r="AR54" s="1">
        <f t="shared" si="43"/>
        <v>1.0048774352639329</v>
      </c>
      <c r="AS54" s="1">
        <f t="shared" si="44"/>
        <v>1.6506499999999988</v>
      </c>
      <c r="AT54" s="1">
        <f t="shared" si="45"/>
        <v>0</v>
      </c>
      <c r="AU54" s="1">
        <f t="shared" si="46"/>
        <v>1.1094246767108729E-2</v>
      </c>
      <c r="AV54" s="1">
        <f t="shared" si="47"/>
        <v>0.40283873324197506</v>
      </c>
      <c r="AW54" s="14">
        <v>51</v>
      </c>
      <c r="AX54" s="1">
        <v>1.0617508639231175</v>
      </c>
      <c r="AY54" s="1">
        <v>1.7130999999999972</v>
      </c>
      <c r="AZ54" s="14">
        <v>51</v>
      </c>
      <c r="BA54" s="1">
        <v>1.0501032265492172</v>
      </c>
      <c r="BB54" s="15">
        <v>1.1103999999999985</v>
      </c>
      <c r="BC54" s="1">
        <f t="shared" si="48"/>
        <v>51</v>
      </c>
      <c r="BD54" s="1">
        <f t="shared" si="49"/>
        <v>1.0559270452361673</v>
      </c>
      <c r="BE54" s="1">
        <f t="shared" si="50"/>
        <v>1.4117499999999978</v>
      </c>
      <c r="BF54" s="1">
        <f t="shared" si="51"/>
        <v>0</v>
      </c>
      <c r="BG54" s="1">
        <f t="shared" si="52"/>
        <v>8.2361233718867641E-3</v>
      </c>
      <c r="BH54" s="1">
        <f t="shared" si="53"/>
        <v>0.42617325702113029</v>
      </c>
      <c r="BI54" s="14">
        <v>51</v>
      </c>
      <c r="BJ54" s="1">
        <v>1.1093619859474311</v>
      </c>
      <c r="BK54" s="1">
        <v>1.4652999999999992</v>
      </c>
      <c r="BL54" s="14">
        <v>51</v>
      </c>
      <c r="BM54" s="1">
        <v>1.0963054275811481</v>
      </c>
      <c r="BN54" s="15">
        <v>0.99099999999999966</v>
      </c>
      <c r="BO54" s="14">
        <f t="shared" si="54"/>
        <v>51</v>
      </c>
      <c r="BP54" s="1">
        <f t="shared" si="55"/>
        <v>1.1028337067642897</v>
      </c>
      <c r="BQ54" s="1">
        <f t="shared" si="56"/>
        <v>1.2281499999999994</v>
      </c>
      <c r="BR54" s="1">
        <f t="shared" si="57"/>
        <v>0</v>
      </c>
      <c r="BS54" s="1">
        <f t="shared" si="58"/>
        <v>9.2323809597566198E-3</v>
      </c>
      <c r="BT54" s="15">
        <f t="shared" si="59"/>
        <v>0.33538074631677878</v>
      </c>
    </row>
    <row r="55" spans="1:72" x14ac:dyDescent="0.25">
      <c r="A55" s="14">
        <v>260</v>
      </c>
      <c r="B55" s="1">
        <v>0.92232038584997622</v>
      </c>
      <c r="C55" s="1">
        <v>0.93249999999999744</v>
      </c>
      <c r="D55" s="14">
        <v>260</v>
      </c>
      <c r="E55" s="1">
        <v>0.9259853868026211</v>
      </c>
      <c r="F55" s="1">
        <v>0.87319999999999709</v>
      </c>
      <c r="G55" s="14">
        <f t="shared" si="0"/>
        <v>260</v>
      </c>
      <c r="H55" s="1">
        <f t="shared" si="1"/>
        <v>0.92415288632629866</v>
      </c>
      <c r="I55" s="1">
        <f t="shared" si="2"/>
        <v>0.90284999999999727</v>
      </c>
      <c r="J55" s="1">
        <f t="shared" si="3"/>
        <v>0</v>
      </c>
      <c r="K55" s="1">
        <f t="shared" si="4"/>
        <v>2.5915470266703522E-3</v>
      </c>
      <c r="L55" s="1">
        <f t="shared" si="5"/>
        <v>4.1931432124362518E-2</v>
      </c>
      <c r="M55" s="14">
        <v>260</v>
      </c>
      <c r="N55" s="1">
        <v>1.0122766399956284</v>
      </c>
      <c r="O55" s="1">
        <v>1.0951000000000004</v>
      </c>
      <c r="P55" s="14">
        <v>260</v>
      </c>
      <c r="Q55" s="1">
        <v>0.99168375373753448</v>
      </c>
      <c r="R55" s="1">
        <v>0.86030000000000229</v>
      </c>
      <c r="S55" s="14">
        <f t="shared" si="36"/>
        <v>260</v>
      </c>
      <c r="T55" s="1">
        <f t="shared" si="37"/>
        <v>1.0019801968665814</v>
      </c>
      <c r="U55" s="1">
        <f t="shared" si="38"/>
        <v>0.97770000000000135</v>
      </c>
      <c r="V55" s="1">
        <f t="shared" si="39"/>
        <v>0</v>
      </c>
      <c r="W55" s="1">
        <f t="shared" si="40"/>
        <v>1.4561369517301513E-2</v>
      </c>
      <c r="X55" s="1">
        <f t="shared" si="41"/>
        <v>0.16602867222259937</v>
      </c>
      <c r="Y55" s="14">
        <v>52</v>
      </c>
      <c r="Z55" s="1">
        <v>0.93868121714901631</v>
      </c>
      <c r="AA55" s="1">
        <v>1.6000999999999976</v>
      </c>
      <c r="AB55" s="14">
        <v>52</v>
      </c>
      <c r="AC55" s="1">
        <v>0.94467472026374355</v>
      </c>
      <c r="AD55" s="15">
        <v>0.75280000000000058</v>
      </c>
      <c r="AE55" s="1">
        <f t="shared" si="12"/>
        <v>52</v>
      </c>
      <c r="AF55" s="1">
        <f t="shared" si="13"/>
        <v>0.94167796870637988</v>
      </c>
      <c r="AG55" s="1">
        <f t="shared" si="14"/>
        <v>1.1764499999999991</v>
      </c>
      <c r="AH55" s="1">
        <f t="shared" si="15"/>
        <v>0</v>
      </c>
      <c r="AI55" s="1">
        <f t="shared" si="16"/>
        <v>4.2380466954863253E-3</v>
      </c>
      <c r="AJ55" s="1">
        <f t="shared" si="17"/>
        <v>0.59913157569935949</v>
      </c>
      <c r="AK55" s="14">
        <v>52</v>
      </c>
      <c r="AL55" s="1">
        <v>1.0150521038945424</v>
      </c>
      <c r="AM55" s="1">
        <v>2.0692999999999984</v>
      </c>
      <c r="AN55" s="14">
        <v>52</v>
      </c>
      <c r="AO55" s="1">
        <v>0.99933314840038956</v>
      </c>
      <c r="AP55" s="15">
        <v>1.3658000000000001</v>
      </c>
      <c r="AQ55" s="1">
        <f t="shared" si="42"/>
        <v>52</v>
      </c>
      <c r="AR55" s="1">
        <f t="shared" si="43"/>
        <v>1.007192626147466</v>
      </c>
      <c r="AS55" s="1">
        <f t="shared" si="44"/>
        <v>1.7175499999999992</v>
      </c>
      <c r="AT55" s="1">
        <f t="shared" si="45"/>
        <v>0</v>
      </c>
      <c r="AU55" s="1">
        <f t="shared" si="46"/>
        <v>1.1114980023084989E-2</v>
      </c>
      <c r="AV55" s="1">
        <f t="shared" si="47"/>
        <v>0.49744962056473463</v>
      </c>
      <c r="AW55" s="14">
        <v>52</v>
      </c>
      <c r="AX55" s="1">
        <v>1.0660632878234144</v>
      </c>
      <c r="AY55" s="1">
        <v>1.7130999999999972</v>
      </c>
      <c r="AZ55" s="14">
        <v>52</v>
      </c>
      <c r="BA55" s="1">
        <v>1.0542184597917652</v>
      </c>
      <c r="BB55" s="15">
        <v>1.1103999999999985</v>
      </c>
      <c r="BC55" s="1">
        <f t="shared" si="48"/>
        <v>52</v>
      </c>
      <c r="BD55" s="1">
        <f t="shared" si="49"/>
        <v>1.0601408738075899</v>
      </c>
      <c r="BE55" s="1">
        <f t="shared" si="50"/>
        <v>1.4117499999999978</v>
      </c>
      <c r="BF55" s="1">
        <f t="shared" si="51"/>
        <v>0</v>
      </c>
      <c r="BG55" s="1">
        <f t="shared" si="52"/>
        <v>8.3755582231676631E-3</v>
      </c>
      <c r="BH55" s="1">
        <f t="shared" si="53"/>
        <v>0.42617325702113029</v>
      </c>
      <c r="BI55" s="14">
        <v>52</v>
      </c>
      <c r="BJ55" s="1">
        <v>1.1135149728396203</v>
      </c>
      <c r="BK55" s="1">
        <v>1.3986000000000018</v>
      </c>
      <c r="BL55" s="14">
        <v>52</v>
      </c>
      <c r="BM55" s="1">
        <v>1.1000304179389016</v>
      </c>
      <c r="BN55" s="15">
        <v>1.9264999999999972</v>
      </c>
      <c r="BO55" s="14">
        <f t="shared" si="54"/>
        <v>52</v>
      </c>
      <c r="BP55" s="1">
        <f t="shared" si="55"/>
        <v>1.1067726953892609</v>
      </c>
      <c r="BQ55" s="1">
        <f t="shared" si="56"/>
        <v>1.6625499999999995</v>
      </c>
      <c r="BR55" s="1">
        <f t="shared" si="57"/>
        <v>0</v>
      </c>
      <c r="BS55" s="1">
        <f t="shared" si="58"/>
        <v>9.5350202115805274E-3</v>
      </c>
      <c r="BT55" s="15">
        <f t="shared" si="59"/>
        <v>0.37328166978837451</v>
      </c>
    </row>
    <row r="56" spans="1:72" x14ac:dyDescent="0.25">
      <c r="A56" s="14">
        <v>265</v>
      </c>
      <c r="B56" s="1">
        <v>0.92281581519936828</v>
      </c>
      <c r="C56" s="1">
        <v>0.86599999999999966</v>
      </c>
      <c r="D56" s="14">
        <v>265</v>
      </c>
      <c r="E56" s="1">
        <v>0.92685954285038619</v>
      </c>
      <c r="F56" s="1">
        <v>0.86280000000000001</v>
      </c>
      <c r="G56" s="14">
        <f t="shared" si="0"/>
        <v>265</v>
      </c>
      <c r="H56" s="1">
        <f t="shared" si="1"/>
        <v>0.92483767902487724</v>
      </c>
      <c r="I56" s="1">
        <f t="shared" si="2"/>
        <v>0.86439999999999984</v>
      </c>
      <c r="J56" s="1">
        <f t="shared" si="3"/>
        <v>0</v>
      </c>
      <c r="K56" s="1">
        <f t="shared" si="4"/>
        <v>2.8593472433063082E-3</v>
      </c>
      <c r="L56" s="1">
        <f t="shared" si="5"/>
        <v>2.2627416997967028E-3</v>
      </c>
      <c r="M56" s="14">
        <v>265</v>
      </c>
      <c r="N56" s="1">
        <v>1.0143644476799629</v>
      </c>
      <c r="O56" s="1">
        <v>1.1618999999999993</v>
      </c>
      <c r="P56" s="14">
        <v>265</v>
      </c>
      <c r="Q56" s="1">
        <v>0.99366048490007441</v>
      </c>
      <c r="R56" s="1">
        <v>1.0741000000000014</v>
      </c>
      <c r="S56" s="14">
        <f t="shared" si="36"/>
        <v>265</v>
      </c>
      <c r="T56" s="1">
        <f t="shared" si="37"/>
        <v>1.0040124662900187</v>
      </c>
      <c r="U56" s="1">
        <f t="shared" si="38"/>
        <v>1.1180000000000003</v>
      </c>
      <c r="V56" s="1">
        <f t="shared" si="39"/>
        <v>0</v>
      </c>
      <c r="W56" s="1">
        <f t="shared" si="40"/>
        <v>1.4639912479093048E-2</v>
      </c>
      <c r="X56" s="1">
        <f t="shared" si="41"/>
        <v>6.2083975388177372E-2</v>
      </c>
      <c r="Y56" s="14">
        <v>53</v>
      </c>
      <c r="Z56" s="1">
        <v>0.93952788887894845</v>
      </c>
      <c r="AA56" s="1">
        <v>1.4619</v>
      </c>
      <c r="AB56" s="14">
        <v>53</v>
      </c>
      <c r="AC56" s="1">
        <v>0.94530361452815959</v>
      </c>
      <c r="AD56" s="15">
        <v>0.54599999999999937</v>
      </c>
      <c r="AE56" s="1">
        <f t="shared" si="12"/>
        <v>53</v>
      </c>
      <c r="AF56" s="1">
        <f t="shared" si="13"/>
        <v>0.94241575170355407</v>
      </c>
      <c r="AG56" s="1">
        <f t="shared" si="14"/>
        <v>1.0039499999999997</v>
      </c>
      <c r="AH56" s="1">
        <f t="shared" si="15"/>
        <v>0</v>
      </c>
      <c r="AI56" s="1">
        <f t="shared" si="16"/>
        <v>4.0840547728302704E-3</v>
      </c>
      <c r="AJ56" s="1">
        <f t="shared" si="17"/>
        <v>0.64763910088875953</v>
      </c>
      <c r="AK56" s="14">
        <v>53</v>
      </c>
      <c r="AL56" s="1">
        <v>1.0173659193804374</v>
      </c>
      <c r="AM56" s="1">
        <v>2.0762</v>
      </c>
      <c r="AN56" s="14">
        <v>53</v>
      </c>
      <c r="AO56" s="1">
        <v>1.000868046255236</v>
      </c>
      <c r="AP56" s="15">
        <v>1.3658000000000001</v>
      </c>
      <c r="AQ56" s="1">
        <f t="shared" si="42"/>
        <v>53</v>
      </c>
      <c r="AR56" s="1">
        <f t="shared" si="43"/>
        <v>1.0091169828178366</v>
      </c>
      <c r="AS56" s="1">
        <f t="shared" si="44"/>
        <v>1.7210000000000001</v>
      </c>
      <c r="AT56" s="1">
        <f t="shared" si="45"/>
        <v>0</v>
      </c>
      <c r="AU56" s="1">
        <f t="shared" si="46"/>
        <v>1.1665757961985251E-2</v>
      </c>
      <c r="AV56" s="1">
        <f t="shared" si="47"/>
        <v>0.50232865735492316</v>
      </c>
      <c r="AW56" s="14">
        <v>53</v>
      </c>
      <c r="AX56" s="1">
        <v>1.0697115572082962</v>
      </c>
      <c r="AY56" s="1">
        <v>1.7130999999999972</v>
      </c>
      <c r="AZ56" s="14">
        <v>53</v>
      </c>
      <c r="BA56" s="1">
        <v>1.0575572432838043</v>
      </c>
      <c r="BB56" s="15">
        <v>1.1103999999999985</v>
      </c>
      <c r="BC56" s="1">
        <f t="shared" si="48"/>
        <v>53</v>
      </c>
      <c r="BD56" s="1">
        <f t="shared" si="49"/>
        <v>1.0636344002460503</v>
      </c>
      <c r="BE56" s="1">
        <f t="shared" si="50"/>
        <v>1.4117499999999978</v>
      </c>
      <c r="BF56" s="1">
        <f t="shared" si="51"/>
        <v>0</v>
      </c>
      <c r="BG56" s="1">
        <f t="shared" si="52"/>
        <v>8.5943977966783398E-3</v>
      </c>
      <c r="BH56" s="1">
        <f t="shared" si="53"/>
        <v>0.42617325702113029</v>
      </c>
      <c r="BI56" s="14">
        <v>53</v>
      </c>
      <c r="BJ56" s="1">
        <v>1.1184569501629853</v>
      </c>
      <c r="BK56" s="1">
        <v>1.5319000000000003</v>
      </c>
      <c r="BL56" s="14">
        <v>53</v>
      </c>
      <c r="BM56" s="1">
        <v>1.1054268914568559</v>
      </c>
      <c r="BN56" s="15">
        <v>4.8089999999999975</v>
      </c>
      <c r="BO56" s="14">
        <f t="shared" si="54"/>
        <v>53</v>
      </c>
      <c r="BP56" s="1">
        <f t="shared" si="55"/>
        <v>1.1119419208099206</v>
      </c>
      <c r="BQ56" s="1">
        <f t="shared" si="56"/>
        <v>3.1704499999999989</v>
      </c>
      <c r="BR56" s="1">
        <f t="shared" si="57"/>
        <v>0</v>
      </c>
      <c r="BS56" s="1">
        <f t="shared" si="58"/>
        <v>9.2136428703629009E-3</v>
      </c>
      <c r="BT56" s="15">
        <f t="shared" si="59"/>
        <v>2.3172596326264325</v>
      </c>
    </row>
    <row r="57" spans="1:72" x14ac:dyDescent="0.25">
      <c r="A57" s="14">
        <v>270</v>
      </c>
      <c r="B57" s="1">
        <v>0.92351031113317761</v>
      </c>
      <c r="C57" s="1">
        <v>0.93249999999999744</v>
      </c>
      <c r="D57" s="14">
        <v>270</v>
      </c>
      <c r="E57" s="1">
        <v>0.92758509485860441</v>
      </c>
      <c r="F57" s="1">
        <v>0.84899999999999665</v>
      </c>
      <c r="G57" s="14">
        <f t="shared" si="0"/>
        <v>270</v>
      </c>
      <c r="H57" s="1">
        <f t="shared" si="1"/>
        <v>0.92554770299589095</v>
      </c>
      <c r="I57" s="1">
        <f t="shared" si="2"/>
        <v>0.89074999999999704</v>
      </c>
      <c r="J57" s="1">
        <f t="shared" si="3"/>
        <v>0</v>
      </c>
      <c r="K57" s="1">
        <f t="shared" si="4"/>
        <v>2.8813072041178737E-3</v>
      </c>
      <c r="L57" s="1">
        <f t="shared" si="5"/>
        <v>5.9043416229077279E-2</v>
      </c>
      <c r="M57" s="14">
        <v>270</v>
      </c>
      <c r="N57" s="1">
        <v>1.0157391093534964</v>
      </c>
      <c r="O57" s="1">
        <v>1.1618999999999993</v>
      </c>
      <c r="P57" s="14">
        <v>270</v>
      </c>
      <c r="Q57" s="1">
        <v>0.99568491639260681</v>
      </c>
      <c r="R57" s="1">
        <v>0.88349999999999795</v>
      </c>
      <c r="S57" s="14">
        <f t="shared" si="36"/>
        <v>270</v>
      </c>
      <c r="T57" s="1">
        <f t="shared" si="37"/>
        <v>1.0057120128730517</v>
      </c>
      <c r="U57" s="1">
        <f t="shared" si="38"/>
        <v>1.0226999999999986</v>
      </c>
      <c r="V57" s="1">
        <f t="shared" si="39"/>
        <v>0</v>
      </c>
      <c r="W57" s="1">
        <f t="shared" si="40"/>
        <v>1.4180455833868576E-2</v>
      </c>
      <c r="X57" s="1">
        <f t="shared" si="41"/>
        <v>0.19685852788233682</v>
      </c>
      <c r="Y57" s="14">
        <v>54</v>
      </c>
      <c r="Z57" s="1">
        <v>0.94037608934979067</v>
      </c>
      <c r="AA57" s="1">
        <v>1.5805000000000007</v>
      </c>
      <c r="AB57" s="14">
        <v>54</v>
      </c>
      <c r="AC57" s="1">
        <v>0.94575450082802071</v>
      </c>
      <c r="AD57" s="15">
        <v>0.55619999999999692</v>
      </c>
      <c r="AE57" s="1">
        <f t="shared" si="12"/>
        <v>54</v>
      </c>
      <c r="AF57" s="1">
        <f t="shared" si="13"/>
        <v>0.94306529508890569</v>
      </c>
      <c r="AG57" s="1">
        <f t="shared" si="14"/>
        <v>1.0683499999999988</v>
      </c>
      <c r="AH57" s="1">
        <f t="shared" si="15"/>
        <v>0</v>
      </c>
      <c r="AI57" s="1">
        <f t="shared" si="16"/>
        <v>3.8031112282680235E-3</v>
      </c>
      <c r="AJ57" s="1">
        <f t="shared" si="17"/>
        <v>0.72428947596938309</v>
      </c>
      <c r="AK57" s="14">
        <v>54</v>
      </c>
      <c r="AL57" s="1">
        <v>1.0198084018786311</v>
      </c>
      <c r="AM57" s="1">
        <v>2.0161999999999978</v>
      </c>
      <c r="AN57" s="14">
        <v>54</v>
      </c>
      <c r="AO57" s="1">
        <v>1.0033809083706047</v>
      </c>
      <c r="AP57" s="15">
        <v>1.3624000000000009</v>
      </c>
      <c r="AQ57" s="1">
        <f t="shared" si="42"/>
        <v>54</v>
      </c>
      <c r="AR57" s="1">
        <f t="shared" si="43"/>
        <v>1.0115946551246178</v>
      </c>
      <c r="AS57" s="1">
        <f t="shared" si="44"/>
        <v>1.6892999999999994</v>
      </c>
      <c r="AT57" s="1">
        <f t="shared" si="45"/>
        <v>0</v>
      </c>
      <c r="AU57" s="1">
        <f t="shared" si="46"/>
        <v>1.1615992057423464E-2</v>
      </c>
      <c r="AV57" s="1">
        <f t="shared" si="47"/>
        <v>0.46230641353976287</v>
      </c>
      <c r="AW57" s="14">
        <v>54</v>
      </c>
      <c r="AX57" s="1">
        <v>1.0736194935070109</v>
      </c>
      <c r="AY57" s="1">
        <v>1.7130999999999972</v>
      </c>
      <c r="AZ57" s="14">
        <v>54</v>
      </c>
      <c r="BA57" s="1">
        <v>1.061670451470597</v>
      </c>
      <c r="BB57" s="15">
        <v>1.1103999999999985</v>
      </c>
      <c r="BC57" s="1">
        <f t="shared" si="48"/>
        <v>54</v>
      </c>
      <c r="BD57" s="1">
        <f t="shared" si="49"/>
        <v>1.067644972488804</v>
      </c>
      <c r="BE57" s="1">
        <f t="shared" si="50"/>
        <v>1.4117499999999978</v>
      </c>
      <c r="BF57" s="1">
        <f t="shared" si="51"/>
        <v>0</v>
      </c>
      <c r="BG57" s="1">
        <f t="shared" si="52"/>
        <v>8.4492486526313772E-3</v>
      </c>
      <c r="BH57" s="1">
        <f t="shared" si="53"/>
        <v>0.42617325702113029</v>
      </c>
      <c r="BI57" s="14">
        <v>54</v>
      </c>
      <c r="BJ57" s="1">
        <v>1.1217829289315215</v>
      </c>
      <c r="BK57" s="1">
        <v>2.5985999999999976</v>
      </c>
      <c r="BL57" s="14">
        <v>54</v>
      </c>
      <c r="BM57" s="1">
        <v>1.1102142918479065</v>
      </c>
      <c r="BN57" s="15">
        <v>10.229799999999997</v>
      </c>
      <c r="BO57" s="14">
        <f t="shared" si="54"/>
        <v>54</v>
      </c>
      <c r="BP57" s="1">
        <f t="shared" si="55"/>
        <v>1.1159986103897142</v>
      </c>
      <c r="BQ57" s="1">
        <f t="shared" si="56"/>
        <v>6.4141999999999975</v>
      </c>
      <c r="BR57" s="1">
        <f t="shared" si="57"/>
        <v>0</v>
      </c>
      <c r="BS57" s="1">
        <f t="shared" si="58"/>
        <v>8.1802617309103282E-3</v>
      </c>
      <c r="BT57" s="15">
        <f t="shared" si="59"/>
        <v>5.3960732685907811</v>
      </c>
    </row>
    <row r="58" spans="1:72" x14ac:dyDescent="0.25">
      <c r="A58" s="14">
        <v>275</v>
      </c>
      <c r="B58" s="1">
        <v>0.92395732507156969</v>
      </c>
      <c r="C58" s="1">
        <v>1.0546999999999969</v>
      </c>
      <c r="D58" s="14">
        <v>275</v>
      </c>
      <c r="E58" s="1">
        <v>0.92811120410556747</v>
      </c>
      <c r="F58" s="1">
        <v>0.85240000000000293</v>
      </c>
      <c r="G58" s="14">
        <f t="shared" si="0"/>
        <v>275</v>
      </c>
      <c r="H58" s="1">
        <f t="shared" si="1"/>
        <v>0.92603426458856863</v>
      </c>
      <c r="I58" s="1">
        <f t="shared" si="2"/>
        <v>0.9535499999999999</v>
      </c>
      <c r="J58" s="1">
        <f t="shared" si="3"/>
        <v>0</v>
      </c>
      <c r="K58" s="1">
        <f t="shared" si="4"/>
        <v>2.937236033168453E-3</v>
      </c>
      <c r="L58" s="1">
        <f t="shared" si="5"/>
        <v>0.14304770183403412</v>
      </c>
      <c r="M58" s="14">
        <v>275</v>
      </c>
      <c r="N58" s="1">
        <v>1.0171240548294933</v>
      </c>
      <c r="O58" s="1">
        <v>1.0944000000000003</v>
      </c>
      <c r="P58" s="14">
        <v>275</v>
      </c>
      <c r="Q58" s="1">
        <v>1.0004500719361085</v>
      </c>
      <c r="R58" s="1">
        <v>0.8166000000000011</v>
      </c>
      <c r="S58" s="14">
        <f t="shared" si="36"/>
        <v>275</v>
      </c>
      <c r="T58" s="1">
        <f t="shared" si="37"/>
        <v>1.0087870633828009</v>
      </c>
      <c r="U58" s="1">
        <f t="shared" si="38"/>
        <v>0.95550000000000068</v>
      </c>
      <c r="V58" s="1">
        <f t="shared" si="39"/>
        <v>0</v>
      </c>
      <c r="W58" s="1">
        <f t="shared" si="40"/>
        <v>1.1790286373300912E-2</v>
      </c>
      <c r="X58" s="1">
        <f t="shared" si="41"/>
        <v>0.19643426381362264</v>
      </c>
      <c r="Y58" s="14">
        <v>55</v>
      </c>
      <c r="Z58" s="1">
        <v>0.94154391890168176</v>
      </c>
      <c r="AA58" s="1">
        <v>1.6000999999999976</v>
      </c>
      <c r="AB58" s="14">
        <v>55</v>
      </c>
      <c r="AC58" s="1">
        <v>0.94672891754501121</v>
      </c>
      <c r="AD58" s="15">
        <v>0.56300000000000239</v>
      </c>
      <c r="AE58" s="1">
        <f t="shared" si="12"/>
        <v>55</v>
      </c>
      <c r="AF58" s="1">
        <f t="shared" si="13"/>
        <v>0.94413641822334649</v>
      </c>
      <c r="AG58" s="1">
        <f t="shared" si="14"/>
        <v>1.08155</v>
      </c>
      <c r="AH58" s="1">
        <f t="shared" si="15"/>
        <v>0</v>
      </c>
      <c r="AI58" s="1">
        <f t="shared" si="16"/>
        <v>3.6663477011412973E-3</v>
      </c>
      <c r="AJ58" s="1">
        <f t="shared" si="17"/>
        <v>0.7333404427685648</v>
      </c>
      <c r="AK58" s="14">
        <v>55</v>
      </c>
      <c r="AL58" s="1">
        <v>1.0223337927562479</v>
      </c>
      <c r="AM58" s="1">
        <v>2.0726999999999975</v>
      </c>
      <c r="AN58" s="14">
        <v>55</v>
      </c>
      <c r="AO58" s="1">
        <v>1.0057754055025985</v>
      </c>
      <c r="AP58" s="15">
        <v>1.3423000000000016</v>
      </c>
      <c r="AQ58" s="1">
        <f t="shared" si="42"/>
        <v>55</v>
      </c>
      <c r="AR58" s="1">
        <f t="shared" si="43"/>
        <v>1.0140545991294232</v>
      </c>
      <c r="AS58" s="1">
        <f t="shared" si="44"/>
        <v>1.7074999999999996</v>
      </c>
      <c r="AT58" s="1">
        <f t="shared" si="45"/>
        <v>0</v>
      </c>
      <c r="AU58" s="1">
        <f t="shared" si="46"/>
        <v>1.1708547912568413E-2</v>
      </c>
      <c r="AV58" s="1">
        <f t="shared" si="47"/>
        <v>0.51647079297865195</v>
      </c>
      <c r="AW58" s="14">
        <v>55</v>
      </c>
      <c r="AX58" s="1">
        <v>1.0769823125420155</v>
      </c>
      <c r="AY58" s="1">
        <v>1.7130999999999972</v>
      </c>
      <c r="AZ58" s="14">
        <v>55</v>
      </c>
      <c r="BA58" s="1">
        <v>1.0640352534264921</v>
      </c>
      <c r="BB58" s="15">
        <v>1.1103999999999985</v>
      </c>
      <c r="BC58" s="1">
        <f t="shared" si="48"/>
        <v>55</v>
      </c>
      <c r="BD58" s="1">
        <f t="shared" si="49"/>
        <v>1.0705087829842537</v>
      </c>
      <c r="BE58" s="1">
        <f t="shared" si="50"/>
        <v>1.4117499999999978</v>
      </c>
      <c r="BF58" s="1">
        <f t="shared" si="51"/>
        <v>0</v>
      </c>
      <c r="BG58" s="1">
        <f t="shared" si="52"/>
        <v>9.1549532970097054E-3</v>
      </c>
      <c r="BH58" s="1">
        <f t="shared" si="53"/>
        <v>0.42617325702113029</v>
      </c>
      <c r="BI58" s="14">
        <v>55</v>
      </c>
      <c r="BJ58" s="1">
        <v>1.1266128947881564</v>
      </c>
      <c r="BK58" s="1">
        <v>6.3318000000000012</v>
      </c>
      <c r="BL58" s="14">
        <v>55</v>
      </c>
      <c r="BM58" s="1">
        <v>1.1142113358233003</v>
      </c>
      <c r="BN58" s="15">
        <v>13.940800000000003</v>
      </c>
      <c r="BO58" s="14">
        <f t="shared" si="54"/>
        <v>55</v>
      </c>
      <c r="BP58" s="1">
        <f t="shared" si="55"/>
        <v>1.1204121153057285</v>
      </c>
      <c r="BQ58" s="1">
        <f t="shared" si="56"/>
        <v>10.136300000000002</v>
      </c>
      <c r="BR58" s="1">
        <f t="shared" si="57"/>
        <v>0</v>
      </c>
      <c r="BS58" s="1">
        <f t="shared" si="58"/>
        <v>8.7692264413345433E-3</v>
      </c>
      <c r="BT58" s="15">
        <f t="shared" si="59"/>
        <v>5.3803754980484406</v>
      </c>
    </row>
    <row r="59" spans="1:72" x14ac:dyDescent="0.25">
      <c r="A59" s="14">
        <v>280</v>
      </c>
      <c r="B59" s="1">
        <v>0.92460377638494662</v>
      </c>
      <c r="C59" s="1">
        <v>0.98819999999999908</v>
      </c>
      <c r="D59" s="14">
        <v>280</v>
      </c>
      <c r="E59" s="1">
        <v>0.92886382484721208</v>
      </c>
      <c r="F59" s="1">
        <v>0.79679999999999751</v>
      </c>
      <c r="G59" s="14">
        <f t="shared" si="0"/>
        <v>280</v>
      </c>
      <c r="H59" s="1">
        <f t="shared" si="1"/>
        <v>0.92673380061607935</v>
      </c>
      <c r="I59" s="1">
        <f t="shared" si="2"/>
        <v>0.89249999999999829</v>
      </c>
      <c r="J59" s="1">
        <f t="shared" si="3"/>
        <v>0</v>
      </c>
      <c r="K59" s="1">
        <f t="shared" si="4"/>
        <v>3.0123091558512337E-3</v>
      </c>
      <c r="L59" s="1">
        <f t="shared" si="5"/>
        <v>0.13534023791910615</v>
      </c>
      <c r="M59" s="14">
        <v>280</v>
      </c>
      <c r="N59" s="1">
        <v>1.018540162729338</v>
      </c>
      <c r="O59" s="1">
        <v>1.0957000000000008</v>
      </c>
      <c r="P59" s="14">
        <v>280</v>
      </c>
      <c r="Q59" s="1">
        <v>1.0021846510514321</v>
      </c>
      <c r="R59" s="1">
        <v>0.95309999999999917</v>
      </c>
      <c r="S59" s="14">
        <f t="shared" si="36"/>
        <v>280</v>
      </c>
      <c r="T59" s="1">
        <f t="shared" si="37"/>
        <v>1.0103624068903851</v>
      </c>
      <c r="U59" s="1">
        <f t="shared" si="38"/>
        <v>1.0244</v>
      </c>
      <c r="V59" s="1">
        <f t="shared" si="39"/>
        <v>0</v>
      </c>
      <c r="W59" s="1">
        <f t="shared" si="40"/>
        <v>1.1565093217223059E-2</v>
      </c>
      <c r="X59" s="1">
        <f t="shared" si="41"/>
        <v>0.10083342699720282</v>
      </c>
      <c r="Y59" s="14">
        <v>56</v>
      </c>
      <c r="Z59" s="1">
        <v>0.94221486184986536</v>
      </c>
      <c r="AA59" s="1">
        <v>1.3928000000000011</v>
      </c>
      <c r="AB59" s="14">
        <v>56</v>
      </c>
      <c r="AC59" s="1">
        <v>0.94670624204668175</v>
      </c>
      <c r="AD59" s="15">
        <v>1.162700000000001</v>
      </c>
      <c r="AE59" s="1">
        <f t="shared" si="12"/>
        <v>56</v>
      </c>
      <c r="AF59" s="1">
        <f t="shared" si="13"/>
        <v>0.94446055194827361</v>
      </c>
      <c r="AG59" s="1">
        <f t="shared" si="14"/>
        <v>1.2777500000000011</v>
      </c>
      <c r="AH59" s="1">
        <f t="shared" si="15"/>
        <v>0</v>
      </c>
      <c r="AI59" s="1">
        <f t="shared" si="16"/>
        <v>3.1758853940558368E-3</v>
      </c>
      <c r="AJ59" s="1">
        <f t="shared" si="17"/>
        <v>0.16270527035102472</v>
      </c>
      <c r="AK59" s="14">
        <v>56</v>
      </c>
      <c r="AL59" s="1">
        <v>1.0255568261087167</v>
      </c>
      <c r="AM59" s="1">
        <v>1.8087000000000018</v>
      </c>
      <c r="AN59" s="14">
        <v>56</v>
      </c>
      <c r="AO59" s="1">
        <v>1.0077612680285817</v>
      </c>
      <c r="AP59" s="15">
        <v>1.3322000000000003</v>
      </c>
      <c r="AQ59" s="1">
        <f t="shared" si="42"/>
        <v>56</v>
      </c>
      <c r="AR59" s="1">
        <f t="shared" si="43"/>
        <v>1.0166590470686492</v>
      </c>
      <c r="AS59" s="1">
        <f t="shared" si="44"/>
        <v>1.570450000000001</v>
      </c>
      <c r="AT59" s="1">
        <f t="shared" si="45"/>
        <v>0</v>
      </c>
      <c r="AU59" s="1">
        <f t="shared" si="46"/>
        <v>1.2583359793462517E-2</v>
      </c>
      <c r="AV59" s="1">
        <f t="shared" si="47"/>
        <v>0.33693638123539243</v>
      </c>
      <c r="AW59" s="14">
        <v>56</v>
      </c>
      <c r="AX59" s="1">
        <v>1.0809776348913516</v>
      </c>
      <c r="AY59" s="1">
        <v>1.7130999999999972</v>
      </c>
      <c r="AZ59" s="14">
        <v>56</v>
      </c>
      <c r="BA59" s="1">
        <v>1.0681991056169824</v>
      </c>
      <c r="BB59" s="15">
        <v>1.1103999999999985</v>
      </c>
      <c r="BC59" s="1">
        <f t="shared" si="48"/>
        <v>56</v>
      </c>
      <c r="BD59" s="1">
        <f t="shared" si="49"/>
        <v>1.074588370254167</v>
      </c>
      <c r="BE59" s="1">
        <f t="shared" si="50"/>
        <v>1.4117499999999978</v>
      </c>
      <c r="BF59" s="1">
        <f t="shared" si="51"/>
        <v>0</v>
      </c>
      <c r="BG59" s="1">
        <f t="shared" si="52"/>
        <v>9.0357847034972568E-3</v>
      </c>
      <c r="BH59" s="1">
        <f t="shared" si="53"/>
        <v>0.42617325702113029</v>
      </c>
      <c r="BI59" s="14">
        <v>56</v>
      </c>
      <c r="BJ59" s="1">
        <v>1.1301267931929899</v>
      </c>
      <c r="BK59" s="1">
        <v>9.2685999999999993</v>
      </c>
      <c r="BL59" s="14">
        <v>56</v>
      </c>
      <c r="BM59" s="1">
        <v>1.1199367966559124</v>
      </c>
      <c r="BN59" s="15">
        <v>15.282800000000002</v>
      </c>
      <c r="BO59" s="14">
        <f t="shared" si="54"/>
        <v>56</v>
      </c>
      <c r="BP59" s="1">
        <f t="shared" si="55"/>
        <v>1.125031794924451</v>
      </c>
      <c r="BQ59" s="1">
        <f t="shared" si="56"/>
        <v>12.275700000000001</v>
      </c>
      <c r="BR59" s="1">
        <f t="shared" si="57"/>
        <v>0</v>
      </c>
      <c r="BS59" s="1">
        <f t="shared" si="58"/>
        <v>7.2054156516349567E-3</v>
      </c>
      <c r="BT59" s="15">
        <f t="shared" si="59"/>
        <v>4.2526816034121389</v>
      </c>
    </row>
    <row r="60" spans="1:72" x14ac:dyDescent="0.25">
      <c r="A60" s="14">
        <v>285</v>
      </c>
      <c r="B60" s="1">
        <v>0.92547542912277481</v>
      </c>
      <c r="C60" s="1">
        <v>0.92179999999999751</v>
      </c>
      <c r="D60" s="14">
        <v>285</v>
      </c>
      <c r="E60" s="1">
        <v>0.92976858253191297</v>
      </c>
      <c r="F60" s="1">
        <v>0.84550000000000125</v>
      </c>
      <c r="G60" s="14">
        <f t="shared" si="0"/>
        <v>285</v>
      </c>
      <c r="H60" s="1">
        <f t="shared" si="1"/>
        <v>0.92762200582734389</v>
      </c>
      <c r="I60" s="1">
        <f t="shared" si="2"/>
        <v>0.88364999999999938</v>
      </c>
      <c r="J60" s="1">
        <f t="shared" si="3"/>
        <v>0</v>
      </c>
      <c r="K60" s="1">
        <f t="shared" si="4"/>
        <v>3.0357178882757388E-3</v>
      </c>
      <c r="L60" s="1">
        <f t="shared" si="5"/>
        <v>5.3952247404530931E-2</v>
      </c>
      <c r="M60" s="14">
        <v>285</v>
      </c>
      <c r="N60" s="1">
        <v>1.0198751624663884</v>
      </c>
      <c r="O60" s="1">
        <v>1.2352000000000007</v>
      </c>
      <c r="P60" s="14">
        <v>285</v>
      </c>
      <c r="Q60" s="1">
        <v>1.0038665510640716</v>
      </c>
      <c r="R60" s="1">
        <v>0.81909999999999883</v>
      </c>
      <c r="S60" s="14">
        <f t="shared" si="36"/>
        <v>285</v>
      </c>
      <c r="T60" s="1">
        <f t="shared" si="37"/>
        <v>1.0118708567652299</v>
      </c>
      <c r="U60" s="1">
        <f t="shared" si="38"/>
        <v>1.0271499999999998</v>
      </c>
      <c r="V60" s="1">
        <f t="shared" si="39"/>
        <v>0</v>
      </c>
      <c r="W60" s="1">
        <f t="shared" si="40"/>
        <v>1.1319797679958492E-2</v>
      </c>
      <c r="X60" s="1">
        <f t="shared" si="41"/>
        <v>0.29422713165172432</v>
      </c>
      <c r="Y60" s="14">
        <v>57</v>
      </c>
      <c r="Z60" s="1">
        <v>0.94301608309307572</v>
      </c>
      <c r="AA60" s="1">
        <v>1.5212000000000003</v>
      </c>
      <c r="AB60" s="14">
        <v>57</v>
      </c>
      <c r="AC60" s="1">
        <v>0.94791800445979602</v>
      </c>
      <c r="AD60" s="15">
        <v>1.0247000000000028</v>
      </c>
      <c r="AE60" s="1">
        <f t="shared" si="12"/>
        <v>57</v>
      </c>
      <c r="AF60" s="1">
        <f t="shared" si="13"/>
        <v>0.94546704377643587</v>
      </c>
      <c r="AG60" s="1">
        <f t="shared" si="14"/>
        <v>1.2729500000000016</v>
      </c>
      <c r="AH60" s="1">
        <f t="shared" si="15"/>
        <v>0</v>
      </c>
      <c r="AI60" s="1">
        <f t="shared" si="16"/>
        <v>3.4661818392511508E-3</v>
      </c>
      <c r="AJ60" s="1">
        <f t="shared" si="17"/>
        <v>0.35107851685911917</v>
      </c>
      <c r="AK60" s="14">
        <v>57</v>
      </c>
      <c r="AL60" s="1">
        <v>1.028719973321887</v>
      </c>
      <c r="AM60" s="1">
        <v>1.8823000000000008</v>
      </c>
      <c r="AN60" s="14">
        <v>57</v>
      </c>
      <c r="AO60" s="1">
        <v>1.0097640574150324</v>
      </c>
      <c r="AP60" s="15">
        <v>1.3322000000000003</v>
      </c>
      <c r="AQ60" s="1">
        <f t="shared" si="42"/>
        <v>57</v>
      </c>
      <c r="AR60" s="1">
        <f t="shared" si="43"/>
        <v>1.0192420153684596</v>
      </c>
      <c r="AS60" s="1">
        <f t="shared" si="44"/>
        <v>1.6072500000000005</v>
      </c>
      <c r="AT60" s="1">
        <f t="shared" si="45"/>
        <v>0</v>
      </c>
      <c r="AU60" s="1">
        <f t="shared" si="46"/>
        <v>1.3403856681338857E-2</v>
      </c>
      <c r="AV60" s="1">
        <f t="shared" si="47"/>
        <v>0.38897944033072007</v>
      </c>
      <c r="AW60" s="14">
        <v>57</v>
      </c>
      <c r="AX60" s="1">
        <v>1.0846262254107302</v>
      </c>
      <c r="AY60" s="1">
        <v>1.7130999999999972</v>
      </c>
      <c r="AZ60" s="14">
        <v>57</v>
      </c>
      <c r="BA60" s="1">
        <v>1.0726966913612443</v>
      </c>
      <c r="BB60" s="15">
        <v>1.6009000000000029</v>
      </c>
      <c r="BC60" s="1">
        <f t="shared" si="48"/>
        <v>57</v>
      </c>
      <c r="BD60" s="1">
        <f t="shared" si="49"/>
        <v>1.0786614583859873</v>
      </c>
      <c r="BE60" s="1">
        <f t="shared" si="50"/>
        <v>1.657</v>
      </c>
      <c r="BF60" s="1">
        <f t="shared" si="51"/>
        <v>0</v>
      </c>
      <c r="BG60" s="1">
        <f t="shared" si="52"/>
        <v>8.4354544227872412E-3</v>
      </c>
      <c r="BH60" s="1">
        <f t="shared" si="53"/>
        <v>7.9337380849126601E-2</v>
      </c>
      <c r="BI60" s="14">
        <v>57</v>
      </c>
      <c r="BJ60" s="1">
        <v>1.134693325392893</v>
      </c>
      <c r="BK60" s="1">
        <v>11.4649</v>
      </c>
      <c r="BL60" s="14">
        <v>57</v>
      </c>
      <c r="BM60" s="1">
        <v>1.1226572945501641</v>
      </c>
      <c r="BN60" s="15">
        <v>15.211399999999998</v>
      </c>
      <c r="BO60" s="14">
        <f t="shared" si="54"/>
        <v>57</v>
      </c>
      <c r="BP60" s="1">
        <f t="shared" si="55"/>
        <v>1.1286753099715285</v>
      </c>
      <c r="BQ60" s="1">
        <f t="shared" si="56"/>
        <v>13.338149999999999</v>
      </c>
      <c r="BR60" s="1">
        <f t="shared" si="57"/>
        <v>0</v>
      </c>
      <c r="BS60" s="1">
        <f t="shared" si="58"/>
        <v>8.5107590274640932E-3</v>
      </c>
      <c r="BT60" s="15">
        <f t="shared" si="59"/>
        <v>2.6491755557153942</v>
      </c>
    </row>
    <row r="61" spans="1:72" x14ac:dyDescent="0.25">
      <c r="A61" s="14">
        <v>290</v>
      </c>
      <c r="B61" s="1">
        <v>0.92627380821193983</v>
      </c>
      <c r="C61" s="1">
        <v>0.92179999999999751</v>
      </c>
      <c r="D61" s="14">
        <v>290</v>
      </c>
      <c r="E61" s="1">
        <v>0.93047350243328097</v>
      </c>
      <c r="F61" s="1">
        <v>0.85589999999999833</v>
      </c>
      <c r="G61" s="14">
        <f t="shared" si="0"/>
        <v>290</v>
      </c>
      <c r="H61" s="1">
        <f t="shared" si="1"/>
        <v>0.9283736553226104</v>
      </c>
      <c r="I61" s="1">
        <f t="shared" si="2"/>
        <v>0.88884999999999792</v>
      </c>
      <c r="J61" s="1">
        <f t="shared" si="3"/>
        <v>0</v>
      </c>
      <c r="K61" s="1">
        <f t="shared" si="4"/>
        <v>2.9696322628202801E-3</v>
      </c>
      <c r="L61" s="1">
        <f t="shared" si="5"/>
        <v>4.6598336880192902E-2</v>
      </c>
      <c r="M61" s="14">
        <v>290</v>
      </c>
      <c r="N61" s="1">
        <v>1.021304600024235</v>
      </c>
      <c r="O61" s="1">
        <v>1.3033000000000001</v>
      </c>
      <c r="P61" s="14">
        <v>290</v>
      </c>
      <c r="Q61" s="1">
        <v>1.0075564461153768</v>
      </c>
      <c r="R61" s="1">
        <v>0.82169999999999987</v>
      </c>
      <c r="S61" s="14">
        <f t="shared" si="36"/>
        <v>290</v>
      </c>
      <c r="T61" s="1">
        <f t="shared" si="37"/>
        <v>1.0144305230698059</v>
      </c>
      <c r="U61" s="1">
        <f t="shared" si="38"/>
        <v>1.0625</v>
      </c>
      <c r="V61" s="1">
        <f t="shared" si="39"/>
        <v>0</v>
      </c>
      <c r="W61" s="1">
        <f t="shared" si="40"/>
        <v>9.7214128577499705E-3</v>
      </c>
      <c r="X61" s="1">
        <f t="shared" si="41"/>
        <v>0.34054262581944172</v>
      </c>
      <c r="Y61" s="14">
        <v>58</v>
      </c>
      <c r="Z61" s="1">
        <v>0.94394824530969645</v>
      </c>
      <c r="AA61" s="1">
        <v>1.5343000000000018</v>
      </c>
      <c r="AB61" s="14">
        <v>58</v>
      </c>
      <c r="AC61" s="1">
        <v>0.94785274454759461</v>
      </c>
      <c r="AD61" s="15">
        <v>0.88680000000000092</v>
      </c>
      <c r="AE61" s="1">
        <f t="shared" si="12"/>
        <v>58</v>
      </c>
      <c r="AF61" s="1">
        <f t="shared" si="13"/>
        <v>0.94590049492864559</v>
      </c>
      <c r="AG61" s="1">
        <f t="shared" si="14"/>
        <v>1.2105500000000013</v>
      </c>
      <c r="AH61" s="1">
        <f t="shared" si="15"/>
        <v>0</v>
      </c>
      <c r="AI61" s="1">
        <f t="shared" si="16"/>
        <v>2.7608978882554896E-3</v>
      </c>
      <c r="AJ61" s="1">
        <f t="shared" si="17"/>
        <v>0.45785164081829005</v>
      </c>
      <c r="AK61" s="14">
        <v>58</v>
      </c>
      <c r="AL61" s="1">
        <v>1.0308577428649435</v>
      </c>
      <c r="AM61" s="1">
        <v>2.1638000000000019</v>
      </c>
      <c r="AN61" s="14">
        <v>58</v>
      </c>
      <c r="AO61" s="1">
        <v>1.011337012260368</v>
      </c>
      <c r="AP61" s="15">
        <v>1.4660999999999973</v>
      </c>
      <c r="AQ61" s="1">
        <f t="shared" si="42"/>
        <v>58</v>
      </c>
      <c r="AR61" s="1">
        <f t="shared" si="43"/>
        <v>1.0210973775626557</v>
      </c>
      <c r="AS61" s="1">
        <f t="shared" si="44"/>
        <v>1.8149499999999996</v>
      </c>
      <c r="AT61" s="1">
        <f t="shared" si="45"/>
        <v>0</v>
      </c>
      <c r="AU61" s="1">
        <f t="shared" si="46"/>
        <v>1.3803240984211101E-2</v>
      </c>
      <c r="AV61" s="1">
        <f t="shared" si="47"/>
        <v>0.49334840123385704</v>
      </c>
      <c r="AW61" s="14">
        <v>58</v>
      </c>
      <c r="AX61" s="1">
        <v>1.0866486194810259</v>
      </c>
      <c r="AY61" s="1">
        <v>1.7096000000000018</v>
      </c>
      <c r="AZ61" s="14">
        <v>58</v>
      </c>
      <c r="BA61" s="1">
        <v>1.0759517438887147</v>
      </c>
      <c r="BB61" s="15">
        <v>1.7109999999999985</v>
      </c>
      <c r="BC61" s="1">
        <f t="shared" si="48"/>
        <v>58</v>
      </c>
      <c r="BD61" s="1">
        <f t="shared" si="49"/>
        <v>1.0813001816848704</v>
      </c>
      <c r="BE61" s="1">
        <f t="shared" si="50"/>
        <v>1.7103000000000002</v>
      </c>
      <c r="BF61" s="1">
        <f t="shared" si="51"/>
        <v>0</v>
      </c>
      <c r="BG61" s="1">
        <f t="shared" si="52"/>
        <v>7.5638332688320736E-3</v>
      </c>
      <c r="BH61" s="1">
        <f t="shared" si="53"/>
        <v>9.899494936588594E-4</v>
      </c>
      <c r="BI61" s="14">
        <v>58</v>
      </c>
      <c r="BJ61" s="1">
        <v>1.1364009275992151</v>
      </c>
      <c r="BK61" s="1">
        <v>12.2179</v>
      </c>
      <c r="BL61" s="14">
        <v>58</v>
      </c>
      <c r="BM61" s="1">
        <v>1.1264598092939797</v>
      </c>
      <c r="BN61" s="15">
        <v>13.824599999999997</v>
      </c>
      <c r="BO61" s="14">
        <f t="shared" si="54"/>
        <v>58</v>
      </c>
      <c r="BP61" s="1">
        <f t="shared" si="55"/>
        <v>1.1314303684465974</v>
      </c>
      <c r="BQ61" s="1">
        <f t="shared" si="56"/>
        <v>13.021249999999998</v>
      </c>
      <c r="BR61" s="1">
        <f t="shared" si="57"/>
        <v>0</v>
      </c>
      <c r="BS61" s="1">
        <f t="shared" si="58"/>
        <v>7.0294321662096445E-3</v>
      </c>
      <c r="BT61" s="15">
        <f t="shared" si="59"/>
        <v>1.1361084653324234</v>
      </c>
    </row>
    <row r="62" spans="1:72" x14ac:dyDescent="0.25">
      <c r="A62" s="14">
        <v>295</v>
      </c>
      <c r="B62" s="1">
        <v>0.92704855263075703</v>
      </c>
      <c r="C62" s="1">
        <v>1.0476000000000028</v>
      </c>
      <c r="D62" s="14">
        <v>295</v>
      </c>
      <c r="E62" s="1">
        <v>0.93133091493151587</v>
      </c>
      <c r="F62" s="1">
        <v>0.87319999999999709</v>
      </c>
      <c r="G62" s="14">
        <f t="shared" si="0"/>
        <v>295</v>
      </c>
      <c r="H62" s="1">
        <f t="shared" si="1"/>
        <v>0.92918973378113645</v>
      </c>
      <c r="I62" s="1">
        <f t="shared" si="2"/>
        <v>0.96039999999999992</v>
      </c>
      <c r="J62" s="1">
        <f t="shared" si="3"/>
        <v>0</v>
      </c>
      <c r="K62" s="1">
        <f t="shared" si="4"/>
        <v>3.0280874223642057E-3</v>
      </c>
      <c r="L62" s="1">
        <f t="shared" si="5"/>
        <v>0.12331942263893789</v>
      </c>
      <c r="M62" s="14">
        <v>295</v>
      </c>
      <c r="N62" s="1">
        <v>1.0228100143296144</v>
      </c>
      <c r="O62" s="1">
        <v>1.5059000000000005</v>
      </c>
      <c r="P62" s="14">
        <v>295</v>
      </c>
      <c r="Q62" s="1">
        <v>1.0102244532542382</v>
      </c>
      <c r="R62" s="1">
        <v>0.95309999999999917</v>
      </c>
      <c r="S62" s="14">
        <f t="shared" si="36"/>
        <v>295</v>
      </c>
      <c r="T62" s="1">
        <f t="shared" si="37"/>
        <v>1.0165172337919262</v>
      </c>
      <c r="U62" s="1">
        <f t="shared" si="38"/>
        <v>1.2294999999999998</v>
      </c>
      <c r="V62" s="1">
        <f t="shared" si="39"/>
        <v>0</v>
      </c>
      <c r="W62" s="1">
        <f t="shared" si="40"/>
        <v>8.8993355814359892E-3</v>
      </c>
      <c r="X62" s="1">
        <f t="shared" si="41"/>
        <v>0.39088862863992424</v>
      </c>
      <c r="Y62" s="14">
        <v>59</v>
      </c>
      <c r="Z62" s="1">
        <v>0.94501212160223413</v>
      </c>
      <c r="AA62" s="1">
        <v>1.4684999999999988</v>
      </c>
      <c r="AB62" s="14">
        <v>59</v>
      </c>
      <c r="AC62" s="1">
        <v>0.95140126418442272</v>
      </c>
      <c r="AD62" s="15">
        <v>0.88680000000000092</v>
      </c>
      <c r="AE62" s="1">
        <f t="shared" si="12"/>
        <v>59</v>
      </c>
      <c r="AF62" s="1">
        <f t="shared" si="13"/>
        <v>0.94820669289332837</v>
      </c>
      <c r="AG62" s="1">
        <f t="shared" si="14"/>
        <v>1.1776499999999999</v>
      </c>
      <c r="AH62" s="1">
        <f t="shared" si="15"/>
        <v>0</v>
      </c>
      <c r="AI62" s="1">
        <f t="shared" si="16"/>
        <v>4.51780604583328E-3</v>
      </c>
      <c r="AJ62" s="1">
        <f t="shared" si="17"/>
        <v>0.41132401461621249</v>
      </c>
      <c r="AK62" s="14">
        <v>59</v>
      </c>
      <c r="AL62" s="1">
        <v>1.0333821974960318</v>
      </c>
      <c r="AM62" s="1">
        <v>1.9699000000000026</v>
      </c>
      <c r="AN62" s="14">
        <v>59</v>
      </c>
      <c r="AO62" s="1">
        <v>1.0138379384587584</v>
      </c>
      <c r="AP62" s="15">
        <v>1.3322000000000003</v>
      </c>
      <c r="AQ62" s="1">
        <f t="shared" si="42"/>
        <v>59</v>
      </c>
      <c r="AR62" s="1">
        <f t="shared" si="43"/>
        <v>1.023610067977395</v>
      </c>
      <c r="AS62" s="1">
        <f t="shared" si="44"/>
        <v>1.6510500000000015</v>
      </c>
      <c r="AT62" s="1">
        <f t="shared" si="45"/>
        <v>0</v>
      </c>
      <c r="AU62" s="1">
        <f t="shared" si="46"/>
        <v>1.3819878098522496E-2</v>
      </c>
      <c r="AV62" s="1">
        <f t="shared" si="47"/>
        <v>0.45092199436266267</v>
      </c>
      <c r="AW62" s="14">
        <v>59</v>
      </c>
      <c r="AX62" s="1">
        <v>1.0916511014277501</v>
      </c>
      <c r="AY62" s="1">
        <v>1.0367000000000033</v>
      </c>
      <c r="AZ62" s="14">
        <v>59</v>
      </c>
      <c r="BA62" s="1">
        <v>1.0784144801026729</v>
      </c>
      <c r="BB62" s="15">
        <v>1.9536000000000016</v>
      </c>
      <c r="BC62" s="1">
        <f t="shared" si="48"/>
        <v>59</v>
      </c>
      <c r="BD62" s="1">
        <f t="shared" si="49"/>
        <v>1.0850327907652115</v>
      </c>
      <c r="BE62" s="1">
        <f t="shared" si="50"/>
        <v>1.4951500000000024</v>
      </c>
      <c r="BF62" s="1">
        <f t="shared" si="51"/>
        <v>0</v>
      </c>
      <c r="BG62" s="1">
        <f t="shared" si="52"/>
        <v>9.3597046989605456E-3</v>
      </c>
      <c r="BH62" s="1">
        <f t="shared" si="53"/>
        <v>0.64834620766994422</v>
      </c>
      <c r="BI62" s="14">
        <v>59</v>
      </c>
      <c r="BJ62" s="1">
        <v>1.1396257399690606</v>
      </c>
      <c r="BK62" s="1">
        <v>12.233600000000003</v>
      </c>
      <c r="BL62" s="14">
        <v>59</v>
      </c>
      <c r="BM62" s="1">
        <v>1.129178889468291</v>
      </c>
      <c r="BN62" s="15">
        <v>12.771599999999999</v>
      </c>
      <c r="BO62" s="14">
        <f t="shared" si="54"/>
        <v>59</v>
      </c>
      <c r="BP62" s="1">
        <f t="shared" si="55"/>
        <v>1.1344023147186757</v>
      </c>
      <c r="BQ62" s="1">
        <f t="shared" si="56"/>
        <v>12.502600000000001</v>
      </c>
      <c r="BR62" s="1">
        <f t="shared" si="57"/>
        <v>0</v>
      </c>
      <c r="BS62" s="1">
        <f t="shared" si="58"/>
        <v>7.3870388311362244E-3</v>
      </c>
      <c r="BT62" s="15">
        <f t="shared" si="59"/>
        <v>0.38042344827836022</v>
      </c>
    </row>
    <row r="63" spans="1:72" x14ac:dyDescent="0.25">
      <c r="A63" s="14">
        <v>300</v>
      </c>
      <c r="B63" s="1">
        <v>0.92769933828872031</v>
      </c>
      <c r="C63" s="1">
        <v>0.85179999999999723</v>
      </c>
      <c r="D63" s="14">
        <v>300</v>
      </c>
      <c r="E63" s="1">
        <v>0.93206348703354358</v>
      </c>
      <c r="F63" s="1">
        <v>0.87669999999999959</v>
      </c>
      <c r="G63" s="14">
        <f t="shared" si="0"/>
        <v>300</v>
      </c>
      <c r="H63" s="1">
        <f t="shared" si="1"/>
        <v>0.92988141266113189</v>
      </c>
      <c r="I63" s="1">
        <f t="shared" si="2"/>
        <v>0.86424999999999841</v>
      </c>
      <c r="J63" s="1">
        <f t="shared" si="3"/>
        <v>0</v>
      </c>
      <c r="K63" s="1">
        <f t="shared" si="4"/>
        <v>3.0859191715712944E-3</v>
      </c>
      <c r="L63" s="1">
        <f t="shared" si="5"/>
        <v>1.7606958851546707E-2</v>
      </c>
      <c r="M63" s="14">
        <v>300</v>
      </c>
      <c r="N63" s="1">
        <v>1.0241736610801866</v>
      </c>
      <c r="O63" s="1">
        <v>1.1683000000000003</v>
      </c>
      <c r="P63" s="14">
        <v>300</v>
      </c>
      <c r="Q63" s="1">
        <v>1.0130338857126144</v>
      </c>
      <c r="R63" s="1">
        <v>0.95309999999999917</v>
      </c>
      <c r="S63" s="14">
        <f t="shared" si="36"/>
        <v>300</v>
      </c>
      <c r="T63" s="1">
        <f t="shared" si="37"/>
        <v>1.0186037733964004</v>
      </c>
      <c r="U63" s="1">
        <f t="shared" si="38"/>
        <v>1.0606999999999998</v>
      </c>
      <c r="V63" s="1">
        <f t="shared" si="39"/>
        <v>0</v>
      </c>
      <c r="W63" s="1">
        <f t="shared" si="40"/>
        <v>7.8770107033051366E-3</v>
      </c>
      <c r="X63" s="1">
        <f t="shared" si="41"/>
        <v>0.15216937931134644</v>
      </c>
      <c r="Y63" s="14">
        <v>60</v>
      </c>
      <c r="Z63" s="1">
        <v>0.94566200439715442</v>
      </c>
      <c r="AA63" s="1">
        <v>1.4587000000000003</v>
      </c>
      <c r="AB63" s="14">
        <v>60</v>
      </c>
      <c r="AC63" s="1">
        <v>0.94411903857771962</v>
      </c>
      <c r="AD63" s="15">
        <v>0.88680000000000092</v>
      </c>
      <c r="AE63" s="1">
        <f t="shared" si="12"/>
        <v>60</v>
      </c>
      <c r="AF63" s="1">
        <f t="shared" si="13"/>
        <v>0.94489052148743702</v>
      </c>
      <c r="AG63" s="1">
        <f t="shared" si="14"/>
        <v>1.1727500000000006</v>
      </c>
      <c r="AH63" s="1">
        <f t="shared" si="15"/>
        <v>0</v>
      </c>
      <c r="AI63" s="1">
        <f t="shared" si="16"/>
        <v>1.0910415940614086E-3</v>
      </c>
      <c r="AJ63" s="1">
        <f t="shared" si="17"/>
        <v>0.40439436816058577</v>
      </c>
      <c r="AK63" s="14">
        <v>60</v>
      </c>
      <c r="AL63" s="1">
        <v>1.0362366990649305</v>
      </c>
      <c r="AM63" s="1">
        <v>2.1706999999999965</v>
      </c>
      <c r="AN63" s="14">
        <v>60</v>
      </c>
      <c r="AO63" s="1">
        <v>1.0161307980634584</v>
      </c>
      <c r="AP63" s="15">
        <v>1.3990999999999971</v>
      </c>
      <c r="AQ63" s="1">
        <f t="shared" si="42"/>
        <v>60</v>
      </c>
      <c r="AR63" s="1">
        <f t="shared" si="43"/>
        <v>1.0261837485641945</v>
      </c>
      <c r="AS63" s="1">
        <f t="shared" si="44"/>
        <v>1.7848999999999968</v>
      </c>
      <c r="AT63" s="1">
        <f t="shared" si="45"/>
        <v>0</v>
      </c>
      <c r="AU63" s="1">
        <f t="shared" si="46"/>
        <v>1.4217018940006345E-2</v>
      </c>
      <c r="AV63" s="1">
        <f t="shared" si="47"/>
        <v>0.5456035923635395</v>
      </c>
      <c r="AW63" s="14">
        <v>60</v>
      </c>
      <c r="AX63" s="1">
        <v>1.0948839057316471</v>
      </c>
      <c r="AY63" s="1">
        <v>0.79180000000000206</v>
      </c>
      <c r="AZ63" s="14">
        <v>60</v>
      </c>
      <c r="BA63" s="1">
        <v>1.0827259415401824</v>
      </c>
      <c r="BB63" s="15">
        <v>2.2706999999999979</v>
      </c>
      <c r="BC63" s="1">
        <f t="shared" si="48"/>
        <v>60</v>
      </c>
      <c r="BD63" s="1">
        <f t="shared" si="49"/>
        <v>1.0888049236359147</v>
      </c>
      <c r="BE63" s="1">
        <f t="shared" si="50"/>
        <v>1.53125</v>
      </c>
      <c r="BF63" s="1">
        <f t="shared" si="51"/>
        <v>0</v>
      </c>
      <c r="BG63" s="1">
        <f t="shared" si="52"/>
        <v>8.5969789252078703E-3</v>
      </c>
      <c r="BH63" s="1">
        <f t="shared" si="53"/>
        <v>1.0457402186967824</v>
      </c>
      <c r="BI63" s="14">
        <v>60</v>
      </c>
      <c r="BJ63" s="1">
        <v>1.1420347273781923</v>
      </c>
      <c r="BK63" s="1">
        <v>12.303400000000003</v>
      </c>
      <c r="BL63" s="14">
        <v>60</v>
      </c>
      <c r="BM63" s="1">
        <v>1.1306356374138045</v>
      </c>
      <c r="BN63" s="15">
        <v>10.705599999999997</v>
      </c>
      <c r="BO63" s="14">
        <f t="shared" si="54"/>
        <v>60</v>
      </c>
      <c r="BP63" s="1">
        <f t="shared" si="55"/>
        <v>1.1363351823959984</v>
      </c>
      <c r="BQ63" s="1">
        <f t="shared" si="56"/>
        <v>11.5045</v>
      </c>
      <c r="BR63" s="1">
        <f t="shared" si="57"/>
        <v>0</v>
      </c>
      <c r="BS63" s="1">
        <f t="shared" si="58"/>
        <v>8.0603738131741869E-3</v>
      </c>
      <c r="BT63" s="15">
        <f t="shared" si="59"/>
        <v>1.1298152149798704</v>
      </c>
    </row>
    <row r="64" spans="1:72" x14ac:dyDescent="0.25">
      <c r="A64" s="14">
        <v>305</v>
      </c>
      <c r="B64" s="1">
        <v>0.92810027611339474</v>
      </c>
      <c r="C64" s="1">
        <v>0.89320000000000022</v>
      </c>
      <c r="D64" s="14">
        <v>305</v>
      </c>
      <c r="E64" s="1">
        <v>0.93287318107755912</v>
      </c>
      <c r="F64" s="1">
        <v>0.87669999999999959</v>
      </c>
      <c r="G64" s="14">
        <f t="shared" si="0"/>
        <v>305</v>
      </c>
      <c r="H64" s="1">
        <f t="shared" si="1"/>
        <v>0.93048672859547699</v>
      </c>
      <c r="I64" s="1">
        <f t="shared" si="2"/>
        <v>0.8849499999999999</v>
      </c>
      <c r="J64" s="1">
        <f t="shared" si="3"/>
        <v>0</v>
      </c>
      <c r="K64" s="1">
        <f t="shared" si="4"/>
        <v>3.37495346611957E-3</v>
      </c>
      <c r="L64" s="1">
        <f t="shared" si="5"/>
        <v>1.1667261889578477E-2</v>
      </c>
      <c r="M64" s="14">
        <v>305</v>
      </c>
      <c r="N64" s="1">
        <v>1.0260258766687056</v>
      </c>
      <c r="O64" s="1">
        <v>1.3695000000000004</v>
      </c>
      <c r="P64" s="14">
        <v>305</v>
      </c>
      <c r="Q64" s="1">
        <v>1.0149311457850985</v>
      </c>
      <c r="R64" s="1">
        <v>0.83460000000000178</v>
      </c>
      <c r="S64" s="14">
        <f t="shared" si="36"/>
        <v>305</v>
      </c>
      <c r="T64" s="1">
        <f t="shared" si="37"/>
        <v>1.0204785112269019</v>
      </c>
      <c r="U64" s="1">
        <f t="shared" si="38"/>
        <v>1.1020500000000011</v>
      </c>
      <c r="V64" s="1">
        <f t="shared" si="39"/>
        <v>0</v>
      </c>
      <c r="W64" s="1">
        <f t="shared" si="40"/>
        <v>7.8451594432384173E-3</v>
      </c>
      <c r="X64" s="1">
        <f t="shared" si="41"/>
        <v>0.37823141725668313</v>
      </c>
      <c r="Y64" s="14">
        <v>61</v>
      </c>
      <c r="Z64" s="1">
        <v>0.94636488252969775</v>
      </c>
      <c r="AA64" s="1">
        <v>1.3992999999999967</v>
      </c>
      <c r="AB64" s="14">
        <v>61</v>
      </c>
      <c r="AC64" s="1">
        <v>0.94212539377438964</v>
      </c>
      <c r="AD64" s="15">
        <v>-4.4299999999999784E-2</v>
      </c>
      <c r="AE64" s="1">
        <f t="shared" si="12"/>
        <v>61</v>
      </c>
      <c r="AF64" s="1">
        <f t="shared" si="13"/>
        <v>0.94424513815204369</v>
      </c>
      <c r="AG64" s="1">
        <f t="shared" si="14"/>
        <v>0.67749999999999844</v>
      </c>
      <c r="AH64" s="1">
        <f t="shared" si="15"/>
        <v>0</v>
      </c>
      <c r="AI64" s="1">
        <f t="shared" si="16"/>
        <v>2.9977712476424788E-3</v>
      </c>
      <c r="AJ64" s="1">
        <f t="shared" si="17"/>
        <v>1.0207793493208974</v>
      </c>
      <c r="AK64" s="14">
        <v>61</v>
      </c>
      <c r="AL64" s="1">
        <v>1.0401895089909634</v>
      </c>
      <c r="AM64" s="1">
        <v>2.0437999999999974</v>
      </c>
      <c r="AN64" s="14">
        <v>61</v>
      </c>
      <c r="AO64" s="1">
        <v>1.0190563378065869</v>
      </c>
      <c r="AP64" s="15">
        <v>1.3322000000000003</v>
      </c>
      <c r="AQ64" s="1">
        <f t="shared" si="42"/>
        <v>61</v>
      </c>
      <c r="AR64" s="1">
        <f t="shared" si="43"/>
        <v>1.029622923398775</v>
      </c>
      <c r="AS64" s="1">
        <f t="shared" si="44"/>
        <v>1.6879999999999988</v>
      </c>
      <c r="AT64" s="1">
        <f t="shared" si="45"/>
        <v>0</v>
      </c>
      <c r="AU64" s="1">
        <f t="shared" si="46"/>
        <v>1.4943408652448779E-2</v>
      </c>
      <c r="AV64" s="1">
        <f t="shared" si="47"/>
        <v>0.50317718549234602</v>
      </c>
      <c r="AW64" s="14">
        <v>61</v>
      </c>
      <c r="AX64" s="1">
        <v>1.0997940031783919</v>
      </c>
      <c r="AY64" s="1">
        <v>7.0557000000000016</v>
      </c>
      <c r="AZ64" s="14">
        <v>61</v>
      </c>
      <c r="BA64" s="1">
        <v>1.08518558175918</v>
      </c>
      <c r="BB64" s="15">
        <v>2.3900999999999968</v>
      </c>
      <c r="BC64" s="1">
        <f t="shared" si="48"/>
        <v>61</v>
      </c>
      <c r="BD64" s="1">
        <f t="shared" si="49"/>
        <v>1.092489792468786</v>
      </c>
      <c r="BE64" s="1">
        <f t="shared" si="50"/>
        <v>4.7228999999999992</v>
      </c>
      <c r="BF64" s="1">
        <f t="shared" si="51"/>
        <v>0</v>
      </c>
      <c r="BG64" s="1">
        <f t="shared" si="52"/>
        <v>1.0329713847955561E-2</v>
      </c>
      <c r="BH64" s="1">
        <f t="shared" si="53"/>
        <v>3.2990773983039601</v>
      </c>
    </row>
    <row r="65" spans="1:60" x14ac:dyDescent="0.25">
      <c r="A65" s="14">
        <v>310</v>
      </c>
      <c r="B65" s="1">
        <v>0.92882785993166084</v>
      </c>
      <c r="C65" s="1">
        <v>1.0439000000000007</v>
      </c>
      <c r="D65" s="14">
        <v>310</v>
      </c>
      <c r="E65" s="1">
        <v>0.93360818239661336</v>
      </c>
      <c r="F65" s="1">
        <v>0.87669999999999959</v>
      </c>
      <c r="G65" s="14">
        <f t="shared" si="0"/>
        <v>310</v>
      </c>
      <c r="H65" s="1">
        <f t="shared" si="1"/>
        <v>0.9312180211641371</v>
      </c>
      <c r="I65" s="1">
        <f t="shared" si="2"/>
        <v>0.96030000000000015</v>
      </c>
      <c r="J65" s="1">
        <f t="shared" si="3"/>
        <v>0</v>
      </c>
      <c r="K65" s="1">
        <f t="shared" si="4"/>
        <v>3.3801984312263221E-3</v>
      </c>
      <c r="L65" s="1">
        <f t="shared" si="5"/>
        <v>0.11822825381439155</v>
      </c>
      <c r="M65" s="14">
        <v>310</v>
      </c>
      <c r="N65" s="1">
        <v>1.0276697600644362</v>
      </c>
      <c r="O65" s="1">
        <v>1.6409000000000002</v>
      </c>
      <c r="P65" s="14">
        <v>310</v>
      </c>
      <c r="Q65" s="1">
        <v>1.0158935216489513</v>
      </c>
      <c r="R65" s="1">
        <v>0.90930000000000177</v>
      </c>
      <c r="S65" s="14">
        <f t="shared" si="36"/>
        <v>310</v>
      </c>
      <c r="T65" s="1">
        <f t="shared" si="37"/>
        <v>1.0217816408566938</v>
      </c>
      <c r="U65" s="1">
        <f t="shared" si="38"/>
        <v>1.275100000000001</v>
      </c>
      <c r="V65" s="1">
        <f t="shared" si="39"/>
        <v>0</v>
      </c>
      <c r="W65" s="1">
        <f t="shared" si="40"/>
        <v>8.3270580404589088E-3</v>
      </c>
      <c r="X65" s="1">
        <f t="shared" si="41"/>
        <v>0.51731932111607726</v>
      </c>
      <c r="Y65" s="14">
        <v>62</v>
      </c>
      <c r="Z65" s="1">
        <v>0.94722537602565082</v>
      </c>
      <c r="AA65" s="1">
        <v>1.5212000000000003</v>
      </c>
      <c r="AB65" s="14">
        <v>62</v>
      </c>
      <c r="AC65" s="1">
        <v>0.94237569239808638</v>
      </c>
      <c r="AD65" s="15">
        <v>0.36959999999999837</v>
      </c>
      <c r="AE65" s="1">
        <f t="shared" si="12"/>
        <v>62</v>
      </c>
      <c r="AF65" s="1">
        <f t="shared" si="13"/>
        <v>0.9448005342118686</v>
      </c>
      <c r="AG65" s="1">
        <f t="shared" si="14"/>
        <v>0.94539999999999935</v>
      </c>
      <c r="AH65" s="1">
        <f t="shared" si="15"/>
        <v>0</v>
      </c>
      <c r="AI65" s="1">
        <f t="shared" si="16"/>
        <v>3.4292441796601892E-3</v>
      </c>
      <c r="AJ65" s="1">
        <f t="shared" si="17"/>
        <v>0.81430416921442961</v>
      </c>
      <c r="AK65" s="14">
        <v>62</v>
      </c>
      <c r="AL65" s="1">
        <v>1.0425596958538075</v>
      </c>
      <c r="AM65" s="1">
        <v>2.0009999999999977</v>
      </c>
      <c r="AN65" s="14">
        <v>62</v>
      </c>
      <c r="AO65" s="1">
        <v>1.0211151111350691</v>
      </c>
      <c r="AP65" s="15">
        <v>1.3856999999999999</v>
      </c>
      <c r="AQ65" s="1">
        <f t="shared" si="42"/>
        <v>62</v>
      </c>
      <c r="AR65" s="1">
        <f t="shared" si="43"/>
        <v>1.0318374034944382</v>
      </c>
      <c r="AS65" s="1">
        <f t="shared" si="44"/>
        <v>1.6933499999999988</v>
      </c>
      <c r="AT65" s="1">
        <f t="shared" si="45"/>
        <v>0</v>
      </c>
      <c r="AU65" s="1">
        <f t="shared" si="46"/>
        <v>1.5163611274349289E-2</v>
      </c>
      <c r="AV65" s="1">
        <f t="shared" si="47"/>
        <v>0.43508280246408165</v>
      </c>
      <c r="AW65" s="14">
        <v>62</v>
      </c>
      <c r="AX65" s="1">
        <v>1.104276881935617</v>
      </c>
      <c r="AY65" s="1">
        <v>11.496699999999997</v>
      </c>
      <c r="AZ65" s="14">
        <v>62</v>
      </c>
      <c r="BA65" s="1">
        <v>1.0874988397037844</v>
      </c>
      <c r="BB65" s="15">
        <v>3.7199999999999989</v>
      </c>
      <c r="BC65" s="1">
        <f t="shared" si="48"/>
        <v>62</v>
      </c>
      <c r="BD65" s="1">
        <f t="shared" si="49"/>
        <v>1.0958878608197007</v>
      </c>
      <c r="BE65" s="1">
        <f t="shared" si="50"/>
        <v>7.6083499999999979</v>
      </c>
      <c r="BF65" s="1">
        <f t="shared" si="51"/>
        <v>0</v>
      </c>
      <c r="BG65" s="1">
        <f t="shared" si="52"/>
        <v>1.1863867437163148E-2</v>
      </c>
      <c r="BH65" s="1">
        <f t="shared" si="53"/>
        <v>5.4989573052534206</v>
      </c>
    </row>
    <row r="66" spans="1:60" x14ac:dyDescent="0.25">
      <c r="A66" s="14">
        <v>315</v>
      </c>
      <c r="B66" s="1">
        <v>0.92950629178402966</v>
      </c>
      <c r="C66" s="1">
        <v>0.85529999999999973</v>
      </c>
      <c r="D66" s="14">
        <v>315</v>
      </c>
      <c r="E66" s="1">
        <v>0.93439515530973905</v>
      </c>
      <c r="F66" s="1">
        <v>0.87669999999999959</v>
      </c>
      <c r="G66" s="14">
        <f t="shared" si="0"/>
        <v>315</v>
      </c>
      <c r="H66" s="1">
        <f t="shared" si="1"/>
        <v>0.93195072354688435</v>
      </c>
      <c r="I66" s="1">
        <f t="shared" si="2"/>
        <v>0.86599999999999966</v>
      </c>
      <c r="J66" s="1">
        <f t="shared" si="3"/>
        <v>0</v>
      </c>
      <c r="K66" s="1">
        <f t="shared" si="4"/>
        <v>3.45694855132468E-3</v>
      </c>
      <c r="L66" s="1">
        <f t="shared" si="5"/>
        <v>1.5132085117392021E-2</v>
      </c>
      <c r="M66" s="14">
        <v>315</v>
      </c>
      <c r="N66" s="1">
        <v>1.0285666050465132</v>
      </c>
      <c r="O66" s="1">
        <v>1.5059000000000005</v>
      </c>
      <c r="P66" s="14">
        <v>315</v>
      </c>
      <c r="Q66" s="1">
        <v>1.0167322000541508</v>
      </c>
      <c r="R66" s="1">
        <v>0.88870000000000005</v>
      </c>
      <c r="S66" s="14">
        <f t="shared" si="36"/>
        <v>315</v>
      </c>
      <c r="T66" s="1">
        <f t="shared" si="37"/>
        <v>1.0226494025503321</v>
      </c>
      <c r="U66" s="1">
        <f t="shared" si="38"/>
        <v>1.1973000000000003</v>
      </c>
      <c r="V66" s="1">
        <f t="shared" si="39"/>
        <v>0</v>
      </c>
      <c r="W66" s="1">
        <f t="shared" si="40"/>
        <v>8.3681880214074092E-3</v>
      </c>
      <c r="X66" s="1">
        <f t="shared" si="41"/>
        <v>0.43642630534833676</v>
      </c>
      <c r="Y66" s="14">
        <v>63</v>
      </c>
      <c r="Z66" s="1">
        <v>0.94811358329163342</v>
      </c>
      <c r="AA66" s="1">
        <v>1.396099999999997</v>
      </c>
      <c r="AB66" s="14">
        <v>63</v>
      </c>
      <c r="AC66" s="1">
        <v>0.94315589920173004</v>
      </c>
      <c r="AD66" s="15">
        <v>0.30060000000000286</v>
      </c>
      <c r="AE66" s="1">
        <f t="shared" si="12"/>
        <v>63</v>
      </c>
      <c r="AF66" s="1">
        <f t="shared" si="13"/>
        <v>0.94563474124668168</v>
      </c>
      <c r="AG66" s="1">
        <f t="shared" si="14"/>
        <v>0.84834999999999994</v>
      </c>
      <c r="AH66" s="1">
        <f t="shared" si="15"/>
        <v>0</v>
      </c>
      <c r="AI66" s="1">
        <f t="shared" si="16"/>
        <v>3.5056120389513378E-3</v>
      </c>
      <c r="AJ66" s="1">
        <f t="shared" si="17"/>
        <v>0.77463547878985861</v>
      </c>
      <c r="AK66" s="14">
        <v>63</v>
      </c>
      <c r="AL66" s="1">
        <v>1.0446418525947432</v>
      </c>
      <c r="AM66" s="1">
        <v>2.0437000000000012</v>
      </c>
      <c r="AN66" s="14">
        <v>63</v>
      </c>
      <c r="AO66" s="1">
        <v>1.0230692635724754</v>
      </c>
      <c r="AP66" s="15">
        <v>1.3188000000000031</v>
      </c>
      <c r="AQ66" s="1">
        <f t="shared" si="42"/>
        <v>63</v>
      </c>
      <c r="AR66" s="1">
        <f t="shared" si="43"/>
        <v>1.0338555580836093</v>
      </c>
      <c r="AS66" s="1">
        <f t="shared" si="44"/>
        <v>1.6812500000000021</v>
      </c>
      <c r="AT66" s="1">
        <f t="shared" si="45"/>
        <v>0</v>
      </c>
      <c r="AU66" s="1">
        <f t="shared" si="46"/>
        <v>1.5254123985396016E-2</v>
      </c>
      <c r="AV66" s="1">
        <f t="shared" si="47"/>
        <v>0.51258170568212691</v>
      </c>
      <c r="AW66" s="14">
        <v>63</v>
      </c>
      <c r="AX66" s="1">
        <v>1.1081536373240519</v>
      </c>
      <c r="AY66" s="1">
        <v>17.277299999999997</v>
      </c>
      <c r="AZ66" s="14">
        <v>63</v>
      </c>
      <c r="BA66" s="1">
        <v>1.0888412109554202</v>
      </c>
      <c r="BB66" s="15">
        <v>5.9365999999999985</v>
      </c>
      <c r="BC66" s="1">
        <f t="shared" si="48"/>
        <v>63</v>
      </c>
      <c r="BD66" s="1">
        <f t="shared" si="49"/>
        <v>1.0984974241397361</v>
      </c>
      <c r="BE66" s="1">
        <f t="shared" si="50"/>
        <v>11.606949999999998</v>
      </c>
      <c r="BF66" s="1">
        <f t="shared" si="51"/>
        <v>0</v>
      </c>
      <c r="BG66" s="1">
        <f t="shared" si="52"/>
        <v>1.3655947646425387E-2</v>
      </c>
      <c r="BH66" s="1">
        <f t="shared" si="53"/>
        <v>8.019085873402279</v>
      </c>
    </row>
    <row r="67" spans="1:60" x14ac:dyDescent="0.25">
      <c r="A67" s="14">
        <v>320</v>
      </c>
      <c r="B67" s="1">
        <v>0.93028645527665066</v>
      </c>
      <c r="C67" s="1">
        <v>0.98819999999999908</v>
      </c>
      <c r="D67" s="14">
        <v>320</v>
      </c>
      <c r="E67" s="1">
        <v>0.93513255782920202</v>
      </c>
      <c r="F67" s="1">
        <v>0.84199999999999875</v>
      </c>
      <c r="G67" s="14">
        <f t="shared" ref="G67:G130" si="60">AVERAGE(A67,D67)</f>
        <v>320</v>
      </c>
      <c r="H67" s="1">
        <f t="shared" ref="H67:H130" si="61">AVERAGE(B67,E67)</f>
        <v>0.93270950655292628</v>
      </c>
      <c r="I67" s="1">
        <f t="shared" ref="I67:I130" si="62">AVERAGE(C67,F67)</f>
        <v>0.91509999999999891</v>
      </c>
      <c r="J67" s="1">
        <f t="shared" ref="J67:J130" si="63">STDEVA(A67,D67)</f>
        <v>0</v>
      </c>
      <c r="K67" s="1">
        <f t="shared" ref="K67:K130" si="64">STDEVA(B67,E67)</f>
        <v>3.4267119772345019E-3</v>
      </c>
      <c r="L67" s="1">
        <f t="shared" ref="L67:L130" si="65">STDEVA(C67,F67)</f>
        <v>0.10337901140947348</v>
      </c>
      <c r="M67" s="14">
        <v>320</v>
      </c>
      <c r="N67" s="1">
        <v>1.0303807049762932</v>
      </c>
      <c r="O67" s="1">
        <v>2.9909999999999997</v>
      </c>
      <c r="P67" s="14">
        <v>320</v>
      </c>
      <c r="Q67" s="1">
        <v>1.017436302339322</v>
      </c>
      <c r="R67" s="1">
        <v>0.84490000000000265</v>
      </c>
      <c r="S67" s="14">
        <f t="shared" ref="S67:S78" si="66">AVERAGE(M67,P67)</f>
        <v>320</v>
      </c>
      <c r="T67" s="1">
        <f t="shared" ref="T67:T78" si="67">AVERAGE(N67,Q67)</f>
        <v>1.0239085036578075</v>
      </c>
      <c r="U67" s="1">
        <f t="shared" ref="U67:U78" si="68">AVERAGE(O67,R67)</f>
        <v>1.9179500000000012</v>
      </c>
      <c r="V67" s="1">
        <f t="shared" ref="V67:V78" si="69">STDEVA(M67,P67)</f>
        <v>0</v>
      </c>
      <c r="W67" s="1">
        <f t="shared" ref="W67:W78" si="70">STDEVA(N67,Q67)</f>
        <v>9.1530748830113383E-3</v>
      </c>
      <c r="X67" s="1">
        <f t="shared" ref="X67:X78" si="71">STDEVA(O67,R67)</f>
        <v>1.5175218631044474</v>
      </c>
      <c r="Y67" s="14">
        <v>64</v>
      </c>
      <c r="Z67" s="1">
        <v>0.94908205640188137</v>
      </c>
      <c r="AA67" s="1">
        <v>1.3367999999999967</v>
      </c>
      <c r="AB67" s="14">
        <v>64</v>
      </c>
      <c r="AC67" s="1">
        <v>0.94299152480437454</v>
      </c>
      <c r="AD67" s="15">
        <v>0.23839999999999861</v>
      </c>
      <c r="AE67" s="1">
        <f t="shared" ref="AE67:AE130" si="72">AVERAGE(Y67,AB67)</f>
        <v>64</v>
      </c>
      <c r="AF67" s="1">
        <f t="shared" ref="AF67:AF130" si="73">AVERAGE(Z67,AC67)</f>
        <v>0.94603679060312795</v>
      </c>
      <c r="AG67" s="1">
        <f t="shared" ref="AG67:AG130" si="74">AVERAGE(AA67,AD67)</f>
        <v>0.78759999999999764</v>
      </c>
      <c r="AH67" s="1">
        <f t="shared" ref="AH67:AH130" si="75">STDEVA(Y67,AB67)</f>
        <v>0</v>
      </c>
      <c r="AI67" s="1">
        <f t="shared" ref="AI67:AI130" si="76">STDEVA(Z67,AC67)</f>
        <v>4.3066561936280171E-3</v>
      </c>
      <c r="AJ67" s="1">
        <f t="shared" ref="AJ67:AJ130" si="77">STDEVA(AA67,AD67)</f>
        <v>0.7766860884553024</v>
      </c>
      <c r="AK67" s="14">
        <v>64</v>
      </c>
      <c r="AL67" s="1">
        <v>1.0476741297900238</v>
      </c>
      <c r="AM67" s="1">
        <v>2.1706999999999965</v>
      </c>
      <c r="AN67" s="14">
        <v>64</v>
      </c>
      <c r="AO67" s="1">
        <v>1.0251294084086378</v>
      </c>
      <c r="AP67" s="15">
        <v>1.2986999999999966</v>
      </c>
      <c r="AQ67" s="1">
        <f t="shared" ref="AQ67:AQ98" si="78">AVERAGE(AK67,AN67)</f>
        <v>64</v>
      </c>
      <c r="AR67" s="1">
        <f t="shared" ref="AR67:AR98" si="79">AVERAGE(AL67,AO67)</f>
        <v>1.0364017690993308</v>
      </c>
      <c r="AS67" s="1">
        <f t="shared" ref="AS67:AS98" si="80">AVERAGE(AM67,AP67)</f>
        <v>1.7346999999999966</v>
      </c>
      <c r="AT67" s="1">
        <f t="shared" ref="AT67:AT98" si="81">STDEVA(AK67,AN67)</f>
        <v>0</v>
      </c>
      <c r="AU67" s="1">
        <f t="shared" ref="AU67:AU98" si="82">STDEVA(AL67,AO67)</f>
        <v>1.5941525368739447E-2</v>
      </c>
      <c r="AV67" s="1">
        <f t="shared" ref="AV67:AV98" si="83">STDEVA(AM67,AP67)</f>
        <v>0.61659711319466881</v>
      </c>
      <c r="AW67" s="14">
        <v>64</v>
      </c>
      <c r="AX67" s="1">
        <v>1.1112675167594084</v>
      </c>
      <c r="AY67" s="1">
        <v>20.793400000000005</v>
      </c>
      <c r="AZ67" s="14">
        <v>64</v>
      </c>
      <c r="BA67" s="1">
        <v>1.0899451214028657</v>
      </c>
      <c r="BB67" s="15">
        <v>7.6122999999999976</v>
      </c>
      <c r="BC67" s="1">
        <f t="shared" si="48"/>
        <v>64</v>
      </c>
      <c r="BD67" s="1">
        <f t="shared" si="49"/>
        <v>1.100606319081137</v>
      </c>
      <c r="BE67" s="1">
        <f t="shared" si="50"/>
        <v>14.202850000000002</v>
      </c>
      <c r="BF67" s="1">
        <f t="shared" si="51"/>
        <v>0</v>
      </c>
      <c r="BG67" s="1">
        <f t="shared" si="52"/>
        <v>1.507721034775188E-2</v>
      </c>
      <c r="BH67" s="1">
        <f t="shared" si="53"/>
        <v>9.3204451934980064</v>
      </c>
    </row>
    <row r="68" spans="1:60" x14ac:dyDescent="0.25">
      <c r="A68" s="14">
        <v>325</v>
      </c>
      <c r="B68" s="1">
        <v>0.9309417964786959</v>
      </c>
      <c r="C68" s="1">
        <v>0.97399999999999665</v>
      </c>
      <c r="D68" s="14">
        <v>325</v>
      </c>
      <c r="E68" s="1">
        <v>0.93582015201933544</v>
      </c>
      <c r="F68" s="1">
        <v>0.84899999999999665</v>
      </c>
      <c r="G68" s="14">
        <f t="shared" si="60"/>
        <v>325</v>
      </c>
      <c r="H68" s="1">
        <f t="shared" si="61"/>
        <v>0.93338097424901567</v>
      </c>
      <c r="I68" s="1">
        <f t="shared" si="62"/>
        <v>0.91149999999999665</v>
      </c>
      <c r="J68" s="1">
        <f t="shared" si="63"/>
        <v>0</v>
      </c>
      <c r="K68" s="1">
        <f t="shared" si="64"/>
        <v>3.4495182838251807E-3</v>
      </c>
      <c r="L68" s="1">
        <f t="shared" si="65"/>
        <v>8.8388347648318447E-2</v>
      </c>
      <c r="M68" s="14">
        <v>325</v>
      </c>
      <c r="N68" s="1">
        <v>1.0310876364169361</v>
      </c>
      <c r="O68" s="1">
        <v>1.8434000000000008</v>
      </c>
      <c r="P68" s="14">
        <v>325</v>
      </c>
      <c r="Q68" s="1">
        <v>1.0179954414366836</v>
      </c>
      <c r="R68" s="1">
        <v>0.84490000000000265</v>
      </c>
      <c r="S68" s="14">
        <f t="shared" si="66"/>
        <v>325</v>
      </c>
      <c r="T68" s="1">
        <f t="shared" si="67"/>
        <v>1.02454153892681</v>
      </c>
      <c r="U68" s="1">
        <f t="shared" si="68"/>
        <v>1.3441500000000017</v>
      </c>
      <c r="V68" s="1">
        <f t="shared" si="69"/>
        <v>0</v>
      </c>
      <c r="W68" s="1">
        <f t="shared" si="70"/>
        <v>9.2575798511530145E-3</v>
      </c>
      <c r="X68" s="1">
        <f t="shared" si="71"/>
        <v>0.70604612101476594</v>
      </c>
      <c r="Y68" s="14">
        <v>65</v>
      </c>
      <c r="Z68" s="1">
        <v>0.94992125172819741</v>
      </c>
      <c r="AA68" s="1">
        <v>1.2546000000000035</v>
      </c>
      <c r="AB68" s="14">
        <v>65</v>
      </c>
      <c r="AC68" s="1">
        <v>0.94384828239635155</v>
      </c>
      <c r="AD68" s="15">
        <v>4.8200000000001353E-2</v>
      </c>
      <c r="AE68" s="1">
        <f t="shared" si="72"/>
        <v>65</v>
      </c>
      <c r="AF68" s="1">
        <f t="shared" si="73"/>
        <v>0.94688476706227442</v>
      </c>
      <c r="AG68" s="1">
        <f t="shared" si="74"/>
        <v>0.65140000000000242</v>
      </c>
      <c r="AH68" s="1">
        <f t="shared" si="75"/>
        <v>0</v>
      </c>
      <c r="AI68" s="1">
        <f t="shared" si="76"/>
        <v>4.2942377964861498E-3</v>
      </c>
      <c r="AJ68" s="1">
        <f t="shared" si="77"/>
        <v>0.85305362082345237</v>
      </c>
      <c r="AK68" s="14">
        <v>65</v>
      </c>
      <c r="AL68" s="1">
        <v>1.0503953468232121</v>
      </c>
      <c r="AM68" s="1">
        <v>2.1880000000000024</v>
      </c>
      <c r="AN68" s="14">
        <v>65</v>
      </c>
      <c r="AO68" s="1">
        <v>1.0278654712238562</v>
      </c>
      <c r="AP68" s="15">
        <v>1.308799999999998</v>
      </c>
      <c r="AQ68" s="1">
        <f t="shared" si="78"/>
        <v>65</v>
      </c>
      <c r="AR68" s="1">
        <f t="shared" si="79"/>
        <v>1.0391304090235343</v>
      </c>
      <c r="AS68" s="1">
        <f t="shared" si="80"/>
        <v>1.7484000000000002</v>
      </c>
      <c r="AT68" s="1">
        <f t="shared" si="81"/>
        <v>0</v>
      </c>
      <c r="AU68" s="1">
        <f t="shared" si="82"/>
        <v>1.5931027815593909E-2</v>
      </c>
      <c r="AV68" s="1">
        <f t="shared" si="83"/>
        <v>0.62168828201921611</v>
      </c>
      <c r="AW68" s="14">
        <v>65</v>
      </c>
      <c r="AX68" s="1">
        <v>1.114976762489098</v>
      </c>
      <c r="AY68" s="1">
        <v>25.828500000000005</v>
      </c>
      <c r="AZ68" s="14">
        <v>65</v>
      </c>
      <c r="BA68" s="1">
        <v>1.0905670552523781</v>
      </c>
      <c r="BB68" s="15">
        <v>12.640999999999998</v>
      </c>
      <c r="BC68" s="1">
        <f t="shared" si="48"/>
        <v>65</v>
      </c>
      <c r="BD68" s="1">
        <f t="shared" si="49"/>
        <v>1.1027719088707379</v>
      </c>
      <c r="BE68" s="1">
        <f t="shared" si="50"/>
        <v>19.234750000000002</v>
      </c>
      <c r="BF68" s="1">
        <f t="shared" si="51"/>
        <v>0</v>
      </c>
      <c r="BG68" s="1">
        <f t="shared" si="52"/>
        <v>1.7260269513863041E-2</v>
      </c>
      <c r="BH68" s="1">
        <f t="shared" si="53"/>
        <v>9.3249706768976015</v>
      </c>
    </row>
    <row r="69" spans="1:60" x14ac:dyDescent="0.25">
      <c r="A69" s="14">
        <v>330</v>
      </c>
      <c r="B69" s="1">
        <v>0.9316233210894177</v>
      </c>
      <c r="C69" s="1">
        <v>0.98819999999999908</v>
      </c>
      <c r="D69" s="14">
        <v>330</v>
      </c>
      <c r="E69" s="1">
        <v>0.93655980629130953</v>
      </c>
      <c r="F69" s="1">
        <v>0.84899999999999665</v>
      </c>
      <c r="G69" s="14">
        <f t="shared" si="60"/>
        <v>330</v>
      </c>
      <c r="H69" s="1">
        <f t="shared" si="61"/>
        <v>0.93409156369036361</v>
      </c>
      <c r="I69" s="1">
        <f t="shared" si="62"/>
        <v>0.91859999999999786</v>
      </c>
      <c r="J69" s="1">
        <f t="shared" si="63"/>
        <v>0</v>
      </c>
      <c r="K69" s="1">
        <f t="shared" si="64"/>
        <v>3.490622161484754E-3</v>
      </c>
      <c r="L69" s="1">
        <f t="shared" si="65"/>
        <v>9.8429263941169132E-2</v>
      </c>
      <c r="M69" s="14">
        <v>330</v>
      </c>
      <c r="N69" s="1">
        <v>1.0319395976364416</v>
      </c>
      <c r="O69" s="1">
        <v>1.7759</v>
      </c>
      <c r="P69" s="14">
        <v>330</v>
      </c>
      <c r="Q69" s="1">
        <v>1.0181845605013868</v>
      </c>
      <c r="R69" s="1">
        <v>0.97890000000000299</v>
      </c>
      <c r="S69" s="14">
        <f t="shared" si="66"/>
        <v>330</v>
      </c>
      <c r="T69" s="1">
        <f t="shared" si="67"/>
        <v>1.0250620790689142</v>
      </c>
      <c r="U69" s="1">
        <f t="shared" si="68"/>
        <v>1.3774000000000015</v>
      </c>
      <c r="V69" s="1">
        <f t="shared" si="69"/>
        <v>0</v>
      </c>
      <c r="W69" s="1">
        <f t="shared" si="70"/>
        <v>9.7262800336700098E-3</v>
      </c>
      <c r="X69" s="1">
        <f t="shared" si="71"/>
        <v>0.56356410460567585</v>
      </c>
      <c r="Y69" s="14">
        <v>66</v>
      </c>
      <c r="Z69" s="1">
        <v>0.95063047799839417</v>
      </c>
      <c r="AA69" s="1">
        <v>1.1953999999999994</v>
      </c>
      <c r="AB69" s="14">
        <v>66</v>
      </c>
      <c r="AC69" s="1">
        <v>0.94408422088486799</v>
      </c>
      <c r="AD69" s="15">
        <v>0.47249999999999659</v>
      </c>
      <c r="AE69" s="1">
        <f t="shared" si="72"/>
        <v>66</v>
      </c>
      <c r="AF69" s="1">
        <f t="shared" si="73"/>
        <v>0.94735734944163108</v>
      </c>
      <c r="AG69" s="1">
        <f t="shared" si="74"/>
        <v>0.83394999999999797</v>
      </c>
      <c r="AH69" s="1">
        <f t="shared" si="75"/>
        <v>0</v>
      </c>
      <c r="AI69" s="1">
        <f t="shared" si="76"/>
        <v>4.6289027963650423E-3</v>
      </c>
      <c r="AJ69" s="1">
        <f t="shared" si="77"/>
        <v>0.51116749211975709</v>
      </c>
      <c r="AK69" s="14">
        <v>66</v>
      </c>
      <c r="AL69" s="1">
        <v>1.052744375587062</v>
      </c>
      <c r="AM69" s="1">
        <v>2.174199999999999</v>
      </c>
      <c r="AN69" s="14">
        <v>66</v>
      </c>
      <c r="AO69" s="1">
        <v>1.029858647493219</v>
      </c>
      <c r="AP69" s="15">
        <v>1.2986999999999966</v>
      </c>
      <c r="AQ69" s="1">
        <f t="shared" si="78"/>
        <v>66</v>
      </c>
      <c r="AR69" s="1">
        <f t="shared" si="79"/>
        <v>1.0413015115401405</v>
      </c>
      <c r="AS69" s="1">
        <f t="shared" si="80"/>
        <v>1.7364499999999978</v>
      </c>
      <c r="AT69" s="1">
        <f t="shared" si="81"/>
        <v>0</v>
      </c>
      <c r="AU69" s="1">
        <f t="shared" si="82"/>
        <v>1.6182653527547892E-2</v>
      </c>
      <c r="AV69" s="1">
        <f t="shared" si="83"/>
        <v>0.61907198692882381</v>
      </c>
      <c r="AW69" s="14">
        <v>66</v>
      </c>
      <c r="AX69" s="1">
        <v>1.114976762489098</v>
      </c>
      <c r="AY69" s="1">
        <v>25.828500000000005</v>
      </c>
      <c r="AZ69" s="14">
        <v>66</v>
      </c>
      <c r="BA69" s="1">
        <v>1.0905670552523781</v>
      </c>
      <c r="BB69" s="15">
        <v>15.505499999999998</v>
      </c>
      <c r="BC69" s="1">
        <f t="shared" si="48"/>
        <v>66</v>
      </c>
      <c r="BD69" s="1">
        <f t="shared" si="49"/>
        <v>1.1027719088707379</v>
      </c>
      <c r="BE69" s="1">
        <f t="shared" si="50"/>
        <v>20.667000000000002</v>
      </c>
      <c r="BF69" s="1">
        <f t="shared" si="51"/>
        <v>0</v>
      </c>
      <c r="BG69" s="1">
        <f t="shared" si="52"/>
        <v>1.7260269513863041E-2</v>
      </c>
      <c r="BH69" s="1">
        <f t="shared" si="53"/>
        <v>7.2994633021887392</v>
      </c>
    </row>
    <row r="70" spans="1:60" x14ac:dyDescent="0.25">
      <c r="A70" s="14">
        <v>335</v>
      </c>
      <c r="B70" s="1">
        <v>0.93210351096023569</v>
      </c>
      <c r="C70" s="1">
        <v>1.2539999999999978</v>
      </c>
      <c r="D70" s="14">
        <v>335</v>
      </c>
      <c r="E70" s="1">
        <v>0.93714726054787645</v>
      </c>
      <c r="F70" s="1">
        <v>0.84199999999999875</v>
      </c>
      <c r="G70" s="14">
        <f t="shared" si="60"/>
        <v>335</v>
      </c>
      <c r="H70" s="1">
        <f t="shared" si="61"/>
        <v>0.93462538575405607</v>
      </c>
      <c r="I70" s="1">
        <f t="shared" si="62"/>
        <v>1.0479999999999983</v>
      </c>
      <c r="J70" s="1">
        <f t="shared" si="63"/>
        <v>0</v>
      </c>
      <c r="K70" s="1">
        <f t="shared" si="64"/>
        <v>3.5664695360276312E-3</v>
      </c>
      <c r="L70" s="1">
        <f t="shared" si="65"/>
        <v>0.29132799384885655</v>
      </c>
      <c r="M70" s="14">
        <v>335</v>
      </c>
      <c r="N70" s="1">
        <v>1.0328402383050954</v>
      </c>
      <c r="O70" s="1">
        <v>1.8489000000000004</v>
      </c>
      <c r="P70" s="14">
        <v>335</v>
      </c>
      <c r="Q70" s="1">
        <v>1.0205578376367468</v>
      </c>
      <c r="R70" s="1">
        <v>0.91190000000000282</v>
      </c>
      <c r="S70" s="14">
        <f t="shared" si="66"/>
        <v>335</v>
      </c>
      <c r="T70" s="1">
        <f t="shared" si="67"/>
        <v>1.0266990379709211</v>
      </c>
      <c r="U70" s="1">
        <f t="shared" si="68"/>
        <v>1.3804000000000016</v>
      </c>
      <c r="V70" s="1">
        <f t="shared" si="69"/>
        <v>0</v>
      </c>
      <c r="W70" s="1">
        <f t="shared" si="70"/>
        <v>8.6849688018394954E-3</v>
      </c>
      <c r="X70" s="1">
        <f t="shared" si="71"/>
        <v>0.66255905397179315</v>
      </c>
      <c r="Y70" s="14">
        <v>67</v>
      </c>
      <c r="Z70" s="1">
        <v>0.95152508564332228</v>
      </c>
      <c r="AA70" s="1">
        <v>1.264400000000002</v>
      </c>
      <c r="AB70" s="14">
        <v>67</v>
      </c>
      <c r="AC70" s="1">
        <v>0.94492626256067647</v>
      </c>
      <c r="AD70" s="15">
        <v>0.61050000000000182</v>
      </c>
      <c r="AE70" s="1">
        <f t="shared" si="72"/>
        <v>67</v>
      </c>
      <c r="AF70" s="1">
        <f t="shared" si="73"/>
        <v>0.94822567410199943</v>
      </c>
      <c r="AG70" s="1">
        <f t="shared" si="74"/>
        <v>0.93745000000000189</v>
      </c>
      <c r="AH70" s="1">
        <f t="shared" si="75"/>
        <v>0</v>
      </c>
      <c r="AI70" s="1">
        <f t="shared" si="76"/>
        <v>4.6660725495891705E-3</v>
      </c>
      <c r="AJ70" s="1">
        <f t="shared" si="77"/>
        <v>0.46237712421788352</v>
      </c>
      <c r="AK70" s="14">
        <v>67</v>
      </c>
      <c r="AL70" s="1">
        <v>1.0556122544365187</v>
      </c>
      <c r="AM70" s="1">
        <v>2.1706999999999965</v>
      </c>
      <c r="AN70" s="14">
        <v>67</v>
      </c>
      <c r="AO70" s="1">
        <v>1.0323468671289355</v>
      </c>
      <c r="AP70" s="15">
        <v>1.3021000000000029</v>
      </c>
      <c r="AQ70" s="1">
        <f t="shared" si="78"/>
        <v>67</v>
      </c>
      <c r="AR70" s="1">
        <f t="shared" si="79"/>
        <v>1.0439795607827271</v>
      </c>
      <c r="AS70" s="1">
        <f t="shared" si="80"/>
        <v>1.7363999999999997</v>
      </c>
      <c r="AT70" s="1">
        <f t="shared" si="81"/>
        <v>0</v>
      </c>
      <c r="AU70" s="1">
        <f t="shared" si="82"/>
        <v>1.645111313212352E-2</v>
      </c>
      <c r="AV70" s="1">
        <f t="shared" si="83"/>
        <v>0.61419295013863051</v>
      </c>
    </row>
    <row r="71" spans="1:60" x14ac:dyDescent="0.25">
      <c r="A71" s="14">
        <v>340</v>
      </c>
      <c r="B71" s="1">
        <v>0.93268545615016574</v>
      </c>
      <c r="C71" s="1">
        <v>1.1876000000000033</v>
      </c>
      <c r="D71" s="14">
        <v>340</v>
      </c>
      <c r="E71" s="1">
        <v>0.93786341769564374</v>
      </c>
      <c r="F71" s="1">
        <v>0.84199999999999875</v>
      </c>
      <c r="G71" s="14">
        <f t="shared" si="60"/>
        <v>340</v>
      </c>
      <c r="H71" s="1">
        <f t="shared" si="61"/>
        <v>0.93527443692290468</v>
      </c>
      <c r="I71" s="1">
        <f t="shared" si="62"/>
        <v>1.014800000000001</v>
      </c>
      <c r="J71" s="1">
        <f t="shared" si="63"/>
        <v>0</v>
      </c>
      <c r="K71" s="1">
        <f t="shared" si="64"/>
        <v>3.661371721530673E-3</v>
      </c>
      <c r="L71" s="1">
        <f t="shared" si="65"/>
        <v>0.24437610357807479</v>
      </c>
      <c r="M71" s="14">
        <v>340</v>
      </c>
      <c r="N71" s="1">
        <v>1.0335130121551108</v>
      </c>
      <c r="O71" s="1">
        <v>1.7766000000000002</v>
      </c>
      <c r="P71" s="14">
        <v>340</v>
      </c>
      <c r="Q71" s="1">
        <v>1.0237923757400014</v>
      </c>
      <c r="R71" s="1">
        <v>1.1771000000000029</v>
      </c>
      <c r="S71" s="14">
        <f t="shared" si="66"/>
        <v>340</v>
      </c>
      <c r="T71" s="1">
        <f t="shared" si="67"/>
        <v>1.028652693947556</v>
      </c>
      <c r="U71" s="1">
        <f t="shared" si="68"/>
        <v>1.4768500000000016</v>
      </c>
      <c r="V71" s="1">
        <f t="shared" si="69"/>
        <v>0</v>
      </c>
      <c r="W71" s="1">
        <f t="shared" si="70"/>
        <v>6.8735279265727846E-3</v>
      </c>
      <c r="X71" s="1">
        <f t="shared" si="71"/>
        <v>0.42391051532133328</v>
      </c>
      <c r="Y71" s="14">
        <v>68</v>
      </c>
      <c r="Z71" s="1">
        <v>0.95236860879032326</v>
      </c>
      <c r="AA71" s="1">
        <v>1.2417000000000016</v>
      </c>
      <c r="AB71" s="14">
        <v>68</v>
      </c>
      <c r="AC71" s="1">
        <v>0.94557118105783022</v>
      </c>
      <c r="AD71" s="15">
        <v>0.92020000000000124</v>
      </c>
      <c r="AE71" s="1">
        <f t="shared" si="72"/>
        <v>68</v>
      </c>
      <c r="AF71" s="1">
        <f t="shared" si="73"/>
        <v>0.9489698949240768</v>
      </c>
      <c r="AG71" s="1">
        <f t="shared" si="74"/>
        <v>1.0809500000000014</v>
      </c>
      <c r="AH71" s="1">
        <f t="shared" si="75"/>
        <v>0</v>
      </c>
      <c r="AI71" s="1">
        <f t="shared" si="76"/>
        <v>4.8065072442713208E-3</v>
      </c>
      <c r="AJ71" s="1">
        <f t="shared" si="77"/>
        <v>0.22733483015147501</v>
      </c>
      <c r="AK71" s="14">
        <v>68</v>
      </c>
      <c r="AL71" s="1">
        <v>1.0582732581041279</v>
      </c>
      <c r="AM71" s="1">
        <v>2.1706999999999965</v>
      </c>
      <c r="AN71" s="14">
        <v>68</v>
      </c>
      <c r="AO71" s="1">
        <v>1.0344198184927824</v>
      </c>
      <c r="AP71" s="15">
        <v>1.3757000000000019</v>
      </c>
      <c r="AQ71" s="1">
        <f t="shared" si="78"/>
        <v>68</v>
      </c>
      <c r="AR71" s="1">
        <f t="shared" si="79"/>
        <v>1.0463465382984551</v>
      </c>
      <c r="AS71" s="1">
        <f t="shared" si="80"/>
        <v>1.7731999999999992</v>
      </c>
      <c r="AT71" s="1">
        <f t="shared" si="81"/>
        <v>0</v>
      </c>
      <c r="AU71" s="1">
        <f t="shared" si="82"/>
        <v>1.6866928903806172E-2</v>
      </c>
      <c r="AV71" s="1">
        <f t="shared" si="83"/>
        <v>0.56214989104330082</v>
      </c>
    </row>
    <row r="72" spans="1:60" x14ac:dyDescent="0.25">
      <c r="A72" s="14">
        <v>345</v>
      </c>
      <c r="B72" s="1">
        <v>0.93326812845198781</v>
      </c>
      <c r="C72" s="1">
        <v>1.1210999999999984</v>
      </c>
      <c r="D72" s="14">
        <v>345</v>
      </c>
      <c r="E72" s="1">
        <v>0.93881144874369493</v>
      </c>
      <c r="F72" s="1">
        <v>0.84199999999999875</v>
      </c>
      <c r="G72" s="14">
        <f t="shared" si="60"/>
        <v>345</v>
      </c>
      <c r="H72" s="1">
        <f t="shared" si="61"/>
        <v>0.93603978859784132</v>
      </c>
      <c r="I72" s="1">
        <f t="shared" si="62"/>
        <v>0.98154999999999859</v>
      </c>
      <c r="J72" s="1">
        <f t="shared" si="63"/>
        <v>0</v>
      </c>
      <c r="K72" s="1">
        <f t="shared" si="64"/>
        <v>3.9197193685550965E-3</v>
      </c>
      <c r="L72" s="1">
        <f t="shared" si="65"/>
        <v>0.19735350262916532</v>
      </c>
      <c r="M72" s="14">
        <v>345</v>
      </c>
      <c r="N72" s="1">
        <v>1.0339125547617254</v>
      </c>
      <c r="O72" s="1">
        <v>1.9137000000000004</v>
      </c>
      <c r="P72" s="14">
        <v>345</v>
      </c>
      <c r="Q72" s="1">
        <v>1.0264812851091365</v>
      </c>
      <c r="R72" s="1">
        <v>0.727800000000002</v>
      </c>
      <c r="S72" s="14">
        <f t="shared" si="66"/>
        <v>345</v>
      </c>
      <c r="T72" s="1">
        <f t="shared" si="67"/>
        <v>1.0301969199354311</v>
      </c>
      <c r="U72" s="1">
        <f t="shared" si="68"/>
        <v>1.3207500000000012</v>
      </c>
      <c r="V72" s="1">
        <f t="shared" si="69"/>
        <v>0</v>
      </c>
      <c r="W72" s="1">
        <f t="shared" si="70"/>
        <v>5.2547011641714027E-3</v>
      </c>
      <c r="X72" s="1">
        <f t="shared" si="71"/>
        <v>0.83855793180912575</v>
      </c>
      <c r="Y72" s="14">
        <v>69</v>
      </c>
      <c r="Z72" s="1">
        <v>0.95300223326462608</v>
      </c>
      <c r="AA72" s="1">
        <v>1.1758000000000024</v>
      </c>
      <c r="AB72" s="14">
        <v>69</v>
      </c>
      <c r="AC72" s="1">
        <v>0.94618892741454919</v>
      </c>
      <c r="AD72" s="15">
        <v>0.61730000000000018</v>
      </c>
      <c r="AE72" s="1">
        <f t="shared" si="72"/>
        <v>69</v>
      </c>
      <c r="AF72" s="1">
        <f t="shared" si="73"/>
        <v>0.94959558033958769</v>
      </c>
      <c r="AG72" s="1">
        <f t="shared" si="74"/>
        <v>0.89655000000000129</v>
      </c>
      <c r="AH72" s="1">
        <f t="shared" si="75"/>
        <v>0</v>
      </c>
      <c r="AI72" s="1">
        <f t="shared" si="76"/>
        <v>4.8177347688873433E-3</v>
      </c>
      <c r="AJ72" s="1">
        <f t="shared" si="77"/>
        <v>0.3949191372926884</v>
      </c>
      <c r="AK72" s="14">
        <v>69</v>
      </c>
      <c r="AL72" s="1">
        <v>1.0608478812281144</v>
      </c>
      <c r="AM72" s="1">
        <v>2.1569000000000003</v>
      </c>
      <c r="AN72" s="14">
        <v>69</v>
      </c>
      <c r="AO72" s="1">
        <v>1.0369039316819879</v>
      </c>
      <c r="AP72" s="15">
        <v>1.308799999999998</v>
      </c>
      <c r="AQ72" s="1">
        <f t="shared" si="78"/>
        <v>69</v>
      </c>
      <c r="AR72" s="1">
        <f t="shared" si="79"/>
        <v>1.0488759064550512</v>
      </c>
      <c r="AS72" s="1">
        <f t="shared" si="80"/>
        <v>1.7328499999999991</v>
      </c>
      <c r="AT72" s="1">
        <f t="shared" si="81"/>
        <v>0</v>
      </c>
      <c r="AU72" s="1">
        <f t="shared" si="82"/>
        <v>1.6930929092454562E-2</v>
      </c>
      <c r="AV72" s="1">
        <f t="shared" si="83"/>
        <v>0.59969726112431243</v>
      </c>
    </row>
    <row r="73" spans="1:60" x14ac:dyDescent="0.25">
      <c r="A73" s="14">
        <v>350</v>
      </c>
      <c r="B73" s="1">
        <v>0.93395306469743955</v>
      </c>
      <c r="C73" s="1">
        <v>0.98819999999999908</v>
      </c>
      <c r="D73" s="14">
        <v>350</v>
      </c>
      <c r="E73" s="1">
        <v>0.93942741328380563</v>
      </c>
      <c r="F73" s="1">
        <v>0.84199999999999875</v>
      </c>
      <c r="G73" s="14">
        <f t="shared" si="60"/>
        <v>350</v>
      </c>
      <c r="H73" s="1">
        <f t="shared" si="61"/>
        <v>0.93669023899062265</v>
      </c>
      <c r="I73" s="1">
        <f t="shared" si="62"/>
        <v>0.91509999999999891</v>
      </c>
      <c r="J73" s="1">
        <f t="shared" si="63"/>
        <v>0</v>
      </c>
      <c r="K73" s="1">
        <f t="shared" si="64"/>
        <v>3.870949007998449E-3</v>
      </c>
      <c r="L73" s="1">
        <f t="shared" si="65"/>
        <v>0.10337901140947348</v>
      </c>
      <c r="M73" s="14">
        <v>350</v>
      </c>
      <c r="N73" s="1">
        <v>1.0346726878398893</v>
      </c>
      <c r="O73" s="1">
        <v>2.0458999999999996</v>
      </c>
      <c r="P73" s="14">
        <v>350</v>
      </c>
      <c r="Q73" s="1">
        <v>1.0278244023044845</v>
      </c>
      <c r="R73" s="1">
        <v>0.89979999999999905</v>
      </c>
      <c r="S73" s="14">
        <f t="shared" si="66"/>
        <v>350</v>
      </c>
      <c r="T73" s="1">
        <f t="shared" si="67"/>
        <v>1.0312485450721869</v>
      </c>
      <c r="U73" s="1">
        <f t="shared" si="68"/>
        <v>1.4728499999999993</v>
      </c>
      <c r="V73" s="1">
        <f t="shared" si="69"/>
        <v>0</v>
      </c>
      <c r="W73" s="1">
        <f t="shared" si="70"/>
        <v>4.8424691415865093E-3</v>
      </c>
      <c r="X73" s="1">
        <f t="shared" si="71"/>
        <v>0.81041508191790235</v>
      </c>
      <c r="Y73" s="14">
        <v>70</v>
      </c>
      <c r="Z73" s="1">
        <v>0.95379545048026726</v>
      </c>
      <c r="AA73" s="1">
        <v>1.3237999999999985</v>
      </c>
      <c r="AB73" s="14">
        <v>70</v>
      </c>
      <c r="AC73" s="1">
        <v>0.94654412790430109</v>
      </c>
      <c r="AD73" s="15">
        <v>1.4046000000000021</v>
      </c>
      <c r="AE73" s="1">
        <f t="shared" si="72"/>
        <v>70</v>
      </c>
      <c r="AF73" s="1">
        <f t="shared" si="73"/>
        <v>0.95016978919228423</v>
      </c>
      <c r="AG73" s="1">
        <f t="shared" si="74"/>
        <v>1.3642000000000003</v>
      </c>
      <c r="AH73" s="1">
        <f t="shared" si="75"/>
        <v>0</v>
      </c>
      <c r="AI73" s="1">
        <f t="shared" si="76"/>
        <v>5.1274593660367816E-3</v>
      </c>
      <c r="AJ73" s="1">
        <f t="shared" si="77"/>
        <v>5.713422791987554E-2</v>
      </c>
      <c r="AK73" s="14">
        <v>70</v>
      </c>
      <c r="AL73" s="1">
        <v>1.0632289572270259</v>
      </c>
      <c r="AM73" s="1">
        <v>2.1604000000000028</v>
      </c>
      <c r="AN73" s="14">
        <v>70</v>
      </c>
      <c r="AO73" s="1">
        <v>1.0387009621452901</v>
      </c>
      <c r="AP73" s="15">
        <v>1.4525999999999968</v>
      </c>
      <c r="AQ73" s="1">
        <f t="shared" si="78"/>
        <v>70</v>
      </c>
      <c r="AR73" s="1">
        <f t="shared" si="79"/>
        <v>1.0509649596861581</v>
      </c>
      <c r="AS73" s="1">
        <f t="shared" si="80"/>
        <v>1.8064999999999998</v>
      </c>
      <c r="AT73" s="1">
        <f t="shared" si="81"/>
        <v>0</v>
      </c>
      <c r="AU73" s="1">
        <f t="shared" si="82"/>
        <v>1.7343911651205714E-2</v>
      </c>
      <c r="AV73" s="1">
        <f t="shared" si="83"/>
        <v>0.50049017972384213</v>
      </c>
    </row>
    <row r="74" spans="1:60" x14ac:dyDescent="0.25">
      <c r="A74" s="14">
        <v>355</v>
      </c>
      <c r="B74" s="1">
        <v>0.93441024767072067</v>
      </c>
      <c r="C74" s="1">
        <v>0.99539999999999651</v>
      </c>
      <c r="D74" s="14">
        <v>355</v>
      </c>
      <c r="E74" s="1">
        <v>0.94014706094213507</v>
      </c>
      <c r="F74" s="1">
        <v>0.84199999999999875</v>
      </c>
      <c r="G74" s="14">
        <f t="shared" si="60"/>
        <v>355</v>
      </c>
      <c r="H74" s="1">
        <f t="shared" si="61"/>
        <v>0.93727865430642787</v>
      </c>
      <c r="I74" s="1">
        <f t="shared" si="62"/>
        <v>0.91869999999999763</v>
      </c>
      <c r="J74" s="1">
        <f t="shared" si="63"/>
        <v>0</v>
      </c>
      <c r="K74" s="1">
        <f t="shared" si="64"/>
        <v>4.0565395666181028E-3</v>
      </c>
      <c r="L74" s="1">
        <f t="shared" si="65"/>
        <v>0.10847018023401481</v>
      </c>
      <c r="M74" s="14">
        <v>355</v>
      </c>
      <c r="N74" s="1">
        <v>1.0351133254162375</v>
      </c>
      <c r="O74" s="1">
        <v>1.7751999999999999</v>
      </c>
      <c r="P74" s="14">
        <v>355</v>
      </c>
      <c r="Q74" s="1">
        <v>1.0287442031128826</v>
      </c>
      <c r="R74" s="1">
        <v>1.6957000000000022</v>
      </c>
      <c r="S74" s="14">
        <f t="shared" si="66"/>
        <v>355</v>
      </c>
      <c r="T74" s="1">
        <f t="shared" si="67"/>
        <v>1.03192876426456</v>
      </c>
      <c r="U74" s="1">
        <f t="shared" si="68"/>
        <v>1.735450000000001</v>
      </c>
      <c r="V74" s="1">
        <f t="shared" si="69"/>
        <v>0</v>
      </c>
      <c r="W74" s="1">
        <f t="shared" si="70"/>
        <v>4.5036495709086946E-3</v>
      </c>
      <c r="X74" s="1">
        <f t="shared" si="71"/>
        <v>5.6214989104328893E-2</v>
      </c>
      <c r="Y74" s="14">
        <v>71</v>
      </c>
      <c r="Z74" s="1">
        <v>0.954828609064306</v>
      </c>
      <c r="AA74" s="1">
        <v>1.2513999999999967</v>
      </c>
      <c r="AB74" s="14">
        <v>71</v>
      </c>
      <c r="AC74" s="1">
        <v>0.94746952955757169</v>
      </c>
      <c r="AD74" s="15">
        <v>1.5392999999999972</v>
      </c>
      <c r="AE74" s="1">
        <f t="shared" si="72"/>
        <v>71</v>
      </c>
      <c r="AF74" s="1">
        <f t="shared" si="73"/>
        <v>0.95114906931093879</v>
      </c>
      <c r="AG74" s="1">
        <f t="shared" si="74"/>
        <v>1.395349999999997</v>
      </c>
      <c r="AH74" s="1">
        <f t="shared" si="75"/>
        <v>0</v>
      </c>
      <c r="AI74" s="1">
        <f t="shared" si="76"/>
        <v>5.203655022502785E-3</v>
      </c>
      <c r="AJ74" s="1">
        <f t="shared" si="77"/>
        <v>0.20357604230360754</v>
      </c>
      <c r="AK74" s="14">
        <v>71</v>
      </c>
      <c r="AL74" s="1">
        <v>1.065329822752308</v>
      </c>
      <c r="AM74" s="1">
        <v>2.1362000000000023</v>
      </c>
      <c r="AN74" s="14">
        <v>71</v>
      </c>
      <c r="AO74" s="1">
        <v>1.0407852138454787</v>
      </c>
      <c r="AP74" s="15">
        <v>1.4660999999999973</v>
      </c>
      <c r="AQ74" s="1">
        <f t="shared" si="78"/>
        <v>71</v>
      </c>
      <c r="AR74" s="1">
        <f t="shared" si="79"/>
        <v>1.0530575182988935</v>
      </c>
      <c r="AS74" s="1">
        <f t="shared" si="80"/>
        <v>1.8011499999999998</v>
      </c>
      <c r="AT74" s="1">
        <f t="shared" si="81"/>
        <v>0</v>
      </c>
      <c r="AU74" s="1">
        <f t="shared" si="82"/>
        <v>1.7355659399590731E-2</v>
      </c>
      <c r="AV74" s="1">
        <f t="shared" si="83"/>
        <v>0.4738322540731093</v>
      </c>
    </row>
    <row r="75" spans="1:60" x14ac:dyDescent="0.25">
      <c r="A75" s="14">
        <v>360</v>
      </c>
      <c r="B75" s="1">
        <v>0.93507141383393655</v>
      </c>
      <c r="C75" s="1">
        <v>0.98819999999999908</v>
      </c>
      <c r="D75" s="14">
        <v>360</v>
      </c>
      <c r="E75" s="1">
        <v>0.94076477992530549</v>
      </c>
      <c r="F75" s="1">
        <v>0.90800000000000125</v>
      </c>
      <c r="G75" s="14">
        <f t="shared" si="60"/>
        <v>360</v>
      </c>
      <c r="H75" s="1">
        <f t="shared" si="61"/>
        <v>0.93791809687962102</v>
      </c>
      <c r="I75" s="1">
        <f t="shared" si="62"/>
        <v>0.94810000000000016</v>
      </c>
      <c r="J75" s="1">
        <f t="shared" si="63"/>
        <v>0</v>
      </c>
      <c r="K75" s="1">
        <f t="shared" si="64"/>
        <v>4.0258177709845307E-3</v>
      </c>
      <c r="L75" s="1">
        <f t="shared" si="65"/>
        <v>5.6709963851159575E-2</v>
      </c>
      <c r="M75" s="14">
        <v>360</v>
      </c>
      <c r="N75" s="1">
        <v>1.0355903393681747</v>
      </c>
      <c r="O75" s="1">
        <v>1.7759</v>
      </c>
      <c r="P75" s="14">
        <v>360</v>
      </c>
      <c r="Q75" s="1">
        <v>1.029001540875436</v>
      </c>
      <c r="R75" s="1">
        <v>3.1623999999999981</v>
      </c>
      <c r="S75" s="14">
        <f t="shared" si="66"/>
        <v>360</v>
      </c>
      <c r="T75" s="1">
        <f t="shared" si="67"/>
        <v>1.0322959401218053</v>
      </c>
      <c r="U75" s="1">
        <f t="shared" si="68"/>
        <v>2.4691499999999991</v>
      </c>
      <c r="V75" s="1">
        <f t="shared" si="69"/>
        <v>0</v>
      </c>
      <c r="W75" s="1">
        <f t="shared" si="70"/>
        <v>4.6589840940871917E-3</v>
      </c>
      <c r="X75" s="1">
        <f t="shared" si="71"/>
        <v>0.98040355211514774</v>
      </c>
      <c r="Y75" s="14">
        <v>72</v>
      </c>
      <c r="Z75" s="1">
        <v>0.95586400832614815</v>
      </c>
      <c r="AA75" s="1">
        <v>1.2612000000000023</v>
      </c>
      <c r="AB75" s="14">
        <v>72</v>
      </c>
      <c r="AC75" s="1">
        <v>0.94813103540418942</v>
      </c>
      <c r="AD75" s="15">
        <v>1.75</v>
      </c>
      <c r="AE75" s="1">
        <f t="shared" si="72"/>
        <v>72</v>
      </c>
      <c r="AF75" s="1">
        <f t="shared" si="73"/>
        <v>0.95199752186516884</v>
      </c>
      <c r="AG75" s="1">
        <f t="shared" si="74"/>
        <v>1.5056000000000012</v>
      </c>
      <c r="AH75" s="1">
        <f t="shared" si="75"/>
        <v>0</v>
      </c>
      <c r="AI75" s="1">
        <f t="shared" si="76"/>
        <v>5.4680375918489729E-3</v>
      </c>
      <c r="AJ75" s="1">
        <f t="shared" si="77"/>
        <v>0.34563379464398253</v>
      </c>
      <c r="AK75" s="14">
        <v>72</v>
      </c>
      <c r="AL75" s="1">
        <v>1.0680740405819475</v>
      </c>
      <c r="AM75" s="1">
        <v>2.1396000000000015</v>
      </c>
      <c r="AN75" s="14">
        <v>72</v>
      </c>
      <c r="AO75" s="1">
        <v>1.043312948099955</v>
      </c>
      <c r="AP75" s="15">
        <v>1.3254999999999981</v>
      </c>
      <c r="AQ75" s="1">
        <f t="shared" si="78"/>
        <v>72</v>
      </c>
      <c r="AR75" s="1">
        <f t="shared" si="79"/>
        <v>1.0556934943409513</v>
      </c>
      <c r="AS75" s="1">
        <f t="shared" si="80"/>
        <v>1.7325499999999998</v>
      </c>
      <c r="AT75" s="1">
        <f t="shared" si="81"/>
        <v>0</v>
      </c>
      <c r="AU75" s="1">
        <f t="shared" si="82"/>
        <v>1.7508736403604168E-2</v>
      </c>
      <c r="AV75" s="1">
        <f t="shared" si="83"/>
        <v>0.57565563056397051</v>
      </c>
    </row>
    <row r="76" spans="1:60" x14ac:dyDescent="0.25">
      <c r="A76" s="14">
        <v>365</v>
      </c>
      <c r="B76" s="1">
        <v>0.93583546146101293</v>
      </c>
      <c r="C76" s="1">
        <v>1.0024999999999977</v>
      </c>
      <c r="D76" s="14">
        <v>365</v>
      </c>
      <c r="E76" s="1">
        <v>0.94148647880654557</v>
      </c>
      <c r="F76" s="1">
        <v>0.84199999999999875</v>
      </c>
      <c r="G76" s="14">
        <f t="shared" si="60"/>
        <v>365</v>
      </c>
      <c r="H76" s="1">
        <f t="shared" si="61"/>
        <v>0.93866097013377925</v>
      </c>
      <c r="I76" s="1">
        <f t="shared" si="62"/>
        <v>0.92224999999999824</v>
      </c>
      <c r="J76" s="1">
        <f t="shared" si="63"/>
        <v>0</v>
      </c>
      <c r="K76" s="1">
        <f t="shared" si="64"/>
        <v>3.9958726856289322E-3</v>
      </c>
      <c r="L76" s="1">
        <f t="shared" si="65"/>
        <v>0.11349063838044016</v>
      </c>
      <c r="M76" s="14">
        <v>365</v>
      </c>
      <c r="N76" s="1">
        <v>1.0361020420498095</v>
      </c>
      <c r="O76" s="1">
        <v>2.1867000000000001</v>
      </c>
      <c r="P76" s="14">
        <v>365</v>
      </c>
      <c r="Q76" s="1">
        <v>1.0291160044332159</v>
      </c>
      <c r="R76" s="1">
        <v>3.8207000000000022</v>
      </c>
      <c r="S76" s="14">
        <f t="shared" si="66"/>
        <v>365</v>
      </c>
      <c r="T76" s="1">
        <f t="shared" si="67"/>
        <v>1.0326090232415126</v>
      </c>
      <c r="U76" s="1">
        <f t="shared" si="68"/>
        <v>3.0037000000000011</v>
      </c>
      <c r="V76" s="1">
        <f t="shared" si="69"/>
        <v>0</v>
      </c>
      <c r="W76" s="1">
        <f t="shared" si="70"/>
        <v>4.9398745723176086E-3</v>
      </c>
      <c r="X76" s="1">
        <f t="shared" si="71"/>
        <v>1.1554124804588199</v>
      </c>
      <c r="Y76" s="14">
        <v>73</v>
      </c>
      <c r="Z76" s="1">
        <v>0.95660875779954302</v>
      </c>
      <c r="AA76" s="1">
        <v>1.2546999999999997</v>
      </c>
      <c r="AB76" s="14">
        <v>73</v>
      </c>
      <c r="AC76" s="1">
        <v>0.94919038823509772</v>
      </c>
      <c r="AD76" s="15">
        <v>1.8881999999999977</v>
      </c>
      <c r="AE76" s="1">
        <f t="shared" si="72"/>
        <v>73</v>
      </c>
      <c r="AF76" s="1">
        <f t="shared" si="73"/>
        <v>0.95289957301732042</v>
      </c>
      <c r="AG76" s="1">
        <f t="shared" si="74"/>
        <v>1.5714499999999987</v>
      </c>
      <c r="AH76" s="1">
        <f t="shared" si="75"/>
        <v>0</v>
      </c>
      <c r="AI76" s="1">
        <f t="shared" si="76"/>
        <v>5.2455794243671692E-3</v>
      </c>
      <c r="AJ76" s="1">
        <f t="shared" si="77"/>
        <v>0.44795214588167576</v>
      </c>
      <c r="AK76" s="14">
        <v>73</v>
      </c>
      <c r="AL76" s="1">
        <v>1.0706269484004194</v>
      </c>
      <c r="AM76" s="1">
        <v>2.1499999999999986</v>
      </c>
      <c r="AN76" s="14">
        <v>73</v>
      </c>
      <c r="AO76" s="1">
        <v>1.0451860981104681</v>
      </c>
      <c r="AP76" s="15">
        <v>1.3322000000000003</v>
      </c>
      <c r="AQ76" s="1">
        <f t="shared" si="78"/>
        <v>73</v>
      </c>
      <c r="AR76" s="1">
        <f t="shared" si="79"/>
        <v>1.0579065232554439</v>
      </c>
      <c r="AS76" s="1">
        <f t="shared" si="80"/>
        <v>1.7410999999999994</v>
      </c>
      <c r="AT76" s="1">
        <f t="shared" si="81"/>
        <v>0</v>
      </c>
      <c r="AU76" s="1">
        <f t="shared" si="82"/>
        <v>1.7989397759176268E-2</v>
      </c>
      <c r="AV76" s="1">
        <f t="shared" si="83"/>
        <v>0.57827192565435803</v>
      </c>
    </row>
    <row r="77" spans="1:60" x14ac:dyDescent="0.25">
      <c r="A77" s="14">
        <v>370</v>
      </c>
      <c r="B77" s="1">
        <v>0.93639655708968084</v>
      </c>
      <c r="C77" s="1">
        <v>0.85529999999999973</v>
      </c>
      <c r="D77" s="14">
        <v>370</v>
      </c>
      <c r="E77" s="1">
        <v>0.94241600601149811</v>
      </c>
      <c r="F77" s="1">
        <v>0.84199999999999875</v>
      </c>
      <c r="G77" s="14">
        <f t="shared" si="60"/>
        <v>370</v>
      </c>
      <c r="H77" s="1">
        <f t="shared" si="61"/>
        <v>0.93940628155058947</v>
      </c>
      <c r="I77" s="1">
        <f t="shared" si="62"/>
        <v>0.84864999999999924</v>
      </c>
      <c r="J77" s="1">
        <f t="shared" si="63"/>
        <v>0</v>
      </c>
      <c r="K77" s="1">
        <f t="shared" si="64"/>
        <v>4.2563931516230447E-3</v>
      </c>
      <c r="L77" s="1">
        <f t="shared" si="65"/>
        <v>9.4045201897817732E-3</v>
      </c>
      <c r="M77" s="14">
        <v>370</v>
      </c>
      <c r="N77" s="1">
        <v>1.0367317951302233</v>
      </c>
      <c r="O77" s="1">
        <v>1.9855</v>
      </c>
      <c r="P77" s="14">
        <v>370</v>
      </c>
      <c r="Q77" s="1">
        <v>1.0291611336484954</v>
      </c>
      <c r="R77" s="1">
        <v>4.204500000000003</v>
      </c>
      <c r="S77" s="14">
        <f t="shared" si="66"/>
        <v>370</v>
      </c>
      <c r="T77" s="1">
        <f t="shared" si="67"/>
        <v>1.0329464643893593</v>
      </c>
      <c r="U77" s="1">
        <f t="shared" si="68"/>
        <v>3.0950000000000015</v>
      </c>
      <c r="V77" s="1">
        <f t="shared" si="69"/>
        <v>0</v>
      </c>
      <c r="W77" s="1">
        <f t="shared" si="70"/>
        <v>5.3532660717976041E-3</v>
      </c>
      <c r="X77" s="1">
        <f t="shared" si="71"/>
        <v>1.5690699474529499</v>
      </c>
      <c r="Y77" s="14">
        <v>74</v>
      </c>
      <c r="Z77" s="1">
        <v>0.95764802348497979</v>
      </c>
      <c r="AA77" s="1">
        <v>1.2417000000000016</v>
      </c>
      <c r="AB77" s="14">
        <v>74</v>
      </c>
      <c r="AC77" s="1">
        <v>0.9496873116475586</v>
      </c>
      <c r="AD77" s="15">
        <v>1.6809000000000012</v>
      </c>
      <c r="AE77" s="1">
        <f t="shared" si="72"/>
        <v>74</v>
      </c>
      <c r="AF77" s="1">
        <f t="shared" si="73"/>
        <v>0.95366766756626919</v>
      </c>
      <c r="AG77" s="1">
        <f t="shared" si="74"/>
        <v>1.4613000000000014</v>
      </c>
      <c r="AH77" s="1">
        <f t="shared" si="75"/>
        <v>0</v>
      </c>
      <c r="AI77" s="1">
        <f t="shared" si="76"/>
        <v>5.6290733233125487E-3</v>
      </c>
      <c r="AJ77" s="1">
        <f t="shared" si="77"/>
        <v>0.31056129829713081</v>
      </c>
      <c r="AK77" s="14">
        <v>74</v>
      </c>
      <c r="AL77" s="1">
        <v>1.07375290321709</v>
      </c>
      <c r="AM77" s="1">
        <v>2.1569000000000003</v>
      </c>
      <c r="AN77" s="14">
        <v>74</v>
      </c>
      <c r="AO77" s="1">
        <v>1.0473138081317512</v>
      </c>
      <c r="AP77" s="15">
        <v>1.3322000000000003</v>
      </c>
      <c r="AQ77" s="1">
        <f t="shared" si="78"/>
        <v>74</v>
      </c>
      <c r="AR77" s="1">
        <f t="shared" si="79"/>
        <v>1.0605333556744205</v>
      </c>
      <c r="AS77" s="1">
        <f t="shared" si="80"/>
        <v>1.7445500000000003</v>
      </c>
      <c r="AT77" s="1">
        <f t="shared" si="81"/>
        <v>0</v>
      </c>
      <c r="AU77" s="1">
        <f t="shared" si="82"/>
        <v>1.8695263423278999E-2</v>
      </c>
      <c r="AV77" s="1">
        <f t="shared" si="83"/>
        <v>0.58315096244454523</v>
      </c>
    </row>
    <row r="78" spans="1:60" x14ac:dyDescent="0.25">
      <c r="A78" s="14">
        <v>375</v>
      </c>
      <c r="B78" s="1">
        <v>0.93703498302338473</v>
      </c>
      <c r="C78" s="1">
        <v>0.98819999999999908</v>
      </c>
      <c r="D78" s="14">
        <v>375</v>
      </c>
      <c r="E78" s="1">
        <v>0.94332147437814817</v>
      </c>
      <c r="F78" s="1">
        <v>0.84199999999999875</v>
      </c>
      <c r="G78" s="14">
        <f t="shared" si="60"/>
        <v>375</v>
      </c>
      <c r="H78" s="1">
        <f t="shared" si="61"/>
        <v>0.94017822870076651</v>
      </c>
      <c r="I78" s="1">
        <f t="shared" si="62"/>
        <v>0.91509999999999891</v>
      </c>
      <c r="J78" s="1">
        <f t="shared" si="63"/>
        <v>0</v>
      </c>
      <c r="K78" s="1">
        <f t="shared" si="64"/>
        <v>4.4452206668238389E-3</v>
      </c>
      <c r="L78" s="1">
        <f t="shared" si="65"/>
        <v>0.10337901140947348</v>
      </c>
      <c r="M78" s="14">
        <v>375</v>
      </c>
      <c r="N78" s="1">
        <v>1.0370752185729686</v>
      </c>
      <c r="O78" s="1">
        <v>2.1874000000000002</v>
      </c>
      <c r="S78" s="14">
        <f t="shared" si="66"/>
        <v>375</v>
      </c>
      <c r="T78" s="1">
        <f t="shared" si="67"/>
        <v>1.0370752185729686</v>
      </c>
      <c r="U78" s="1">
        <f t="shared" si="68"/>
        <v>2.1874000000000002</v>
      </c>
      <c r="V78" s="1" t="e">
        <f t="shared" si="69"/>
        <v>#DIV/0!</v>
      </c>
      <c r="W78" s="1" t="e">
        <f t="shared" si="70"/>
        <v>#DIV/0!</v>
      </c>
      <c r="X78" s="1" t="e">
        <f t="shared" si="71"/>
        <v>#DIV/0!</v>
      </c>
      <c r="Y78" s="14">
        <v>75</v>
      </c>
      <c r="Z78" s="1">
        <v>0.95871628534798692</v>
      </c>
      <c r="AA78" s="1">
        <v>1.1101000000000028</v>
      </c>
      <c r="AB78" s="14">
        <v>75</v>
      </c>
      <c r="AC78" s="1">
        <v>0.95040311792689047</v>
      </c>
      <c r="AD78" s="15">
        <v>1.8881999999999977</v>
      </c>
      <c r="AE78" s="1">
        <f t="shared" si="72"/>
        <v>75</v>
      </c>
      <c r="AF78" s="1">
        <f t="shared" si="73"/>
        <v>0.95455970163743875</v>
      </c>
      <c r="AG78" s="1">
        <f t="shared" si="74"/>
        <v>1.4991500000000002</v>
      </c>
      <c r="AH78" s="1">
        <f t="shared" si="75"/>
        <v>0</v>
      </c>
      <c r="AI78" s="1">
        <f t="shared" si="76"/>
        <v>5.8782970565963797E-3</v>
      </c>
      <c r="AJ78" s="1">
        <f t="shared" si="77"/>
        <v>0.55019978644124912</v>
      </c>
      <c r="AK78" s="14">
        <v>75</v>
      </c>
      <c r="AL78" s="1">
        <v>1.0765685972093484</v>
      </c>
      <c r="AM78" s="1">
        <v>2.1604000000000028</v>
      </c>
      <c r="AN78" s="14">
        <v>75</v>
      </c>
      <c r="AO78" s="1">
        <v>1.0498249115701761</v>
      </c>
      <c r="AP78" s="15">
        <v>1.3322000000000003</v>
      </c>
      <c r="AQ78" s="1">
        <f t="shared" si="78"/>
        <v>75</v>
      </c>
      <c r="AR78" s="1">
        <f t="shared" si="79"/>
        <v>1.0631967543897622</v>
      </c>
      <c r="AS78" s="1">
        <f t="shared" si="80"/>
        <v>1.7463000000000015</v>
      </c>
      <c r="AT78" s="1">
        <f t="shared" si="81"/>
        <v>0</v>
      </c>
      <c r="AU78" s="1">
        <f t="shared" si="82"/>
        <v>1.8910641469380013E-2</v>
      </c>
      <c r="AV78" s="1">
        <f t="shared" si="83"/>
        <v>0.5856258361787009</v>
      </c>
    </row>
    <row r="79" spans="1:60" x14ac:dyDescent="0.25">
      <c r="A79" s="14">
        <v>380</v>
      </c>
      <c r="B79" s="1">
        <v>0.93723946322139673</v>
      </c>
      <c r="C79" s="1">
        <v>0.92179999999999751</v>
      </c>
      <c r="D79" s="14">
        <v>380</v>
      </c>
      <c r="E79" s="1">
        <v>0.94386559105036971</v>
      </c>
      <c r="F79" s="1">
        <v>0.84199999999999875</v>
      </c>
      <c r="G79" s="14">
        <f t="shared" si="60"/>
        <v>380</v>
      </c>
      <c r="H79" s="1">
        <f t="shared" si="61"/>
        <v>0.94055252713588322</v>
      </c>
      <c r="I79" s="1">
        <f t="shared" si="62"/>
        <v>0.88189999999999813</v>
      </c>
      <c r="J79" s="1">
        <f t="shared" si="63"/>
        <v>0</v>
      </c>
      <c r="K79" s="1">
        <f t="shared" si="64"/>
        <v>4.6853799208756925E-3</v>
      </c>
      <c r="L79" s="1">
        <f t="shared" si="65"/>
        <v>5.6427121138685615E-2</v>
      </c>
      <c r="S79" s="14"/>
      <c r="Y79" s="14">
        <v>76</v>
      </c>
      <c r="Z79" s="1">
        <v>0.95957261235032743</v>
      </c>
      <c r="AA79" s="1">
        <v>1.264400000000002</v>
      </c>
      <c r="AB79" s="14">
        <v>76</v>
      </c>
      <c r="AC79" s="1">
        <v>0.9511192231431348</v>
      </c>
      <c r="AD79" s="15">
        <v>1.9714000000000027</v>
      </c>
      <c r="AE79" s="1">
        <f t="shared" si="72"/>
        <v>76</v>
      </c>
      <c r="AF79" s="1">
        <f t="shared" si="73"/>
        <v>0.95534591774673117</v>
      </c>
      <c r="AG79" s="1">
        <f t="shared" si="74"/>
        <v>1.6179000000000023</v>
      </c>
      <c r="AH79" s="1">
        <f t="shared" si="75"/>
        <v>0</v>
      </c>
      <c r="AI79" s="1">
        <f t="shared" si="76"/>
        <v>5.9774488324150811E-3</v>
      </c>
      <c r="AJ79" s="1">
        <f t="shared" si="77"/>
        <v>0.49992449429888963</v>
      </c>
      <c r="AK79" s="14">
        <v>76</v>
      </c>
      <c r="AL79" s="1">
        <v>1.0788801342040741</v>
      </c>
      <c r="AM79" s="1">
        <v>2.1499999999999986</v>
      </c>
      <c r="AN79" s="14">
        <v>76</v>
      </c>
      <c r="AO79" s="1">
        <v>1.0516826174418943</v>
      </c>
      <c r="AP79" s="15">
        <v>1.3322000000000003</v>
      </c>
      <c r="AQ79" s="1">
        <f t="shared" si="78"/>
        <v>76</v>
      </c>
      <c r="AR79" s="1">
        <f t="shared" si="79"/>
        <v>1.0652813758229842</v>
      </c>
      <c r="AS79" s="1">
        <f t="shared" si="80"/>
        <v>1.7410999999999994</v>
      </c>
      <c r="AT79" s="1">
        <f t="shared" si="81"/>
        <v>0</v>
      </c>
      <c r="AU79" s="1">
        <f t="shared" si="82"/>
        <v>1.9231548533972166E-2</v>
      </c>
      <c r="AV79" s="1">
        <f t="shared" si="83"/>
        <v>0.57827192565435803</v>
      </c>
    </row>
    <row r="80" spans="1:60" x14ac:dyDescent="0.25">
      <c r="A80" s="14">
        <v>385</v>
      </c>
      <c r="B80" s="1">
        <v>0.93790464064044188</v>
      </c>
      <c r="C80" s="1">
        <v>0.92179999999999751</v>
      </c>
      <c r="D80" s="14">
        <v>385</v>
      </c>
      <c r="E80" s="1">
        <v>0.9447478739416757</v>
      </c>
      <c r="F80" s="1">
        <v>0.84199999999999875</v>
      </c>
      <c r="G80" s="14">
        <f t="shared" si="60"/>
        <v>385</v>
      </c>
      <c r="H80" s="1">
        <f t="shared" si="61"/>
        <v>0.94132625729105879</v>
      </c>
      <c r="I80" s="1">
        <f t="shared" si="62"/>
        <v>0.88189999999999813</v>
      </c>
      <c r="J80" s="1">
        <f t="shared" si="63"/>
        <v>0</v>
      </c>
      <c r="K80" s="1">
        <f t="shared" si="64"/>
        <v>4.8388966725440383E-3</v>
      </c>
      <c r="L80" s="1">
        <f t="shared" si="65"/>
        <v>5.6427121138685615E-2</v>
      </c>
      <c r="S80" s="14"/>
      <c r="Y80" s="14">
        <v>77</v>
      </c>
      <c r="Z80" s="1">
        <v>0.96026950525237165</v>
      </c>
      <c r="AA80" s="1">
        <v>1.1133000000000024</v>
      </c>
      <c r="AB80" s="14">
        <v>77</v>
      </c>
      <c r="AC80" s="1">
        <v>0.95228038880313359</v>
      </c>
      <c r="AD80" s="15">
        <v>1.7676000000000016</v>
      </c>
      <c r="AE80" s="1">
        <f t="shared" si="72"/>
        <v>77</v>
      </c>
      <c r="AF80" s="1">
        <f t="shared" si="73"/>
        <v>0.95627494702775262</v>
      </c>
      <c r="AG80" s="1">
        <f t="shared" si="74"/>
        <v>1.440450000000002</v>
      </c>
      <c r="AH80" s="1">
        <f t="shared" si="75"/>
        <v>0</v>
      </c>
      <c r="AI80" s="1">
        <f t="shared" si="76"/>
        <v>5.6491584169452201E-3</v>
      </c>
      <c r="AJ80" s="1">
        <f t="shared" si="77"/>
        <v>0.46265996693035688</v>
      </c>
      <c r="AK80" s="14">
        <v>77</v>
      </c>
      <c r="AL80" s="1">
        <v>1.0815100985070016</v>
      </c>
      <c r="AM80" s="1">
        <v>2.1569000000000003</v>
      </c>
      <c r="AN80" s="14">
        <v>77</v>
      </c>
      <c r="AO80" s="1">
        <v>1.0541354408506494</v>
      </c>
      <c r="AP80" s="15">
        <v>1.3355999999999995</v>
      </c>
      <c r="AQ80" s="1">
        <f t="shared" si="78"/>
        <v>77</v>
      </c>
      <c r="AR80" s="1">
        <f t="shared" si="79"/>
        <v>1.0678227696788256</v>
      </c>
      <c r="AS80" s="1">
        <f t="shared" si="80"/>
        <v>1.7462499999999999</v>
      </c>
      <c r="AT80" s="1">
        <f t="shared" si="81"/>
        <v>0</v>
      </c>
      <c r="AU80" s="1">
        <f t="shared" si="82"/>
        <v>1.9356806061466936E-2</v>
      </c>
      <c r="AV80" s="1">
        <f t="shared" si="83"/>
        <v>0.5807467993885117</v>
      </c>
    </row>
    <row r="81" spans="1:48" x14ac:dyDescent="0.25">
      <c r="A81" s="14">
        <v>390</v>
      </c>
      <c r="B81" s="1">
        <v>0.93867332724900943</v>
      </c>
      <c r="C81" s="1">
        <v>1.0546999999999969</v>
      </c>
      <c r="D81" s="14">
        <v>390</v>
      </c>
      <c r="E81" s="1">
        <v>0.94565783090826472</v>
      </c>
      <c r="F81" s="1">
        <v>0.84199999999999875</v>
      </c>
      <c r="G81" s="14">
        <f t="shared" si="60"/>
        <v>390</v>
      </c>
      <c r="H81" s="1">
        <f t="shared" si="61"/>
        <v>0.94216557907863707</v>
      </c>
      <c r="I81" s="1">
        <f t="shared" si="62"/>
        <v>0.94834999999999781</v>
      </c>
      <c r="J81" s="1">
        <f t="shared" si="63"/>
        <v>0</v>
      </c>
      <c r="K81" s="1">
        <f t="shared" si="64"/>
        <v>4.9387899006816723E-3</v>
      </c>
      <c r="L81" s="1">
        <f t="shared" si="65"/>
        <v>0.15040161235837698</v>
      </c>
      <c r="S81" s="14"/>
      <c r="Y81" s="14">
        <v>78</v>
      </c>
      <c r="Z81" s="1">
        <v>0.96131674462851491</v>
      </c>
      <c r="AA81" s="1">
        <v>1.0442999999999998</v>
      </c>
      <c r="AB81" s="14">
        <v>78</v>
      </c>
      <c r="AC81" s="1">
        <v>0.95241316876870352</v>
      </c>
      <c r="AD81" s="15">
        <v>1.8507000000000033</v>
      </c>
      <c r="AE81" s="1">
        <f t="shared" si="72"/>
        <v>78</v>
      </c>
      <c r="AF81" s="1">
        <f t="shared" si="73"/>
        <v>0.95686495669860916</v>
      </c>
      <c r="AG81" s="1">
        <f t="shared" si="74"/>
        <v>1.4475000000000016</v>
      </c>
      <c r="AH81" s="1">
        <f t="shared" si="75"/>
        <v>0</v>
      </c>
      <c r="AI81" s="1">
        <f t="shared" si="76"/>
        <v>6.2957788672814759E-3</v>
      </c>
      <c r="AJ81" s="1">
        <f t="shared" si="77"/>
        <v>0.57021090834883426</v>
      </c>
      <c r="AK81" s="14">
        <v>78</v>
      </c>
      <c r="AL81" s="1">
        <v>1.0840637230707268</v>
      </c>
      <c r="AM81" s="1">
        <v>1.4981000000000009</v>
      </c>
      <c r="AN81" s="14">
        <v>78</v>
      </c>
      <c r="AO81" s="1">
        <v>1.0570224754923094</v>
      </c>
      <c r="AP81" s="15">
        <v>1.3658000000000001</v>
      </c>
      <c r="AQ81" s="1">
        <f t="shared" si="78"/>
        <v>78</v>
      </c>
      <c r="AR81" s="1">
        <f t="shared" si="79"/>
        <v>1.0705430992815181</v>
      </c>
      <c r="AS81" s="1">
        <f t="shared" si="80"/>
        <v>1.4319500000000005</v>
      </c>
      <c r="AT81" s="1">
        <f t="shared" si="81"/>
        <v>0</v>
      </c>
      <c r="AU81" s="1">
        <f t="shared" si="82"/>
        <v>1.9121049534443262E-2</v>
      </c>
      <c r="AV81" s="1">
        <f t="shared" si="83"/>
        <v>9.3550227150980769E-2</v>
      </c>
    </row>
    <row r="82" spans="1:48" x14ac:dyDescent="0.25">
      <c r="A82" s="14">
        <v>395</v>
      </c>
      <c r="B82" s="1">
        <v>0.93926350748422727</v>
      </c>
      <c r="C82" s="1">
        <v>1.2612000000000023</v>
      </c>
      <c r="D82" s="14">
        <v>395</v>
      </c>
      <c r="E82" s="1">
        <v>0.94610044277530714</v>
      </c>
      <c r="F82" s="1">
        <v>0.90800000000000125</v>
      </c>
      <c r="G82" s="14">
        <f t="shared" si="60"/>
        <v>395</v>
      </c>
      <c r="H82" s="1">
        <f t="shared" si="61"/>
        <v>0.94268197512976726</v>
      </c>
      <c r="I82" s="1">
        <f t="shared" si="62"/>
        <v>1.0846000000000018</v>
      </c>
      <c r="J82" s="1">
        <f t="shared" si="63"/>
        <v>0</v>
      </c>
      <c r="K82" s="1">
        <f t="shared" si="64"/>
        <v>4.8344433068561983E-3</v>
      </c>
      <c r="L82" s="1">
        <f t="shared" si="65"/>
        <v>0.24975011511508949</v>
      </c>
      <c r="S82" s="14"/>
      <c r="Y82" s="14">
        <v>79</v>
      </c>
      <c r="Z82" s="1">
        <v>0.96201617412028062</v>
      </c>
      <c r="AA82" s="1">
        <v>1.1197999999999979</v>
      </c>
      <c r="AB82" s="14">
        <v>79</v>
      </c>
      <c r="AC82" s="1">
        <v>0.95253560349394517</v>
      </c>
      <c r="AD82" s="15">
        <v>1.8541000000000025</v>
      </c>
      <c r="AE82" s="1">
        <f t="shared" si="72"/>
        <v>79</v>
      </c>
      <c r="AF82" s="1">
        <f t="shared" si="73"/>
        <v>0.9572758888071129</v>
      </c>
      <c r="AG82" s="1">
        <f t="shared" si="74"/>
        <v>1.4869500000000002</v>
      </c>
      <c r="AH82" s="1">
        <f t="shared" si="75"/>
        <v>0</v>
      </c>
      <c r="AI82" s="1">
        <f t="shared" si="76"/>
        <v>6.7037757793997907E-3</v>
      </c>
      <c r="AJ82" s="1">
        <f t="shared" si="77"/>
        <v>0.51922850942528531</v>
      </c>
      <c r="AK82" s="14">
        <v>79</v>
      </c>
      <c r="AL82" s="1">
        <v>1.0860842633880201</v>
      </c>
      <c r="AM82" s="1">
        <v>0.89909999999999712</v>
      </c>
      <c r="AN82" s="14">
        <v>79</v>
      </c>
      <c r="AO82" s="1">
        <v>1.0588669865155784</v>
      </c>
      <c r="AP82" s="15">
        <v>1.4260999999999981</v>
      </c>
      <c r="AQ82" s="1">
        <f t="shared" si="78"/>
        <v>79</v>
      </c>
      <c r="AR82" s="1">
        <f t="shared" si="79"/>
        <v>1.0724756249517993</v>
      </c>
      <c r="AS82" s="1">
        <f t="shared" si="80"/>
        <v>1.1625999999999976</v>
      </c>
      <c r="AT82" s="1">
        <f t="shared" si="81"/>
        <v>0</v>
      </c>
      <c r="AU82" s="1">
        <f t="shared" si="82"/>
        <v>1.9245521041935304E-2</v>
      </c>
      <c r="AV82" s="1">
        <f t="shared" si="83"/>
        <v>0.37264527368531108</v>
      </c>
    </row>
    <row r="83" spans="1:48" x14ac:dyDescent="0.25">
      <c r="A83" s="14">
        <v>400</v>
      </c>
      <c r="B83" s="1">
        <v>0.93959741601433455</v>
      </c>
      <c r="C83" s="1">
        <v>1.201900000000002</v>
      </c>
      <c r="D83" s="14">
        <v>400</v>
      </c>
      <c r="E83" s="1">
        <v>0.94662169336297819</v>
      </c>
      <c r="F83" s="1">
        <v>0.84199999999999875</v>
      </c>
      <c r="G83" s="14">
        <f t="shared" si="60"/>
        <v>400</v>
      </c>
      <c r="H83" s="1">
        <f t="shared" si="61"/>
        <v>0.94310955468865632</v>
      </c>
      <c r="I83" s="1">
        <f t="shared" si="62"/>
        <v>1.0219500000000004</v>
      </c>
      <c r="J83" s="1">
        <f t="shared" si="63"/>
        <v>0</v>
      </c>
      <c r="K83" s="1">
        <f t="shared" si="64"/>
        <v>4.9669141461609785E-3</v>
      </c>
      <c r="L83" s="1">
        <f t="shared" si="65"/>
        <v>0.25448773054904156</v>
      </c>
      <c r="S83" s="14"/>
      <c r="Y83" s="14">
        <v>80</v>
      </c>
      <c r="Z83" s="1">
        <v>0.96277054499385994</v>
      </c>
      <c r="AA83" s="1">
        <v>1.1067999999999998</v>
      </c>
      <c r="AB83" s="14">
        <v>80</v>
      </c>
      <c r="AC83" s="1">
        <v>0.95320444019926953</v>
      </c>
      <c r="AD83" s="15">
        <v>1.7158999999999978</v>
      </c>
      <c r="AE83" s="1">
        <f t="shared" si="72"/>
        <v>80</v>
      </c>
      <c r="AF83" s="1">
        <f t="shared" si="73"/>
        <v>0.95798749259656479</v>
      </c>
      <c r="AG83" s="1">
        <f t="shared" si="74"/>
        <v>1.4113499999999988</v>
      </c>
      <c r="AH83" s="1">
        <f t="shared" si="75"/>
        <v>0</v>
      </c>
      <c r="AI83" s="1">
        <f t="shared" si="76"/>
        <v>6.7642575697960264E-3</v>
      </c>
      <c r="AJ83" s="1">
        <f t="shared" si="77"/>
        <v>0.43069874042072415</v>
      </c>
      <c r="AK83" s="14">
        <v>80</v>
      </c>
      <c r="AL83" s="1">
        <v>1.0889449357965078</v>
      </c>
      <c r="AM83" s="1">
        <v>0.89909999999999712</v>
      </c>
      <c r="AN83" s="14">
        <v>80</v>
      </c>
      <c r="AO83" s="1">
        <v>1.0616666594344619</v>
      </c>
      <c r="AP83" s="15">
        <v>1.3389000000000024</v>
      </c>
      <c r="AQ83" s="1">
        <f t="shared" si="78"/>
        <v>80</v>
      </c>
      <c r="AR83" s="1">
        <f t="shared" si="79"/>
        <v>1.0753057976154849</v>
      </c>
      <c r="AS83" s="1">
        <f t="shared" si="80"/>
        <v>1.1189999999999998</v>
      </c>
      <c r="AT83" s="1">
        <f t="shared" si="81"/>
        <v>0</v>
      </c>
      <c r="AU83" s="1">
        <f t="shared" si="82"/>
        <v>1.928865419468331E-2</v>
      </c>
      <c r="AV83" s="1">
        <f t="shared" si="83"/>
        <v>0.3109855623658479</v>
      </c>
    </row>
    <row r="84" spans="1:48" x14ac:dyDescent="0.25">
      <c r="A84" s="14">
        <v>405</v>
      </c>
      <c r="B84" s="1">
        <v>0.94024021553392334</v>
      </c>
      <c r="C84" s="1">
        <v>0.92900000000000205</v>
      </c>
      <c r="D84" s="14">
        <v>405</v>
      </c>
      <c r="E84" s="1">
        <v>0.94709131021520354</v>
      </c>
      <c r="F84" s="1">
        <v>0.84199999999999875</v>
      </c>
      <c r="G84" s="14">
        <f t="shared" si="60"/>
        <v>405</v>
      </c>
      <c r="H84" s="1">
        <f t="shared" si="61"/>
        <v>0.9436657628745635</v>
      </c>
      <c r="I84" s="1">
        <f t="shared" si="62"/>
        <v>0.8855000000000004</v>
      </c>
      <c r="J84" s="1">
        <f t="shared" si="63"/>
        <v>0</v>
      </c>
      <c r="K84" s="1">
        <f t="shared" si="64"/>
        <v>4.8444555076843183E-3</v>
      </c>
      <c r="L84" s="1">
        <f t="shared" si="65"/>
        <v>6.1518289963231963E-2</v>
      </c>
      <c r="S84" s="14"/>
      <c r="Y84" s="14">
        <v>81</v>
      </c>
      <c r="Z84" s="1">
        <v>0.96393134945142434</v>
      </c>
      <c r="AA84" s="1">
        <v>1.1726000000000028</v>
      </c>
      <c r="AB84" s="14">
        <v>81</v>
      </c>
      <c r="AC84" s="1">
        <v>0.95370216971921618</v>
      </c>
      <c r="AD84" s="15">
        <v>1.7849999999999966</v>
      </c>
      <c r="AE84" s="1">
        <f t="shared" si="72"/>
        <v>81</v>
      </c>
      <c r="AF84" s="1">
        <f t="shared" si="73"/>
        <v>0.95881675958532031</v>
      </c>
      <c r="AG84" s="1">
        <f t="shared" si="74"/>
        <v>1.4787999999999997</v>
      </c>
      <c r="AH84" s="1">
        <f t="shared" si="75"/>
        <v>0</v>
      </c>
      <c r="AI84" s="1">
        <f t="shared" si="76"/>
        <v>7.2331223546203824E-3</v>
      </c>
      <c r="AJ84" s="1">
        <f t="shared" si="77"/>
        <v>0.43303219279863708</v>
      </c>
      <c r="AK84" s="14">
        <v>81</v>
      </c>
      <c r="AL84" s="1">
        <v>1.0902563598434645</v>
      </c>
      <c r="AM84" s="1">
        <v>1.5015000000000001</v>
      </c>
      <c r="AN84" s="14">
        <v>81</v>
      </c>
      <c r="AO84" s="1">
        <v>1.0638770945655271</v>
      </c>
      <c r="AP84" s="15">
        <v>1.3423000000000016</v>
      </c>
      <c r="AQ84" s="1">
        <f t="shared" si="78"/>
        <v>81</v>
      </c>
      <c r="AR84" s="1">
        <f t="shared" si="79"/>
        <v>1.0770667272044958</v>
      </c>
      <c r="AS84" s="1">
        <f t="shared" si="80"/>
        <v>1.4219000000000008</v>
      </c>
      <c r="AT84" s="1">
        <f t="shared" si="81"/>
        <v>0</v>
      </c>
      <c r="AU84" s="1">
        <f t="shared" si="82"/>
        <v>1.8652957360748318E-2</v>
      </c>
      <c r="AV84" s="1">
        <f t="shared" si="83"/>
        <v>0.11257139956489727</v>
      </c>
    </row>
    <row r="85" spans="1:48" x14ac:dyDescent="0.25">
      <c r="A85" s="14">
        <v>410</v>
      </c>
      <c r="B85" s="1">
        <v>0.94054907180680936</v>
      </c>
      <c r="C85" s="1">
        <v>1.0581999999999994</v>
      </c>
      <c r="D85" s="14">
        <v>410</v>
      </c>
      <c r="E85" s="1">
        <v>0.94813657328338441</v>
      </c>
      <c r="F85" s="1">
        <v>0.91149999999999665</v>
      </c>
      <c r="G85" s="14">
        <f t="shared" si="60"/>
        <v>410</v>
      </c>
      <c r="H85" s="1">
        <f t="shared" si="61"/>
        <v>0.94434282254509694</v>
      </c>
      <c r="I85" s="1">
        <f t="shared" si="62"/>
        <v>0.984849999999998</v>
      </c>
      <c r="J85" s="1">
        <f t="shared" si="63"/>
        <v>0</v>
      </c>
      <c r="K85" s="1">
        <f t="shared" si="64"/>
        <v>5.365173746349163E-3</v>
      </c>
      <c r="L85" s="1">
        <f t="shared" si="65"/>
        <v>0.10373256480006844</v>
      </c>
      <c r="S85" s="14"/>
      <c r="Y85" s="14">
        <v>82</v>
      </c>
      <c r="Z85" s="1">
        <v>0.96490534063901934</v>
      </c>
      <c r="AA85" s="1">
        <v>1.0409999999999968</v>
      </c>
      <c r="AB85" s="14">
        <v>82</v>
      </c>
      <c r="AC85" s="1">
        <v>0.95475445664116299</v>
      </c>
      <c r="AD85" s="15">
        <v>1.5084000000000017</v>
      </c>
      <c r="AE85" s="1">
        <f t="shared" si="72"/>
        <v>82</v>
      </c>
      <c r="AF85" s="1">
        <f t="shared" si="73"/>
        <v>0.95982989864009116</v>
      </c>
      <c r="AG85" s="1">
        <f t="shared" si="74"/>
        <v>1.2746999999999993</v>
      </c>
      <c r="AH85" s="1">
        <f t="shared" si="75"/>
        <v>0</v>
      </c>
      <c r="AI85" s="1">
        <f t="shared" si="76"/>
        <v>7.1777589099222385E-3</v>
      </c>
      <c r="AJ85" s="1">
        <f t="shared" si="77"/>
        <v>0.33050170952659597</v>
      </c>
      <c r="AK85" s="14">
        <v>82</v>
      </c>
      <c r="AL85" s="1">
        <v>1.0912486519326325</v>
      </c>
      <c r="AM85" s="1">
        <v>2.1037999999999997</v>
      </c>
      <c r="AN85" s="14">
        <v>82</v>
      </c>
      <c r="AO85" s="1">
        <v>1.0658637490707155</v>
      </c>
      <c r="AP85" s="15">
        <v>0.66960000000000264</v>
      </c>
      <c r="AQ85" s="1">
        <f t="shared" si="78"/>
        <v>82</v>
      </c>
      <c r="AR85" s="1">
        <f t="shared" si="79"/>
        <v>1.078556200501674</v>
      </c>
      <c r="AS85" s="1">
        <f t="shared" si="80"/>
        <v>1.3867000000000012</v>
      </c>
      <c r="AT85" s="1">
        <f t="shared" si="81"/>
        <v>0</v>
      </c>
      <c r="AU85" s="1">
        <f t="shared" si="82"/>
        <v>1.7949836953423365E-2</v>
      </c>
      <c r="AV85" s="1">
        <f t="shared" si="83"/>
        <v>1.0141325455777441</v>
      </c>
    </row>
    <row r="86" spans="1:48" x14ac:dyDescent="0.25">
      <c r="A86" s="14">
        <v>415</v>
      </c>
      <c r="B86" s="1">
        <v>0.94132210095106872</v>
      </c>
      <c r="C86" s="1">
        <v>0.92530000000000001</v>
      </c>
      <c r="D86" s="14">
        <v>415</v>
      </c>
      <c r="E86" s="1">
        <v>0.94876483932462352</v>
      </c>
      <c r="F86" s="1">
        <v>0.85589999999999833</v>
      </c>
      <c r="G86" s="14">
        <f t="shared" si="60"/>
        <v>415</v>
      </c>
      <c r="H86" s="1">
        <f t="shared" si="61"/>
        <v>0.94504347013784606</v>
      </c>
      <c r="I86" s="1">
        <f t="shared" si="62"/>
        <v>0.89059999999999917</v>
      </c>
      <c r="J86" s="1">
        <f t="shared" si="63"/>
        <v>0</v>
      </c>
      <c r="K86" s="1">
        <f t="shared" si="64"/>
        <v>5.2628107745379361E-3</v>
      </c>
      <c r="L86" s="1">
        <f t="shared" si="65"/>
        <v>4.9073210614347586E-2</v>
      </c>
      <c r="S86" s="14"/>
      <c r="Y86" s="14">
        <v>83</v>
      </c>
      <c r="Z86" s="1">
        <v>0.96555576234120599</v>
      </c>
      <c r="AA86" s="1">
        <v>1.0313000000000017</v>
      </c>
      <c r="AB86" s="14">
        <v>83</v>
      </c>
      <c r="AC86" s="1">
        <v>0.95558952451792778</v>
      </c>
      <c r="AD86" s="15">
        <v>1.5775999999999968</v>
      </c>
      <c r="AE86" s="1">
        <f t="shared" si="72"/>
        <v>83</v>
      </c>
      <c r="AF86" s="1">
        <f t="shared" si="73"/>
        <v>0.96057264342956694</v>
      </c>
      <c r="AG86" s="1">
        <f t="shared" si="74"/>
        <v>1.3044499999999992</v>
      </c>
      <c r="AH86" s="1">
        <f t="shared" si="75"/>
        <v>0</v>
      </c>
      <c r="AI86" s="1">
        <f t="shared" si="76"/>
        <v>7.0471943477578803E-3</v>
      </c>
      <c r="AJ86" s="1">
        <f t="shared" si="77"/>
        <v>0.38629243456220747</v>
      </c>
      <c r="AK86" s="14">
        <v>83</v>
      </c>
      <c r="AL86" s="1">
        <v>1.0922666308786946</v>
      </c>
      <c r="AM86" s="1">
        <v>3.3680000000000021</v>
      </c>
      <c r="AN86" s="14">
        <v>83</v>
      </c>
      <c r="AO86" s="1">
        <v>1.0683041053191442</v>
      </c>
      <c r="AP86" s="15">
        <v>0.3481000000000023</v>
      </c>
      <c r="AQ86" s="1">
        <f t="shared" si="78"/>
        <v>83</v>
      </c>
      <c r="AR86" s="1">
        <f t="shared" si="79"/>
        <v>1.0802853680989193</v>
      </c>
      <c r="AS86" s="1">
        <f t="shared" si="80"/>
        <v>1.8580500000000022</v>
      </c>
      <c r="AT86" s="1">
        <f t="shared" si="81"/>
        <v>0</v>
      </c>
      <c r="AU86" s="1">
        <f t="shared" si="82"/>
        <v>1.6944064317514031E-2</v>
      </c>
      <c r="AV86" s="1">
        <f t="shared" si="83"/>
        <v>2.1353917685052548</v>
      </c>
    </row>
    <row r="87" spans="1:48" x14ac:dyDescent="0.25">
      <c r="A87" s="14">
        <v>420</v>
      </c>
      <c r="B87" s="1">
        <v>0.94196726323733992</v>
      </c>
      <c r="C87" s="1">
        <v>0.92179999999999751</v>
      </c>
      <c r="D87" s="14">
        <v>420</v>
      </c>
      <c r="E87" s="1">
        <v>0.9497350490744586</v>
      </c>
      <c r="F87" s="1">
        <v>0.85589999999999833</v>
      </c>
      <c r="G87" s="14">
        <f t="shared" si="60"/>
        <v>420</v>
      </c>
      <c r="H87" s="1">
        <f t="shared" si="61"/>
        <v>0.94585115615589932</v>
      </c>
      <c r="I87" s="1">
        <f t="shared" si="62"/>
        <v>0.88884999999999792</v>
      </c>
      <c r="J87" s="1">
        <f t="shared" si="63"/>
        <v>0</v>
      </c>
      <c r="K87" s="1">
        <f t="shared" si="64"/>
        <v>5.492654040231441E-3</v>
      </c>
      <c r="L87" s="1">
        <f t="shared" si="65"/>
        <v>4.6598336880192902E-2</v>
      </c>
      <c r="S87" s="14"/>
      <c r="Y87" s="14">
        <v>84</v>
      </c>
      <c r="Z87" s="1">
        <v>0.96617990649804353</v>
      </c>
      <c r="AA87" s="1">
        <v>1.0743999999999971</v>
      </c>
      <c r="AB87" s="14">
        <v>84</v>
      </c>
      <c r="AC87" s="1">
        <v>0.95662081928440201</v>
      </c>
      <c r="AD87" s="15">
        <v>1.7849999999999966</v>
      </c>
      <c r="AE87" s="1">
        <f t="shared" si="72"/>
        <v>84</v>
      </c>
      <c r="AF87" s="1">
        <f t="shared" si="73"/>
        <v>0.96140036289122277</v>
      </c>
      <c r="AG87" s="1">
        <f t="shared" si="74"/>
        <v>1.4296999999999969</v>
      </c>
      <c r="AH87" s="1">
        <f t="shared" si="75"/>
        <v>0</v>
      </c>
      <c r="AI87" s="1">
        <f t="shared" si="76"/>
        <v>6.7592953907195351E-3</v>
      </c>
      <c r="AJ87" s="1">
        <f t="shared" si="77"/>
        <v>0.50247007871116012</v>
      </c>
      <c r="AK87" s="14">
        <v>84</v>
      </c>
      <c r="AL87" s="1">
        <v>1.0922852535140555</v>
      </c>
      <c r="AM87" s="1">
        <v>3.6679999999999993</v>
      </c>
      <c r="AN87" s="14">
        <v>84</v>
      </c>
      <c r="AO87" s="1">
        <v>1.0704413957083019</v>
      </c>
      <c r="AP87" s="15">
        <v>1.0810999999999993</v>
      </c>
      <c r="AQ87" s="1">
        <f t="shared" si="78"/>
        <v>84</v>
      </c>
      <c r="AR87" s="1">
        <f t="shared" si="79"/>
        <v>1.0813633246111787</v>
      </c>
      <c r="AS87" s="1">
        <f t="shared" si="80"/>
        <v>2.3745499999999993</v>
      </c>
      <c r="AT87" s="1">
        <f t="shared" si="81"/>
        <v>0</v>
      </c>
      <c r="AU87" s="1">
        <f t="shared" si="82"/>
        <v>1.5445939981723066E-2</v>
      </c>
      <c r="AV87" s="1">
        <f t="shared" si="83"/>
        <v>1.8292145322514799</v>
      </c>
    </row>
    <row r="88" spans="1:48" x14ac:dyDescent="0.25">
      <c r="A88" s="14">
        <v>425</v>
      </c>
      <c r="B88" s="1">
        <v>0.94266503255682799</v>
      </c>
      <c r="C88" s="1">
        <v>0.92179999999999751</v>
      </c>
      <c r="D88" s="14">
        <v>425</v>
      </c>
      <c r="E88" s="1">
        <v>0.95028659188173292</v>
      </c>
      <c r="F88" s="1">
        <v>0.84199999999999875</v>
      </c>
      <c r="G88" s="14">
        <f t="shared" si="60"/>
        <v>425</v>
      </c>
      <c r="H88" s="1">
        <f t="shared" si="61"/>
        <v>0.94647581221928045</v>
      </c>
      <c r="I88" s="1">
        <f t="shared" si="62"/>
        <v>0.88189999999999813</v>
      </c>
      <c r="J88" s="1">
        <f t="shared" si="63"/>
        <v>0</v>
      </c>
      <c r="K88" s="1">
        <f t="shared" si="64"/>
        <v>5.3892562818558453E-3</v>
      </c>
      <c r="L88" s="1">
        <f t="shared" si="65"/>
        <v>5.6427121138685615E-2</v>
      </c>
      <c r="S88" s="14"/>
      <c r="Y88" s="14">
        <v>85</v>
      </c>
      <c r="Z88" s="1">
        <v>0.96715844933918294</v>
      </c>
      <c r="AA88" s="1">
        <v>1.0118999999999971</v>
      </c>
      <c r="AB88" s="14">
        <v>85</v>
      </c>
      <c r="AC88" s="1">
        <v>0.95744902706658164</v>
      </c>
      <c r="AD88" s="15">
        <v>1.6467000000000027</v>
      </c>
      <c r="AE88" s="1">
        <f t="shared" si="72"/>
        <v>85</v>
      </c>
      <c r="AF88" s="1">
        <f t="shared" si="73"/>
        <v>0.96230373820288229</v>
      </c>
      <c r="AG88" s="1">
        <f t="shared" si="74"/>
        <v>1.3292999999999999</v>
      </c>
      <c r="AH88" s="1">
        <f t="shared" si="75"/>
        <v>0</v>
      </c>
      <c r="AI88" s="1">
        <f t="shared" si="76"/>
        <v>6.8655983303600775E-3</v>
      </c>
      <c r="AJ88" s="1">
        <f t="shared" si="77"/>
        <v>0.44887138469722465</v>
      </c>
      <c r="AK88" s="14">
        <v>85</v>
      </c>
      <c r="AL88" s="1">
        <v>1.0924701792167193</v>
      </c>
      <c r="AM88" s="1">
        <v>4.0426000000000002</v>
      </c>
      <c r="AN88" s="14">
        <v>85</v>
      </c>
      <c r="AO88" s="1">
        <v>1.0722179754728429</v>
      </c>
      <c r="AP88" s="15">
        <v>2.3395999999999972</v>
      </c>
      <c r="AQ88" s="1">
        <f t="shared" si="78"/>
        <v>85</v>
      </c>
      <c r="AR88" s="1">
        <f t="shared" si="79"/>
        <v>1.0823440773447812</v>
      </c>
      <c r="AS88" s="1">
        <f t="shared" si="80"/>
        <v>3.1910999999999987</v>
      </c>
      <c r="AT88" s="1">
        <f t="shared" si="81"/>
        <v>0</v>
      </c>
      <c r="AU88" s="1">
        <f t="shared" si="82"/>
        <v>1.432047060126657E-2</v>
      </c>
      <c r="AV88" s="1">
        <f t="shared" si="83"/>
        <v>1.2042028483606912</v>
      </c>
    </row>
    <row r="89" spans="1:48" x14ac:dyDescent="0.25">
      <c r="A89" s="14">
        <v>430</v>
      </c>
      <c r="B89" s="1">
        <v>0.94349335822889446</v>
      </c>
      <c r="C89" s="1">
        <v>0.85529999999999973</v>
      </c>
      <c r="D89" s="14">
        <v>430</v>
      </c>
      <c r="E89" s="1">
        <v>0.95094402628726804</v>
      </c>
      <c r="F89" s="1">
        <v>0.84199999999999875</v>
      </c>
      <c r="G89" s="14">
        <f t="shared" si="60"/>
        <v>430</v>
      </c>
      <c r="H89" s="1">
        <f t="shared" si="61"/>
        <v>0.9472186922580812</v>
      </c>
      <c r="I89" s="1">
        <f t="shared" si="62"/>
        <v>0.84864999999999924</v>
      </c>
      <c r="J89" s="1">
        <f t="shared" si="63"/>
        <v>0</v>
      </c>
      <c r="K89" s="1">
        <f t="shared" si="64"/>
        <v>5.2684179084459635E-3</v>
      </c>
      <c r="L89" s="1">
        <f t="shared" si="65"/>
        <v>9.4045201897817732E-3</v>
      </c>
      <c r="S89" s="14"/>
      <c r="Y89" s="14">
        <v>86</v>
      </c>
      <c r="Z89" s="1">
        <v>0.96811171261171958</v>
      </c>
      <c r="AA89" s="1">
        <v>1.1402000000000001</v>
      </c>
      <c r="AB89" s="14">
        <v>86</v>
      </c>
      <c r="AC89" s="1">
        <v>0.95768821344513011</v>
      </c>
      <c r="AD89" s="15">
        <v>1.5118999999999971</v>
      </c>
      <c r="AE89" s="1">
        <f t="shared" si="72"/>
        <v>86</v>
      </c>
      <c r="AF89" s="1">
        <f t="shared" si="73"/>
        <v>0.96289996302842484</v>
      </c>
      <c r="AG89" s="1">
        <f t="shared" si="74"/>
        <v>1.3260499999999986</v>
      </c>
      <c r="AH89" s="1">
        <f t="shared" si="75"/>
        <v>0</v>
      </c>
      <c r="AI89" s="1">
        <f t="shared" si="76"/>
        <v>7.3705269443877387E-3</v>
      </c>
      <c r="AJ89" s="1">
        <f t="shared" si="77"/>
        <v>0.26283159056703803</v>
      </c>
      <c r="AK89" s="14">
        <v>86</v>
      </c>
      <c r="AL89" s="1">
        <v>1.0930586993803486</v>
      </c>
      <c r="AM89" s="1">
        <v>3.9722999999999971</v>
      </c>
      <c r="AN89" s="14">
        <v>86</v>
      </c>
      <c r="AO89" s="1">
        <v>1.0743323426987035</v>
      </c>
      <c r="AP89" s="15">
        <v>3.353900000000003</v>
      </c>
      <c r="AQ89" s="1">
        <f t="shared" si="78"/>
        <v>86</v>
      </c>
      <c r="AR89" s="1">
        <f t="shared" si="79"/>
        <v>1.083695521039526</v>
      </c>
      <c r="AS89" s="1">
        <f t="shared" si="80"/>
        <v>3.6631</v>
      </c>
      <c r="AT89" s="1">
        <f t="shared" si="81"/>
        <v>0</v>
      </c>
      <c r="AU89" s="1">
        <f t="shared" si="82"/>
        <v>1.3241533796509284E-2</v>
      </c>
      <c r="AV89" s="1">
        <f t="shared" si="83"/>
        <v>0.4372748334857568</v>
      </c>
    </row>
    <row r="90" spans="1:48" x14ac:dyDescent="0.25">
      <c r="A90" s="14">
        <v>435</v>
      </c>
      <c r="B90" s="1">
        <v>0.94414150124010687</v>
      </c>
      <c r="C90" s="1">
        <v>0.93249999999999744</v>
      </c>
      <c r="D90" s="14">
        <v>435</v>
      </c>
      <c r="E90" s="1">
        <v>0.95178687088223568</v>
      </c>
      <c r="F90" s="1">
        <v>0.84199999999999875</v>
      </c>
      <c r="G90" s="14">
        <f t="shared" si="60"/>
        <v>435</v>
      </c>
      <c r="H90" s="1">
        <f t="shared" si="61"/>
        <v>0.94796418606117128</v>
      </c>
      <c r="I90" s="1">
        <f t="shared" si="62"/>
        <v>0.8872499999999981</v>
      </c>
      <c r="J90" s="1">
        <f t="shared" si="63"/>
        <v>0</v>
      </c>
      <c r="K90" s="1">
        <f t="shared" si="64"/>
        <v>5.406092718627048E-3</v>
      </c>
      <c r="L90" s="1">
        <f t="shared" si="65"/>
        <v>6.399316369738163E-2</v>
      </c>
      <c r="S90" s="14"/>
      <c r="Y90" s="14">
        <v>87</v>
      </c>
      <c r="Z90" s="1">
        <v>0.96898491352224492</v>
      </c>
      <c r="AA90" s="1">
        <v>1.2058999999999997</v>
      </c>
      <c r="AB90" s="14">
        <v>87</v>
      </c>
      <c r="AC90" s="1">
        <v>0.95862716863711528</v>
      </c>
      <c r="AD90" s="15">
        <v>1.4532000000000025</v>
      </c>
      <c r="AE90" s="1">
        <f t="shared" si="72"/>
        <v>87</v>
      </c>
      <c r="AF90" s="1">
        <f t="shared" si="73"/>
        <v>0.96380604107968004</v>
      </c>
      <c r="AG90" s="1">
        <f t="shared" si="74"/>
        <v>1.3295500000000011</v>
      </c>
      <c r="AH90" s="1">
        <f t="shared" si="75"/>
        <v>0</v>
      </c>
      <c r="AI90" s="1">
        <f t="shared" si="76"/>
        <v>7.3240316460754448E-3</v>
      </c>
      <c r="AJ90" s="1">
        <f t="shared" si="77"/>
        <v>0.17486750698743514</v>
      </c>
      <c r="AK90" s="14">
        <v>87</v>
      </c>
      <c r="AL90" s="1">
        <v>1.093118900637738</v>
      </c>
      <c r="AM90" s="1">
        <v>4.1688000000000045</v>
      </c>
      <c r="AN90" s="14">
        <v>87</v>
      </c>
      <c r="AO90" s="1">
        <v>1.0757366226102467</v>
      </c>
      <c r="AP90" s="15">
        <v>3.9744000000000028</v>
      </c>
      <c r="AQ90" s="1">
        <f t="shared" si="78"/>
        <v>87</v>
      </c>
      <c r="AR90" s="1">
        <f t="shared" si="79"/>
        <v>1.0844277616239923</v>
      </c>
      <c r="AS90" s="1">
        <f t="shared" si="80"/>
        <v>4.0716000000000037</v>
      </c>
      <c r="AT90" s="1">
        <f t="shared" si="81"/>
        <v>0</v>
      </c>
      <c r="AU90" s="1">
        <f t="shared" si="82"/>
        <v>1.2291126665708994E-2</v>
      </c>
      <c r="AV90" s="1">
        <f t="shared" si="83"/>
        <v>0.13746155826266604</v>
      </c>
    </row>
    <row r="91" spans="1:48" x14ac:dyDescent="0.25">
      <c r="A91" s="14">
        <v>440</v>
      </c>
      <c r="B91" s="1">
        <v>0.94492044928040142</v>
      </c>
      <c r="C91" s="1">
        <v>0.99179999999999779</v>
      </c>
      <c r="D91" s="14">
        <v>440</v>
      </c>
      <c r="E91" s="1">
        <v>0.95244638351533306</v>
      </c>
      <c r="F91" s="1">
        <v>0.84199999999999875</v>
      </c>
      <c r="G91" s="14">
        <f t="shared" si="60"/>
        <v>440</v>
      </c>
      <c r="H91" s="1">
        <f t="shared" si="61"/>
        <v>0.94868341639786724</v>
      </c>
      <c r="I91" s="1">
        <f t="shared" si="62"/>
        <v>0.91689999999999827</v>
      </c>
      <c r="J91" s="1">
        <f t="shared" si="63"/>
        <v>0</v>
      </c>
      <c r="K91" s="1">
        <f t="shared" si="64"/>
        <v>5.3216391322841554E-3</v>
      </c>
      <c r="L91" s="1">
        <f t="shared" si="65"/>
        <v>0.10592459582174414</v>
      </c>
      <c r="S91" s="14"/>
      <c r="Y91" s="14">
        <v>88</v>
      </c>
      <c r="Z91" s="1">
        <v>0.96977761356140324</v>
      </c>
      <c r="AA91" s="1">
        <v>1.0743999999999971</v>
      </c>
      <c r="AB91" s="14">
        <v>88</v>
      </c>
      <c r="AC91" s="1">
        <v>0.95939892210199818</v>
      </c>
      <c r="AD91" s="15">
        <v>1.5118999999999971</v>
      </c>
      <c r="AE91" s="1">
        <f t="shared" si="72"/>
        <v>88</v>
      </c>
      <c r="AF91" s="1">
        <f t="shared" si="73"/>
        <v>0.96458826783170071</v>
      </c>
      <c r="AG91" s="1">
        <f t="shared" si="74"/>
        <v>1.2931499999999971</v>
      </c>
      <c r="AH91" s="1">
        <f t="shared" si="75"/>
        <v>0</v>
      </c>
      <c r="AI91" s="1">
        <f t="shared" si="76"/>
        <v>7.338843110788227E-3</v>
      </c>
      <c r="AJ91" s="1">
        <f t="shared" si="77"/>
        <v>0.30935921676911454</v>
      </c>
      <c r="AK91" s="14">
        <v>88</v>
      </c>
      <c r="AL91" s="1">
        <v>1.0931603482959025</v>
      </c>
      <c r="AM91" s="1">
        <v>4.7819999999999965</v>
      </c>
      <c r="AN91" s="14">
        <v>88</v>
      </c>
      <c r="AO91" s="1">
        <v>1.0771531431366368</v>
      </c>
      <c r="AP91" s="15">
        <v>4.1045999999999978</v>
      </c>
      <c r="AQ91" s="1">
        <f t="shared" si="78"/>
        <v>88</v>
      </c>
      <c r="AR91" s="1">
        <f t="shared" si="79"/>
        <v>1.0851567457162696</v>
      </c>
      <c r="AS91" s="1">
        <f t="shared" si="80"/>
        <v>4.4432999999999971</v>
      </c>
      <c r="AT91" s="1">
        <f t="shared" si="81"/>
        <v>0</v>
      </c>
      <c r="AU91" s="1">
        <f t="shared" si="82"/>
        <v>1.1318803315961051E-2</v>
      </c>
      <c r="AV91" s="1">
        <f t="shared" si="83"/>
        <v>0.47899413357576637</v>
      </c>
    </row>
    <row r="92" spans="1:48" x14ac:dyDescent="0.25">
      <c r="A92" s="14">
        <v>445</v>
      </c>
      <c r="B92" s="1">
        <v>0.9455185137733888</v>
      </c>
      <c r="C92" s="1">
        <v>1.1210999999999984</v>
      </c>
      <c r="D92" s="14">
        <v>445</v>
      </c>
      <c r="E92" s="1">
        <v>0.9530803760875276</v>
      </c>
      <c r="F92" s="1">
        <v>0.77609999999999957</v>
      </c>
      <c r="G92" s="14">
        <f t="shared" si="60"/>
        <v>445</v>
      </c>
      <c r="H92" s="1">
        <f t="shared" si="61"/>
        <v>0.94929944493045815</v>
      </c>
      <c r="I92" s="1">
        <f t="shared" si="62"/>
        <v>0.948599999999999</v>
      </c>
      <c r="J92" s="1">
        <f t="shared" si="63"/>
        <v>0</v>
      </c>
      <c r="K92" s="1">
        <f t="shared" si="64"/>
        <v>5.3470441207265455E-3</v>
      </c>
      <c r="L92" s="1">
        <f t="shared" si="65"/>
        <v>0.24395183950935814</v>
      </c>
      <c r="S92" s="14"/>
      <c r="Y92" s="14">
        <v>89</v>
      </c>
      <c r="Z92" s="1">
        <v>0.97068123065598222</v>
      </c>
      <c r="AA92" s="1">
        <v>1.1402000000000001</v>
      </c>
      <c r="AB92" s="14">
        <v>89</v>
      </c>
      <c r="AC92" s="1">
        <v>0.96004860689467575</v>
      </c>
      <c r="AD92" s="15">
        <v>1.5326999999999984</v>
      </c>
      <c r="AE92" s="1">
        <f t="shared" si="72"/>
        <v>89</v>
      </c>
      <c r="AF92" s="1">
        <f t="shared" si="73"/>
        <v>0.96536491877532904</v>
      </c>
      <c r="AG92" s="1">
        <f t="shared" si="74"/>
        <v>1.3364499999999992</v>
      </c>
      <c r="AH92" s="1">
        <f t="shared" si="75"/>
        <v>0</v>
      </c>
      <c r="AI92" s="1">
        <f t="shared" si="76"/>
        <v>7.5184003634250207E-3</v>
      </c>
      <c r="AJ92" s="1">
        <f t="shared" si="77"/>
        <v>0.27753941161571832</v>
      </c>
      <c r="AK92" s="14">
        <v>89</v>
      </c>
      <c r="AL92" s="1">
        <v>1.0932076709051339</v>
      </c>
      <c r="AM92" s="1">
        <v>5.7625000000000028</v>
      </c>
      <c r="AN92" s="14">
        <v>89</v>
      </c>
      <c r="AO92" s="1">
        <v>1.078618379206211</v>
      </c>
      <c r="AP92" s="15">
        <v>4.0975999999999999</v>
      </c>
      <c r="AQ92" s="1">
        <f t="shared" si="78"/>
        <v>89</v>
      </c>
      <c r="AR92" s="1">
        <f t="shared" si="79"/>
        <v>1.0859130250556723</v>
      </c>
      <c r="AS92" s="1">
        <f t="shared" si="80"/>
        <v>4.9300500000000014</v>
      </c>
      <c r="AT92" s="1">
        <f t="shared" si="81"/>
        <v>0</v>
      </c>
      <c r="AU92" s="1">
        <f t="shared" si="82"/>
        <v>1.0316187093017045E-2</v>
      </c>
      <c r="AV92" s="1">
        <f t="shared" si="83"/>
        <v>1.1772620799974833</v>
      </c>
    </row>
    <row r="93" spans="1:48" x14ac:dyDescent="0.25">
      <c r="A93" s="14">
        <v>450</v>
      </c>
      <c r="B93" s="1">
        <v>0.94614338875378734</v>
      </c>
      <c r="C93" s="1">
        <v>0.92530000000000001</v>
      </c>
      <c r="D93" s="14">
        <v>450</v>
      </c>
      <c r="E93" s="1">
        <v>0.95400646301153147</v>
      </c>
      <c r="F93" s="1">
        <v>0.84199999999999875</v>
      </c>
      <c r="G93" s="14">
        <f t="shared" si="60"/>
        <v>450</v>
      </c>
      <c r="H93" s="1">
        <f t="shared" si="61"/>
        <v>0.9500749258826594</v>
      </c>
      <c r="I93" s="1">
        <f t="shared" si="62"/>
        <v>0.88364999999999938</v>
      </c>
      <c r="J93" s="1">
        <f t="shared" si="63"/>
        <v>0</v>
      </c>
      <c r="K93" s="1">
        <f t="shared" si="64"/>
        <v>5.5600331286242526E-3</v>
      </c>
      <c r="L93" s="1">
        <f t="shared" si="65"/>
        <v>5.8901994872840299E-2</v>
      </c>
      <c r="S93" s="14"/>
      <c r="Y93" s="14">
        <v>90</v>
      </c>
      <c r="Z93" s="1">
        <v>0.97180625492345807</v>
      </c>
      <c r="AA93" s="1">
        <v>1.1368999999999971</v>
      </c>
      <c r="AB93" s="14">
        <v>90</v>
      </c>
      <c r="AC93" s="1">
        <v>0.96071584579067804</v>
      </c>
      <c r="AD93" s="15">
        <v>1.7297999999999973</v>
      </c>
      <c r="AE93" s="1">
        <f t="shared" si="72"/>
        <v>90</v>
      </c>
      <c r="AF93" s="1">
        <f t="shared" si="73"/>
        <v>0.96626105035706811</v>
      </c>
      <c r="AG93" s="1">
        <f t="shared" si="74"/>
        <v>1.4333499999999972</v>
      </c>
      <c r="AH93" s="1">
        <f t="shared" si="75"/>
        <v>0</v>
      </c>
      <c r="AI93" s="1">
        <f t="shared" si="76"/>
        <v>7.8421035039219784E-3</v>
      </c>
      <c r="AJ93" s="1">
        <f t="shared" si="77"/>
        <v>0.41924361056550435</v>
      </c>
      <c r="AK93" s="14">
        <v>90</v>
      </c>
      <c r="AL93" s="1">
        <v>1.0931803275797161</v>
      </c>
      <c r="AM93" s="1">
        <v>5.8072000000000017</v>
      </c>
      <c r="AN93" s="14">
        <v>90</v>
      </c>
      <c r="AO93" s="1">
        <v>1.0794375652733197</v>
      </c>
      <c r="AP93" s="15">
        <v>4.3654000000000011</v>
      </c>
      <c r="AQ93" s="1">
        <f t="shared" si="78"/>
        <v>90</v>
      </c>
      <c r="AR93" s="1">
        <f t="shared" si="79"/>
        <v>1.0863089464265179</v>
      </c>
      <c r="AS93" s="1">
        <f t="shared" si="80"/>
        <v>5.0863000000000014</v>
      </c>
      <c r="AT93" s="1">
        <f t="shared" si="81"/>
        <v>0</v>
      </c>
      <c r="AU93" s="1">
        <f t="shared" si="82"/>
        <v>9.7176004190877522E-3</v>
      </c>
      <c r="AV93" s="1">
        <f t="shared" si="83"/>
        <v>1.0195065571147635</v>
      </c>
    </row>
    <row r="94" spans="1:48" x14ac:dyDescent="0.25">
      <c r="A94" s="14">
        <v>455</v>
      </c>
      <c r="B94" s="1">
        <v>0.94692564491163067</v>
      </c>
      <c r="C94" s="1">
        <v>0.98819999999999908</v>
      </c>
      <c r="D94" s="14">
        <v>455</v>
      </c>
      <c r="E94" s="1">
        <v>0.95490781525721191</v>
      </c>
      <c r="F94" s="1">
        <v>0.84199999999999875</v>
      </c>
      <c r="G94" s="14">
        <f t="shared" si="60"/>
        <v>455</v>
      </c>
      <c r="H94" s="1">
        <f t="shared" si="61"/>
        <v>0.95091673008442124</v>
      </c>
      <c r="I94" s="1">
        <f t="shared" si="62"/>
        <v>0.91509999999999891</v>
      </c>
      <c r="J94" s="1">
        <f t="shared" si="63"/>
        <v>0</v>
      </c>
      <c r="K94" s="1">
        <f t="shared" si="64"/>
        <v>5.6442467799466631E-3</v>
      </c>
      <c r="L94" s="1">
        <f t="shared" si="65"/>
        <v>0.10337901140947348</v>
      </c>
      <c r="S94" s="14"/>
      <c r="Y94" s="14">
        <v>91</v>
      </c>
      <c r="Z94" s="1">
        <v>0.97274118174949731</v>
      </c>
      <c r="AA94" s="1">
        <v>1.0743999999999971</v>
      </c>
      <c r="AB94" s="14">
        <v>91</v>
      </c>
      <c r="AC94" s="1">
        <v>0.96117127094734878</v>
      </c>
      <c r="AD94" s="15">
        <v>1.5223999999999975</v>
      </c>
      <c r="AE94" s="1">
        <f t="shared" si="72"/>
        <v>91</v>
      </c>
      <c r="AF94" s="1">
        <f t="shared" si="73"/>
        <v>0.96695622634842304</v>
      </c>
      <c r="AG94" s="1">
        <f t="shared" si="74"/>
        <v>1.2983999999999973</v>
      </c>
      <c r="AH94" s="1">
        <f t="shared" si="75"/>
        <v>0</v>
      </c>
      <c r="AI94" s="1">
        <f t="shared" si="76"/>
        <v>8.1811623859227144E-3</v>
      </c>
      <c r="AJ94" s="1">
        <f t="shared" si="77"/>
        <v>0.31678383797157328</v>
      </c>
      <c r="AN94" s="14">
        <v>91</v>
      </c>
      <c r="AO94" s="1">
        <v>1.0796883705185687</v>
      </c>
      <c r="AP94" s="15">
        <v>4.3128000000000029</v>
      </c>
      <c r="AQ94" s="1">
        <f t="shared" si="78"/>
        <v>91</v>
      </c>
      <c r="AR94" s="1">
        <f t="shared" si="79"/>
        <v>1.0796883705185687</v>
      </c>
      <c r="AS94" s="1">
        <f t="shared" si="80"/>
        <v>4.3128000000000029</v>
      </c>
      <c r="AT94" s="1" t="e">
        <f t="shared" si="81"/>
        <v>#DIV/0!</v>
      </c>
      <c r="AU94" s="1" t="e">
        <f t="shared" si="82"/>
        <v>#DIV/0!</v>
      </c>
      <c r="AV94" s="1" t="e">
        <f t="shared" si="83"/>
        <v>#DIV/0!</v>
      </c>
    </row>
    <row r="95" spans="1:48" x14ac:dyDescent="0.25">
      <c r="A95" s="14">
        <v>460</v>
      </c>
      <c r="B95" s="1">
        <v>0.94755238178415135</v>
      </c>
      <c r="C95" s="1">
        <v>1.453400000000002</v>
      </c>
      <c r="D95" s="14">
        <v>460</v>
      </c>
      <c r="E95" s="1">
        <v>0.95565138521733184</v>
      </c>
      <c r="F95" s="1">
        <v>0.83169999999999789</v>
      </c>
      <c r="G95" s="14">
        <f t="shared" si="60"/>
        <v>460</v>
      </c>
      <c r="H95" s="1">
        <f t="shared" si="61"/>
        <v>0.9516018835007416</v>
      </c>
      <c r="I95" s="1">
        <f t="shared" si="62"/>
        <v>1.14255</v>
      </c>
      <c r="J95" s="1">
        <f t="shared" si="63"/>
        <v>0</v>
      </c>
      <c r="K95" s="1">
        <f t="shared" si="64"/>
        <v>5.7268602484550502E-3</v>
      </c>
      <c r="L95" s="1">
        <f t="shared" si="65"/>
        <v>0.43960828586367978</v>
      </c>
      <c r="S95" s="14"/>
      <c r="Y95" s="14">
        <v>92</v>
      </c>
      <c r="Z95" s="1">
        <v>0.97331953575700902</v>
      </c>
      <c r="AA95" s="1">
        <v>1.0711999999999975</v>
      </c>
      <c r="AB95" s="14">
        <v>92</v>
      </c>
      <c r="AC95" s="1">
        <v>0.96184724954811707</v>
      </c>
      <c r="AD95" s="15">
        <v>1.5397999999999996</v>
      </c>
      <c r="AE95" s="1">
        <f t="shared" si="72"/>
        <v>92</v>
      </c>
      <c r="AF95" s="1">
        <f t="shared" si="73"/>
        <v>0.96758339265256299</v>
      </c>
      <c r="AG95" s="1">
        <f t="shared" si="74"/>
        <v>1.3054999999999986</v>
      </c>
      <c r="AH95" s="1">
        <f t="shared" si="75"/>
        <v>0</v>
      </c>
      <c r="AI95" s="1">
        <f t="shared" si="76"/>
        <v>8.1121313740204117E-3</v>
      </c>
      <c r="AJ95" s="1">
        <f t="shared" si="77"/>
        <v>0.33135023766401805</v>
      </c>
      <c r="AN95" s="14">
        <v>92</v>
      </c>
      <c r="AO95" s="1">
        <v>1.0798652869363004</v>
      </c>
      <c r="AP95" s="15">
        <v>3.9074000000000026</v>
      </c>
      <c r="AQ95" s="1">
        <f t="shared" si="78"/>
        <v>92</v>
      </c>
      <c r="AR95" s="1">
        <f t="shared" si="79"/>
        <v>1.0798652869363004</v>
      </c>
      <c r="AS95" s="1">
        <f t="shared" si="80"/>
        <v>3.9074000000000026</v>
      </c>
      <c r="AT95" s="1" t="e">
        <f t="shared" si="81"/>
        <v>#DIV/0!</v>
      </c>
      <c r="AU95" s="1" t="e">
        <f t="shared" si="82"/>
        <v>#DIV/0!</v>
      </c>
      <c r="AV95" s="1" t="e">
        <f t="shared" si="83"/>
        <v>#DIV/0!</v>
      </c>
    </row>
    <row r="96" spans="1:48" x14ac:dyDescent="0.25">
      <c r="A96" s="14">
        <v>465</v>
      </c>
      <c r="B96" s="1">
        <v>0.9483631458434455</v>
      </c>
      <c r="C96" s="1">
        <v>0.92179999999999751</v>
      </c>
      <c r="D96" s="14">
        <v>465</v>
      </c>
      <c r="E96" s="1">
        <v>0.95597041266850835</v>
      </c>
      <c r="F96" s="1">
        <v>0.89419999999999789</v>
      </c>
      <c r="G96" s="14">
        <f t="shared" si="60"/>
        <v>465</v>
      </c>
      <c r="H96" s="1">
        <f t="shared" si="61"/>
        <v>0.95216677925597693</v>
      </c>
      <c r="I96" s="1">
        <f t="shared" si="62"/>
        <v>0.9079999999999977</v>
      </c>
      <c r="J96" s="1">
        <f t="shared" si="63"/>
        <v>0</v>
      </c>
      <c r="K96" s="1">
        <f t="shared" si="64"/>
        <v>5.3791499582974004E-3</v>
      </c>
      <c r="L96" s="1">
        <f t="shared" si="65"/>
        <v>1.9516147160748447E-2</v>
      </c>
      <c r="S96" s="14"/>
      <c r="Y96" s="14">
        <v>93</v>
      </c>
      <c r="Z96" s="1">
        <v>0.97439544838701286</v>
      </c>
      <c r="AA96" s="1">
        <v>1.1402000000000001</v>
      </c>
      <c r="AB96" s="14">
        <v>93</v>
      </c>
      <c r="AC96" s="1">
        <v>0.96261516840486416</v>
      </c>
      <c r="AD96" s="15">
        <v>1.6124000000000009</v>
      </c>
      <c r="AE96" s="1">
        <f t="shared" si="72"/>
        <v>93</v>
      </c>
      <c r="AF96" s="1">
        <f t="shared" si="73"/>
        <v>0.96850530839593851</v>
      </c>
      <c r="AG96" s="1">
        <f t="shared" si="74"/>
        <v>1.3763000000000005</v>
      </c>
      <c r="AH96" s="1">
        <f t="shared" si="75"/>
        <v>0</v>
      </c>
      <c r="AI96" s="1">
        <f t="shared" si="76"/>
        <v>8.3299158596534875E-3</v>
      </c>
      <c r="AJ96" s="1">
        <f t="shared" si="77"/>
        <v>0.33389582207628887</v>
      </c>
      <c r="AN96" s="14">
        <v>93</v>
      </c>
      <c r="AO96" s="1">
        <v>1.0798432164434828</v>
      </c>
      <c r="AP96" s="15">
        <v>4.4468000000000032</v>
      </c>
      <c r="AQ96" s="1">
        <f t="shared" si="78"/>
        <v>93</v>
      </c>
      <c r="AR96" s="1">
        <f t="shared" si="79"/>
        <v>1.0798432164434828</v>
      </c>
      <c r="AS96" s="1">
        <f t="shared" si="80"/>
        <v>4.4468000000000032</v>
      </c>
      <c r="AT96" s="1" t="e">
        <f t="shared" si="81"/>
        <v>#DIV/0!</v>
      </c>
      <c r="AU96" s="1" t="e">
        <f t="shared" si="82"/>
        <v>#DIV/0!</v>
      </c>
      <c r="AV96" s="1" t="e">
        <f t="shared" si="83"/>
        <v>#DIV/0!</v>
      </c>
    </row>
    <row r="97" spans="1:48" x14ac:dyDescent="0.25">
      <c r="A97" s="14">
        <v>470</v>
      </c>
      <c r="B97" s="1">
        <v>0.94899178765483805</v>
      </c>
      <c r="C97" s="1">
        <v>0.98819999999999908</v>
      </c>
      <c r="D97" s="14">
        <v>470</v>
      </c>
      <c r="E97" s="1">
        <v>0.9570353775776701</v>
      </c>
      <c r="F97" s="1">
        <v>0.81779999999999831</v>
      </c>
      <c r="G97" s="14">
        <f t="shared" si="60"/>
        <v>470</v>
      </c>
      <c r="H97" s="1">
        <f t="shared" si="61"/>
        <v>0.95301358261625402</v>
      </c>
      <c r="I97" s="1">
        <f t="shared" si="62"/>
        <v>0.90299999999999869</v>
      </c>
      <c r="J97" s="1">
        <f t="shared" si="63"/>
        <v>0</v>
      </c>
      <c r="K97" s="1">
        <f t="shared" si="64"/>
        <v>5.6876769795183215E-3</v>
      </c>
      <c r="L97" s="1">
        <f t="shared" si="65"/>
        <v>0.12049099551418824</v>
      </c>
      <c r="S97" s="14"/>
      <c r="Y97" s="14">
        <v>94</v>
      </c>
      <c r="Z97" s="1">
        <v>0.97514170544818946</v>
      </c>
      <c r="AA97" s="1">
        <v>1.1336999999999975</v>
      </c>
      <c r="AB97" s="14">
        <v>94</v>
      </c>
      <c r="AC97" s="1">
        <v>0.96350461837529</v>
      </c>
      <c r="AD97" s="15">
        <v>1.6124000000000009</v>
      </c>
      <c r="AE97" s="1">
        <f t="shared" si="72"/>
        <v>94</v>
      </c>
      <c r="AF97" s="1">
        <f t="shared" si="73"/>
        <v>0.96932316191173973</v>
      </c>
      <c r="AG97" s="1">
        <f t="shared" si="74"/>
        <v>1.3730499999999992</v>
      </c>
      <c r="AH97" s="1">
        <f t="shared" si="75"/>
        <v>0</v>
      </c>
      <c r="AI97" s="1">
        <f t="shared" si="76"/>
        <v>8.2286631825055148E-3</v>
      </c>
      <c r="AJ97" s="1">
        <f t="shared" si="77"/>
        <v>0.3384920161540026</v>
      </c>
      <c r="AN97" s="14">
        <v>94</v>
      </c>
      <c r="AO97" s="1">
        <v>1.0803055618672484</v>
      </c>
      <c r="AP97" s="15">
        <v>4.041400000000003</v>
      </c>
      <c r="AQ97" s="1">
        <f t="shared" si="78"/>
        <v>94</v>
      </c>
      <c r="AR97" s="1">
        <f t="shared" si="79"/>
        <v>1.0803055618672484</v>
      </c>
      <c r="AS97" s="1">
        <f t="shared" si="80"/>
        <v>4.041400000000003</v>
      </c>
      <c r="AT97" s="1" t="e">
        <f t="shared" si="81"/>
        <v>#DIV/0!</v>
      </c>
      <c r="AU97" s="1" t="e">
        <f t="shared" si="82"/>
        <v>#DIV/0!</v>
      </c>
      <c r="AV97" s="1" t="e">
        <f t="shared" si="83"/>
        <v>#DIV/0!</v>
      </c>
    </row>
    <row r="98" spans="1:48" x14ac:dyDescent="0.25">
      <c r="A98" s="14">
        <v>475</v>
      </c>
      <c r="B98" s="1">
        <v>0.9499363145822981</v>
      </c>
      <c r="C98" s="1">
        <v>0.85529999999999973</v>
      </c>
      <c r="D98" s="14">
        <v>475</v>
      </c>
      <c r="E98" s="1">
        <v>0.95780896206056776</v>
      </c>
      <c r="F98" s="1">
        <v>0.83509999999999707</v>
      </c>
      <c r="G98" s="14">
        <f t="shared" si="60"/>
        <v>475</v>
      </c>
      <c r="H98" s="1">
        <f t="shared" si="61"/>
        <v>0.95387263832143288</v>
      </c>
      <c r="I98" s="1">
        <f t="shared" si="62"/>
        <v>0.8451999999999984</v>
      </c>
      <c r="J98" s="1">
        <f t="shared" si="63"/>
        <v>0</v>
      </c>
      <c r="K98" s="1">
        <f t="shared" si="64"/>
        <v>5.5668024177756474E-3</v>
      </c>
      <c r="L98" s="1">
        <f t="shared" si="65"/>
        <v>1.4283556979970141E-2</v>
      </c>
      <c r="S98" s="14"/>
      <c r="Y98" s="14">
        <v>95</v>
      </c>
      <c r="Z98" s="1">
        <v>0.97602763979163176</v>
      </c>
      <c r="AA98" s="1">
        <v>1.064700000000002</v>
      </c>
      <c r="AB98" s="14">
        <v>95</v>
      </c>
      <c r="AC98" s="1">
        <v>0.96427252973197342</v>
      </c>
      <c r="AD98" s="15">
        <v>1.5606999999999971</v>
      </c>
      <c r="AE98" s="1">
        <f t="shared" si="72"/>
        <v>95</v>
      </c>
      <c r="AF98" s="1">
        <f t="shared" si="73"/>
        <v>0.97015008476180253</v>
      </c>
      <c r="AG98" s="1">
        <f t="shared" si="74"/>
        <v>1.3126999999999995</v>
      </c>
      <c r="AH98" s="1">
        <f t="shared" si="75"/>
        <v>0</v>
      </c>
      <c r="AI98" s="1">
        <f t="shared" si="76"/>
        <v>8.3121180367786186E-3</v>
      </c>
      <c r="AJ98" s="1">
        <f t="shared" si="77"/>
        <v>0.35072496346852378</v>
      </c>
      <c r="AN98" s="14">
        <v>95</v>
      </c>
      <c r="AO98" s="1">
        <v>1.0801690667320647</v>
      </c>
      <c r="AP98" s="15">
        <v>3.9037999999999968</v>
      </c>
      <c r="AQ98" s="1">
        <f t="shared" si="78"/>
        <v>95</v>
      </c>
      <c r="AR98" s="1">
        <f t="shared" si="79"/>
        <v>1.0801690667320647</v>
      </c>
      <c r="AS98" s="1">
        <f t="shared" si="80"/>
        <v>3.9037999999999968</v>
      </c>
      <c r="AT98" s="1" t="e">
        <f t="shared" si="81"/>
        <v>#DIV/0!</v>
      </c>
      <c r="AU98" s="1" t="e">
        <f t="shared" si="82"/>
        <v>#DIV/0!</v>
      </c>
      <c r="AV98" s="1" t="e">
        <f t="shared" si="83"/>
        <v>#DIV/0!</v>
      </c>
    </row>
    <row r="99" spans="1:48" x14ac:dyDescent="0.25">
      <c r="A99" s="14">
        <v>480</v>
      </c>
      <c r="B99" s="1">
        <v>0.95046186463115956</v>
      </c>
      <c r="C99" s="1">
        <v>0.92179999999999751</v>
      </c>
      <c r="D99" s="14">
        <v>480</v>
      </c>
      <c r="E99" s="1">
        <v>0.95823630286434858</v>
      </c>
      <c r="F99" s="1">
        <v>0.84199999999999875</v>
      </c>
      <c r="G99" s="14">
        <f t="shared" si="60"/>
        <v>480</v>
      </c>
      <c r="H99" s="1">
        <f t="shared" si="61"/>
        <v>0.95434908374775407</v>
      </c>
      <c r="I99" s="1">
        <f t="shared" si="62"/>
        <v>0.88189999999999813</v>
      </c>
      <c r="J99" s="1">
        <f t="shared" si="63"/>
        <v>0</v>
      </c>
      <c r="K99" s="1">
        <f t="shared" si="64"/>
        <v>5.4973579946039162E-3</v>
      </c>
      <c r="L99" s="1">
        <f t="shared" si="65"/>
        <v>5.6427121138685615E-2</v>
      </c>
      <c r="S99" s="14"/>
      <c r="Y99" s="14">
        <v>96</v>
      </c>
      <c r="Z99" s="1">
        <v>0.97677639998951038</v>
      </c>
      <c r="AA99" s="1">
        <v>1.0711999999999975</v>
      </c>
      <c r="AB99" s="14">
        <v>96</v>
      </c>
      <c r="AC99" s="1">
        <v>0.96489711600777117</v>
      </c>
      <c r="AD99" s="15">
        <v>1.6403999999999996</v>
      </c>
      <c r="AE99" s="1">
        <f t="shared" si="72"/>
        <v>96</v>
      </c>
      <c r="AF99" s="1">
        <f t="shared" si="73"/>
        <v>0.97083675799864078</v>
      </c>
      <c r="AG99" s="1">
        <f t="shared" si="74"/>
        <v>1.3557999999999986</v>
      </c>
      <c r="AH99" s="1">
        <f t="shared" si="75"/>
        <v>0</v>
      </c>
      <c r="AI99" s="1">
        <f t="shared" si="76"/>
        <v>8.3999222591285248E-3</v>
      </c>
      <c r="AJ99" s="1">
        <f t="shared" si="77"/>
        <v>0.40248517985138482</v>
      </c>
    </row>
    <row r="100" spans="1:48" x14ac:dyDescent="0.25">
      <c r="A100" s="14">
        <v>485</v>
      </c>
      <c r="B100" s="1">
        <v>0.95093535712129251</v>
      </c>
      <c r="C100" s="1">
        <v>0.98819999999999908</v>
      </c>
      <c r="D100" s="14">
        <v>485</v>
      </c>
      <c r="E100" s="1">
        <v>0.95885127376905122</v>
      </c>
      <c r="F100" s="1">
        <v>0.83859999999999957</v>
      </c>
      <c r="G100" s="14">
        <f t="shared" si="60"/>
        <v>485</v>
      </c>
      <c r="H100" s="1">
        <f t="shared" si="61"/>
        <v>0.95489331544517186</v>
      </c>
      <c r="I100" s="1">
        <f t="shared" si="62"/>
        <v>0.91339999999999932</v>
      </c>
      <c r="J100" s="1">
        <f t="shared" si="63"/>
        <v>0</v>
      </c>
      <c r="K100" s="1">
        <f t="shared" si="64"/>
        <v>5.5973983409376617E-3</v>
      </c>
      <c r="L100" s="1">
        <f t="shared" si="65"/>
        <v>0.10578317446550717</v>
      </c>
      <c r="S100" s="14"/>
      <c r="Y100" s="14">
        <v>97</v>
      </c>
      <c r="Z100" s="1">
        <v>0.97769311293759686</v>
      </c>
      <c r="AA100" s="1">
        <v>1.1402000000000001</v>
      </c>
      <c r="AB100" s="14">
        <v>97</v>
      </c>
      <c r="AC100" s="1">
        <v>0.96527821691842031</v>
      </c>
      <c r="AD100" s="15">
        <v>1.6473999999999975</v>
      </c>
      <c r="AE100" s="1">
        <f t="shared" si="72"/>
        <v>97</v>
      </c>
      <c r="AF100" s="1">
        <f t="shared" si="73"/>
        <v>0.97148566492800859</v>
      </c>
      <c r="AG100" s="1">
        <f t="shared" si="74"/>
        <v>1.3937999999999988</v>
      </c>
      <c r="AH100" s="1">
        <f t="shared" si="75"/>
        <v>0</v>
      </c>
      <c r="AI100" s="1">
        <f t="shared" si="76"/>
        <v>8.7786571628856187E-3</v>
      </c>
      <c r="AJ100" s="1">
        <f t="shared" si="77"/>
        <v>0.35864455941781465</v>
      </c>
    </row>
    <row r="101" spans="1:48" x14ac:dyDescent="0.25">
      <c r="A101" s="14">
        <v>490</v>
      </c>
      <c r="B101" s="1">
        <v>0.95162012417885911</v>
      </c>
      <c r="C101" s="1">
        <v>1.0367999999999995</v>
      </c>
      <c r="D101" s="14">
        <v>490</v>
      </c>
      <c r="E101" s="1">
        <v>0.95973500334008388</v>
      </c>
      <c r="F101" s="1">
        <v>0.82820000000000249</v>
      </c>
      <c r="G101" s="14">
        <f t="shared" si="60"/>
        <v>490</v>
      </c>
      <c r="H101" s="1">
        <f t="shared" si="61"/>
        <v>0.95567756375947144</v>
      </c>
      <c r="I101" s="1">
        <f t="shared" si="62"/>
        <v>0.93250000000000099</v>
      </c>
      <c r="J101" s="1">
        <f t="shared" si="63"/>
        <v>0</v>
      </c>
      <c r="K101" s="1">
        <f t="shared" si="64"/>
        <v>5.7380860834114417E-3</v>
      </c>
      <c r="L101" s="1">
        <f t="shared" si="65"/>
        <v>0.14750247455551205</v>
      </c>
      <c r="S101" s="14"/>
      <c r="Y101" s="14">
        <v>98</v>
      </c>
      <c r="Z101" s="1">
        <v>0.97863940649661496</v>
      </c>
      <c r="AA101" s="1">
        <v>1.0743999999999971</v>
      </c>
      <c r="AB101" s="14">
        <v>98</v>
      </c>
      <c r="AC101" s="1">
        <v>0.96597749774530406</v>
      </c>
      <c r="AD101" s="15">
        <v>1.4395999999999987</v>
      </c>
      <c r="AE101" s="1">
        <f t="shared" si="72"/>
        <v>98</v>
      </c>
      <c r="AF101" s="1">
        <f t="shared" si="73"/>
        <v>0.97230845212095951</v>
      </c>
      <c r="AG101" s="1">
        <f t="shared" si="74"/>
        <v>1.2569999999999979</v>
      </c>
      <c r="AH101" s="1">
        <f t="shared" si="75"/>
        <v>0</v>
      </c>
      <c r="AI101" s="1">
        <f t="shared" si="76"/>
        <v>8.9533215408172297E-3</v>
      </c>
      <c r="AJ101" s="1">
        <f t="shared" si="77"/>
        <v>0.25823539648932814</v>
      </c>
    </row>
    <row r="102" spans="1:48" x14ac:dyDescent="0.25">
      <c r="A102" s="14">
        <v>495</v>
      </c>
      <c r="B102" s="1">
        <v>0.95227948471899293</v>
      </c>
      <c r="C102" s="1">
        <v>1.2323999999999984</v>
      </c>
      <c r="D102" s="14">
        <v>495</v>
      </c>
      <c r="E102" s="1">
        <v>0.96051296003939179</v>
      </c>
      <c r="F102" s="1">
        <v>0.83169999999999789</v>
      </c>
      <c r="G102" s="14">
        <f t="shared" si="60"/>
        <v>495</v>
      </c>
      <c r="H102" s="1">
        <f t="shared" si="61"/>
        <v>0.95639622237919242</v>
      </c>
      <c r="I102" s="1">
        <f t="shared" si="62"/>
        <v>1.0320499999999981</v>
      </c>
      <c r="J102" s="1">
        <f t="shared" si="63"/>
        <v>0</v>
      </c>
      <c r="K102" s="1">
        <f t="shared" si="64"/>
        <v>5.8219462317861187E-3</v>
      </c>
      <c r="L102" s="1">
        <f t="shared" si="65"/>
        <v>0.28333768722144953</v>
      </c>
      <c r="S102" s="14"/>
      <c r="Y102" s="14">
        <v>99</v>
      </c>
      <c r="Z102" s="1">
        <v>0.97928058564708176</v>
      </c>
      <c r="AA102" s="1">
        <v>0.94290000000000163</v>
      </c>
      <c r="AB102" s="14">
        <v>99</v>
      </c>
      <c r="AC102" s="1">
        <v>0.96607289103672844</v>
      </c>
      <c r="AD102" s="15">
        <v>1.5780999999999992</v>
      </c>
      <c r="AE102" s="1">
        <f t="shared" si="72"/>
        <v>99</v>
      </c>
      <c r="AF102" s="1">
        <f t="shared" si="73"/>
        <v>0.97267673834190505</v>
      </c>
      <c r="AG102" s="1">
        <f t="shared" si="74"/>
        <v>1.2605000000000004</v>
      </c>
      <c r="AH102" s="1">
        <f t="shared" si="75"/>
        <v>0</v>
      </c>
      <c r="AI102" s="1">
        <f t="shared" si="76"/>
        <v>9.3392504228218456E-3</v>
      </c>
      <c r="AJ102" s="1">
        <f t="shared" si="77"/>
        <v>0.44915422740969285</v>
      </c>
    </row>
    <row r="103" spans="1:48" x14ac:dyDescent="0.25">
      <c r="A103" s="14">
        <v>500</v>
      </c>
      <c r="B103" s="1">
        <v>0.95256989291085914</v>
      </c>
      <c r="C103" s="1">
        <v>1.1103999999999985</v>
      </c>
      <c r="D103" s="14">
        <v>500</v>
      </c>
      <c r="E103" s="1">
        <v>0.96142665487042478</v>
      </c>
      <c r="F103" s="1">
        <v>0.84199999999999875</v>
      </c>
      <c r="G103" s="14">
        <f t="shared" si="60"/>
        <v>500</v>
      </c>
      <c r="H103" s="1">
        <f t="shared" si="61"/>
        <v>0.95699827389064196</v>
      </c>
      <c r="I103" s="1">
        <f t="shared" si="62"/>
        <v>0.97619999999999862</v>
      </c>
      <c r="J103" s="1">
        <f t="shared" si="63"/>
        <v>0</v>
      </c>
      <c r="K103" s="1">
        <f t="shared" si="64"/>
        <v>6.262676440963919E-3</v>
      </c>
      <c r="L103" s="1">
        <f t="shared" si="65"/>
        <v>0.18978746007046904</v>
      </c>
      <c r="S103" s="14"/>
      <c r="Y103" s="14">
        <v>100</v>
      </c>
      <c r="Z103" s="1">
        <v>0.98020200723646411</v>
      </c>
      <c r="AA103" s="1">
        <v>1.0086999999999975</v>
      </c>
      <c r="AB103" s="14">
        <v>100</v>
      </c>
      <c r="AC103" s="1">
        <v>0.96690303802441824</v>
      </c>
      <c r="AD103" s="15">
        <v>1.5780999999999992</v>
      </c>
      <c r="AE103" s="1">
        <f t="shared" si="72"/>
        <v>100</v>
      </c>
      <c r="AF103" s="1">
        <f t="shared" si="73"/>
        <v>0.97355252263044112</v>
      </c>
      <c r="AG103" s="1">
        <f t="shared" si="74"/>
        <v>1.2933999999999983</v>
      </c>
      <c r="AH103" s="1">
        <f t="shared" si="75"/>
        <v>0</v>
      </c>
      <c r="AI103" s="1">
        <f t="shared" si="76"/>
        <v>9.4037913126287544E-3</v>
      </c>
      <c r="AJ103" s="1">
        <f t="shared" si="77"/>
        <v>0.40262660120762145</v>
      </c>
    </row>
    <row r="104" spans="1:48" x14ac:dyDescent="0.25">
      <c r="A104" s="14">
        <v>505</v>
      </c>
      <c r="B104" s="1">
        <v>0.9531776827716304</v>
      </c>
      <c r="C104" s="1">
        <v>1.0367999999999995</v>
      </c>
      <c r="D104" s="14">
        <v>505</v>
      </c>
      <c r="E104" s="1">
        <v>0.96226124589732775</v>
      </c>
      <c r="F104" s="1">
        <v>0.84199999999999875</v>
      </c>
      <c r="G104" s="14">
        <f t="shared" si="60"/>
        <v>505</v>
      </c>
      <c r="H104" s="1">
        <f t="shared" si="61"/>
        <v>0.95771946433447908</v>
      </c>
      <c r="I104" s="1">
        <f t="shared" si="62"/>
        <v>0.93939999999999912</v>
      </c>
      <c r="J104" s="1">
        <f t="shared" si="63"/>
        <v>0</v>
      </c>
      <c r="K104" s="1">
        <f t="shared" si="64"/>
        <v>6.4230490835166729E-3</v>
      </c>
      <c r="L104" s="1">
        <f t="shared" si="65"/>
        <v>0.13774440097513974</v>
      </c>
      <c r="S104" s="14"/>
      <c r="Y104" s="14">
        <v>101</v>
      </c>
      <c r="Z104" s="1">
        <v>0.98087322187473414</v>
      </c>
      <c r="AA104" s="1">
        <v>1.0743999999999971</v>
      </c>
      <c r="AB104" s="14">
        <v>101</v>
      </c>
      <c r="AC104" s="1">
        <v>0.96761107482241004</v>
      </c>
      <c r="AD104" s="15">
        <v>1.4395999999999987</v>
      </c>
      <c r="AE104" s="1">
        <f t="shared" si="72"/>
        <v>101</v>
      </c>
      <c r="AF104" s="1">
        <f t="shared" si="73"/>
        <v>0.97424214834857215</v>
      </c>
      <c r="AG104" s="1">
        <f t="shared" si="74"/>
        <v>1.2569999999999979</v>
      </c>
      <c r="AH104" s="1">
        <f t="shared" si="75"/>
        <v>0</v>
      </c>
      <c r="AI104" s="1">
        <f t="shared" si="76"/>
        <v>9.3777541137915477E-3</v>
      </c>
      <c r="AJ104" s="1">
        <f t="shared" si="77"/>
        <v>0.25823539648932814</v>
      </c>
    </row>
    <row r="105" spans="1:48" x14ac:dyDescent="0.25">
      <c r="A105" s="14">
        <v>510</v>
      </c>
      <c r="B105" s="1">
        <v>0.9536803553583203</v>
      </c>
      <c r="C105" s="1">
        <v>0.97039999999999793</v>
      </c>
      <c r="D105" s="14">
        <v>510</v>
      </c>
      <c r="E105" s="1">
        <v>0.96317827148206647</v>
      </c>
      <c r="F105" s="1">
        <v>0.96699999999999875</v>
      </c>
      <c r="G105" s="14">
        <f t="shared" si="60"/>
        <v>510</v>
      </c>
      <c r="H105" s="1">
        <f t="shared" si="61"/>
        <v>0.95842931342019333</v>
      </c>
      <c r="I105" s="1">
        <f t="shared" si="62"/>
        <v>0.96869999999999834</v>
      </c>
      <c r="J105" s="1">
        <f t="shared" si="63"/>
        <v>0</v>
      </c>
      <c r="K105" s="1">
        <f t="shared" si="64"/>
        <v>6.716040898241969E-3</v>
      </c>
      <c r="L105" s="1">
        <f t="shared" si="65"/>
        <v>2.4041630560336829E-3</v>
      </c>
      <c r="S105" s="14"/>
      <c r="Y105" s="14">
        <v>102</v>
      </c>
      <c r="Z105" s="1">
        <v>0.98190981402289157</v>
      </c>
      <c r="AA105" s="1">
        <v>1.0743999999999971</v>
      </c>
      <c r="AB105" s="14">
        <v>102</v>
      </c>
      <c r="AC105" s="1">
        <v>0.96862383573194288</v>
      </c>
      <c r="AD105" s="15">
        <v>1.5780999999999992</v>
      </c>
      <c r="AE105" s="1">
        <f t="shared" si="72"/>
        <v>102</v>
      </c>
      <c r="AF105" s="1">
        <f t="shared" si="73"/>
        <v>0.97526682487741723</v>
      </c>
      <c r="AG105" s="1">
        <f t="shared" si="74"/>
        <v>1.3262499999999982</v>
      </c>
      <c r="AH105" s="1">
        <f t="shared" si="75"/>
        <v>0</v>
      </c>
      <c r="AI105" s="1">
        <f t="shared" si="76"/>
        <v>9.3946053442270725E-3</v>
      </c>
      <c r="AJ105" s="1">
        <f t="shared" si="77"/>
        <v>0.35616968568366497</v>
      </c>
    </row>
    <row r="106" spans="1:48" x14ac:dyDescent="0.25">
      <c r="A106" s="14">
        <v>515</v>
      </c>
      <c r="B106" s="1">
        <v>0.95442210313798403</v>
      </c>
      <c r="C106" s="1">
        <v>0.886099999999999</v>
      </c>
      <c r="D106" s="14">
        <v>515</v>
      </c>
      <c r="E106" s="1">
        <v>0.9639347824398572</v>
      </c>
      <c r="F106" s="1">
        <v>0.88719999999999999</v>
      </c>
      <c r="G106" s="14">
        <f t="shared" si="60"/>
        <v>515</v>
      </c>
      <c r="H106" s="1">
        <f t="shared" si="61"/>
        <v>0.95917844278892062</v>
      </c>
      <c r="I106" s="1">
        <f t="shared" si="62"/>
        <v>0.88664999999999949</v>
      </c>
      <c r="J106" s="1">
        <f t="shared" si="63"/>
        <v>0</v>
      </c>
      <c r="K106" s="1">
        <f t="shared" si="64"/>
        <v>6.7264800416074249E-3</v>
      </c>
      <c r="L106" s="1">
        <f t="shared" si="65"/>
        <v>7.7781745930590167E-4</v>
      </c>
      <c r="S106" s="14"/>
      <c r="Y106" s="14">
        <v>103</v>
      </c>
      <c r="Z106" s="1">
        <v>0.9826957196678715</v>
      </c>
      <c r="AA106" s="1">
        <v>1.0743999999999971</v>
      </c>
      <c r="AB106" s="14">
        <v>103</v>
      </c>
      <c r="AC106" s="1">
        <v>0.96911152795797828</v>
      </c>
      <c r="AD106" s="15">
        <v>1.5780999999999992</v>
      </c>
      <c r="AE106" s="1">
        <f t="shared" si="72"/>
        <v>103</v>
      </c>
      <c r="AF106" s="1">
        <f t="shared" si="73"/>
        <v>0.97590362381292484</v>
      </c>
      <c r="AG106" s="1">
        <f t="shared" si="74"/>
        <v>1.3262499999999982</v>
      </c>
      <c r="AH106" s="1">
        <f t="shared" si="75"/>
        <v>0</v>
      </c>
      <c r="AI106" s="1">
        <f t="shared" si="76"/>
        <v>9.6054740750035807E-3</v>
      </c>
      <c r="AJ106" s="1">
        <f t="shared" si="77"/>
        <v>0.35616968568366497</v>
      </c>
    </row>
    <row r="107" spans="1:48" x14ac:dyDescent="0.25">
      <c r="A107" s="14">
        <v>520</v>
      </c>
      <c r="B107" s="1">
        <v>0.95519155926255805</v>
      </c>
      <c r="C107" s="1">
        <v>1.1516999999999982</v>
      </c>
      <c r="D107" s="14">
        <v>520</v>
      </c>
      <c r="E107" s="1">
        <v>0.9648279116916274</v>
      </c>
      <c r="F107" s="1">
        <v>0.88719999999999999</v>
      </c>
      <c r="G107" s="14">
        <f t="shared" si="60"/>
        <v>520</v>
      </c>
      <c r="H107" s="1">
        <f t="shared" si="61"/>
        <v>0.96000973547709267</v>
      </c>
      <c r="I107" s="1">
        <f t="shared" si="62"/>
        <v>1.0194499999999991</v>
      </c>
      <c r="J107" s="1">
        <f t="shared" si="63"/>
        <v>0</v>
      </c>
      <c r="K107" s="1">
        <f t="shared" si="64"/>
        <v>6.8139301484983969E-3</v>
      </c>
      <c r="L107" s="1">
        <f t="shared" si="65"/>
        <v>0.187029743623841</v>
      </c>
      <c r="S107" s="14"/>
      <c r="Y107" s="14">
        <v>104</v>
      </c>
      <c r="Z107" s="1">
        <v>0.98390509872282339</v>
      </c>
      <c r="AA107" s="1">
        <v>1.1499000000000024</v>
      </c>
      <c r="AB107" s="14">
        <v>104</v>
      </c>
      <c r="AC107" s="1">
        <v>0.9699993570690274</v>
      </c>
      <c r="AD107" s="15">
        <v>1.4701000000000022</v>
      </c>
      <c r="AE107" s="1">
        <f t="shared" si="72"/>
        <v>104</v>
      </c>
      <c r="AF107" s="1">
        <f t="shared" si="73"/>
        <v>0.9769522278959254</v>
      </c>
      <c r="AG107" s="1">
        <f t="shared" si="74"/>
        <v>1.3100000000000023</v>
      </c>
      <c r="AH107" s="1">
        <f t="shared" si="75"/>
        <v>0</v>
      </c>
      <c r="AI107" s="1">
        <f t="shared" si="76"/>
        <v>9.8328442208273793E-3</v>
      </c>
      <c r="AJ107" s="1">
        <f t="shared" si="77"/>
        <v>0.2264155913359327</v>
      </c>
    </row>
    <row r="108" spans="1:48" x14ac:dyDescent="0.25">
      <c r="A108" s="14">
        <v>525</v>
      </c>
      <c r="B108" s="1">
        <v>0.95553689075490722</v>
      </c>
      <c r="C108" s="1">
        <v>0.81969999999999743</v>
      </c>
      <c r="D108" s="14">
        <v>525</v>
      </c>
      <c r="E108" s="1">
        <v>0.9658041239986358</v>
      </c>
      <c r="F108" s="1">
        <v>0.82820000000000249</v>
      </c>
      <c r="G108" s="14">
        <f t="shared" si="60"/>
        <v>525</v>
      </c>
      <c r="H108" s="1">
        <f t="shared" si="61"/>
        <v>0.96067050737677151</v>
      </c>
      <c r="I108" s="1">
        <f t="shared" si="62"/>
        <v>0.82394999999999996</v>
      </c>
      <c r="J108" s="1">
        <f t="shared" si="63"/>
        <v>0</v>
      </c>
      <c r="K108" s="1">
        <f t="shared" si="64"/>
        <v>7.2600302506644317E-3</v>
      </c>
      <c r="L108" s="1">
        <f t="shared" si="65"/>
        <v>6.0104076400892313E-3</v>
      </c>
      <c r="S108" s="14"/>
      <c r="Y108" s="14">
        <v>105</v>
      </c>
      <c r="Z108" s="1">
        <v>0.98503277799185129</v>
      </c>
      <c r="AA108" s="1">
        <v>1.0150999999999968</v>
      </c>
      <c r="AB108" s="14">
        <v>105</v>
      </c>
      <c r="AC108" s="1">
        <v>0.97066261398457854</v>
      </c>
      <c r="AD108" s="15">
        <v>1.540300000000002</v>
      </c>
      <c r="AE108" s="1">
        <f t="shared" si="72"/>
        <v>105</v>
      </c>
      <c r="AF108" s="1">
        <f t="shared" si="73"/>
        <v>0.97784769598821497</v>
      </c>
      <c r="AG108" s="1">
        <f t="shared" si="74"/>
        <v>1.2776999999999994</v>
      </c>
      <c r="AH108" s="1">
        <f t="shared" si="75"/>
        <v>0</v>
      </c>
      <c r="AI108" s="1">
        <f t="shared" si="76"/>
        <v>1.0161240416305417E-2</v>
      </c>
      <c r="AJ108" s="1">
        <f t="shared" si="77"/>
        <v>0.37137248147917806</v>
      </c>
    </row>
    <row r="109" spans="1:48" x14ac:dyDescent="0.25">
      <c r="A109" s="14">
        <v>530</v>
      </c>
      <c r="B109" s="1">
        <v>0.95604205540802989</v>
      </c>
      <c r="C109" s="1">
        <v>1.0960999999999999</v>
      </c>
      <c r="D109" s="14">
        <v>530</v>
      </c>
      <c r="E109" s="1">
        <v>0.96656476706460115</v>
      </c>
      <c r="F109" s="1">
        <v>0.82130000000000081</v>
      </c>
      <c r="G109" s="14">
        <f t="shared" si="60"/>
        <v>530</v>
      </c>
      <c r="H109" s="1">
        <f t="shared" si="61"/>
        <v>0.96130341123631546</v>
      </c>
      <c r="I109" s="1">
        <f t="shared" si="62"/>
        <v>0.95870000000000033</v>
      </c>
      <c r="J109" s="1">
        <f t="shared" si="63"/>
        <v>0</v>
      </c>
      <c r="K109" s="1">
        <f t="shared" si="64"/>
        <v>7.4406807688322668E-3</v>
      </c>
      <c r="L109" s="1">
        <f t="shared" si="65"/>
        <v>0.19431294347006267</v>
      </c>
      <c r="S109" s="14"/>
      <c r="Y109" s="14">
        <v>106</v>
      </c>
      <c r="Z109" s="1">
        <v>0.98616304515211206</v>
      </c>
      <c r="AA109" s="1">
        <v>1.2058999999999997</v>
      </c>
      <c r="AB109" s="14">
        <v>106</v>
      </c>
      <c r="AC109" s="1">
        <v>0.97142842059604662</v>
      </c>
      <c r="AD109" s="15">
        <v>1.5991</v>
      </c>
      <c r="AE109" s="1">
        <f t="shared" si="72"/>
        <v>106</v>
      </c>
      <c r="AF109" s="1">
        <f t="shared" si="73"/>
        <v>0.97879573287407928</v>
      </c>
      <c r="AG109" s="1">
        <f t="shared" si="74"/>
        <v>1.4024999999999999</v>
      </c>
      <c r="AH109" s="1">
        <f t="shared" si="75"/>
        <v>0</v>
      </c>
      <c r="AI109" s="1">
        <f t="shared" si="76"/>
        <v>1.0418952941831698E-2</v>
      </c>
      <c r="AJ109" s="1">
        <f t="shared" si="77"/>
        <v>0.27803438636255101</v>
      </c>
    </row>
    <row r="110" spans="1:48" x14ac:dyDescent="0.25">
      <c r="A110" s="14">
        <v>535</v>
      </c>
      <c r="B110" s="1">
        <v>0.95684077221453157</v>
      </c>
      <c r="C110" s="1">
        <v>0.82319999999999993</v>
      </c>
      <c r="D110" s="14">
        <v>535</v>
      </c>
      <c r="E110" s="1">
        <v>0.96702717089383661</v>
      </c>
      <c r="F110" s="1">
        <v>0.97390000000000043</v>
      </c>
      <c r="G110" s="14">
        <f t="shared" si="60"/>
        <v>535</v>
      </c>
      <c r="H110" s="1">
        <f t="shared" si="61"/>
        <v>0.96193397155418414</v>
      </c>
      <c r="I110" s="1">
        <f t="shared" si="62"/>
        <v>0.89855000000000018</v>
      </c>
      <c r="J110" s="1">
        <f t="shared" si="63"/>
        <v>0</v>
      </c>
      <c r="K110" s="1">
        <f t="shared" si="64"/>
        <v>7.2028715820062874E-3</v>
      </c>
      <c r="L110" s="1">
        <f t="shared" si="65"/>
        <v>0.10656099192481307</v>
      </c>
      <c r="S110" s="14"/>
      <c r="Y110" s="14">
        <v>107</v>
      </c>
      <c r="Z110" s="1">
        <v>0.98718250561372078</v>
      </c>
      <c r="AA110" s="1">
        <v>1.0808999999999997</v>
      </c>
      <c r="AB110" s="14">
        <v>107</v>
      </c>
      <c r="AC110" s="1">
        <v>0.9723394871149732</v>
      </c>
      <c r="AD110" s="15">
        <v>1.5885999999999996</v>
      </c>
      <c r="AE110" s="1">
        <f t="shared" si="72"/>
        <v>107</v>
      </c>
      <c r="AF110" s="1">
        <f t="shared" si="73"/>
        <v>0.97976099636434699</v>
      </c>
      <c r="AG110" s="1">
        <f t="shared" si="74"/>
        <v>1.3347499999999997</v>
      </c>
      <c r="AH110" s="1">
        <f t="shared" si="75"/>
        <v>0</v>
      </c>
      <c r="AI110" s="1">
        <f t="shared" si="76"/>
        <v>1.0495599033741785E-2</v>
      </c>
      <c r="AJ110" s="1">
        <f t="shared" si="77"/>
        <v>0.35899811280841026</v>
      </c>
    </row>
    <row r="111" spans="1:48" x14ac:dyDescent="0.25">
      <c r="A111" s="14">
        <v>540</v>
      </c>
      <c r="B111" s="1">
        <v>0.95734731682235208</v>
      </c>
      <c r="C111" s="1">
        <v>1.0225000000000009</v>
      </c>
      <c r="D111" s="14">
        <v>540</v>
      </c>
      <c r="E111" s="1">
        <v>0.96778974242217164</v>
      </c>
      <c r="F111" s="1">
        <v>0.84199999999999875</v>
      </c>
      <c r="G111" s="14">
        <f t="shared" si="60"/>
        <v>540</v>
      </c>
      <c r="H111" s="1">
        <f t="shared" si="61"/>
        <v>0.96256852962226191</v>
      </c>
      <c r="I111" s="1">
        <f t="shared" si="62"/>
        <v>0.9322499999999998</v>
      </c>
      <c r="J111" s="1">
        <f t="shared" si="63"/>
        <v>0</v>
      </c>
      <c r="K111" s="1">
        <f t="shared" si="64"/>
        <v>7.3839099536684117E-3</v>
      </c>
      <c r="L111" s="1">
        <f t="shared" si="65"/>
        <v>0.12763277400417333</v>
      </c>
      <c r="S111" s="14"/>
      <c r="Y111" s="14">
        <v>108</v>
      </c>
      <c r="Z111" s="1">
        <v>0.98809046379932619</v>
      </c>
      <c r="AA111" s="1">
        <v>1.0777000000000001</v>
      </c>
      <c r="AB111" s="14">
        <v>108</v>
      </c>
      <c r="AC111" s="1">
        <v>0.97286715279360003</v>
      </c>
      <c r="AD111" s="15">
        <v>1.5780999999999992</v>
      </c>
      <c r="AE111" s="1">
        <f t="shared" si="72"/>
        <v>108</v>
      </c>
      <c r="AF111" s="1">
        <f t="shared" si="73"/>
        <v>0.98047880829646306</v>
      </c>
      <c r="AG111" s="1">
        <f t="shared" si="74"/>
        <v>1.3278999999999996</v>
      </c>
      <c r="AH111" s="1">
        <f t="shared" si="75"/>
        <v>0</v>
      </c>
      <c r="AI111" s="1">
        <f t="shared" si="76"/>
        <v>1.0764506444260767E-2</v>
      </c>
      <c r="AJ111" s="1">
        <f t="shared" si="77"/>
        <v>0.35383623330574765</v>
      </c>
    </row>
    <row r="112" spans="1:48" x14ac:dyDescent="0.25">
      <c r="A112" s="14">
        <v>545</v>
      </c>
      <c r="B112" s="1">
        <v>0.95769420910367054</v>
      </c>
      <c r="C112" s="1">
        <v>1.0189000000000021</v>
      </c>
      <c r="D112" s="14">
        <v>545</v>
      </c>
      <c r="E112" s="1">
        <v>0.96879927283373024</v>
      </c>
      <c r="F112" s="1">
        <v>0.84199999999999875</v>
      </c>
      <c r="G112" s="14">
        <f t="shared" si="60"/>
        <v>545</v>
      </c>
      <c r="H112" s="1">
        <f t="shared" si="61"/>
        <v>0.96324674096870044</v>
      </c>
      <c r="I112" s="1">
        <f t="shared" si="62"/>
        <v>0.93045000000000044</v>
      </c>
      <c r="J112" s="1">
        <f t="shared" si="63"/>
        <v>0</v>
      </c>
      <c r="K112" s="1">
        <f t="shared" si="64"/>
        <v>7.8524658690339935E-3</v>
      </c>
      <c r="L112" s="1">
        <f t="shared" si="65"/>
        <v>0.12508718959190265</v>
      </c>
      <c r="S112" s="14"/>
      <c r="Y112" s="14">
        <v>109</v>
      </c>
      <c r="Z112" s="1">
        <v>0.98894319277345655</v>
      </c>
      <c r="AA112" s="1">
        <v>1.090600000000002</v>
      </c>
      <c r="AB112" s="14">
        <v>109</v>
      </c>
      <c r="AC112" s="1">
        <v>0.97387293837927624</v>
      </c>
      <c r="AD112" s="15">
        <v>1.4465999999999966</v>
      </c>
      <c r="AE112" s="1">
        <f t="shared" si="72"/>
        <v>109</v>
      </c>
      <c r="AF112" s="1">
        <f t="shared" si="73"/>
        <v>0.9814080655763664</v>
      </c>
      <c r="AG112" s="1">
        <f t="shared" si="74"/>
        <v>1.2685999999999993</v>
      </c>
      <c r="AH112" s="1">
        <f t="shared" si="75"/>
        <v>0</v>
      </c>
      <c r="AI112" s="1">
        <f t="shared" si="76"/>
        <v>1.0656279076331258E-2</v>
      </c>
      <c r="AJ112" s="1">
        <f t="shared" si="77"/>
        <v>0.25173001410240758</v>
      </c>
    </row>
    <row r="113" spans="1:36" x14ac:dyDescent="0.25">
      <c r="A113" s="14">
        <v>550</v>
      </c>
      <c r="B113" s="1">
        <v>0.95798792975467217</v>
      </c>
      <c r="C113" s="1">
        <v>1.0852999999999966</v>
      </c>
      <c r="D113" s="14">
        <v>550</v>
      </c>
      <c r="E113" s="1">
        <v>0.96970144339080033</v>
      </c>
      <c r="F113" s="1">
        <v>0.90800000000000125</v>
      </c>
      <c r="G113" s="14">
        <f t="shared" si="60"/>
        <v>550</v>
      </c>
      <c r="H113" s="1">
        <f t="shared" si="61"/>
        <v>0.96384468657273625</v>
      </c>
      <c r="I113" s="1">
        <f t="shared" si="62"/>
        <v>0.99664999999999893</v>
      </c>
      <c r="J113" s="1">
        <f t="shared" si="63"/>
        <v>0</v>
      </c>
      <c r="K113" s="1">
        <f t="shared" si="64"/>
        <v>8.2827049236273154E-3</v>
      </c>
      <c r="L113" s="1">
        <f t="shared" si="65"/>
        <v>0.1253700323043716</v>
      </c>
      <c r="S113" s="14"/>
      <c r="Y113" s="14">
        <v>110</v>
      </c>
      <c r="Z113" s="1">
        <v>0.99002543133532572</v>
      </c>
      <c r="AA113" s="1">
        <v>1.090600000000002</v>
      </c>
      <c r="AB113" s="14">
        <v>110</v>
      </c>
      <c r="AC113" s="1">
        <v>0.97466850169337349</v>
      </c>
      <c r="AD113" s="15">
        <v>1.5780999999999992</v>
      </c>
      <c r="AE113" s="1">
        <f t="shared" si="72"/>
        <v>110</v>
      </c>
      <c r="AF113" s="1">
        <f t="shared" si="73"/>
        <v>0.98234696651434961</v>
      </c>
      <c r="AG113" s="1">
        <f t="shared" si="74"/>
        <v>1.3343500000000006</v>
      </c>
      <c r="AH113" s="1">
        <f t="shared" si="75"/>
        <v>0</v>
      </c>
      <c r="AI113" s="1">
        <f t="shared" si="76"/>
        <v>1.0858989088029123E-2</v>
      </c>
      <c r="AJ113" s="1">
        <f t="shared" si="77"/>
        <v>0.34471455582843974</v>
      </c>
    </row>
    <row r="114" spans="1:36" x14ac:dyDescent="0.25">
      <c r="A114" s="14">
        <v>555</v>
      </c>
      <c r="B114" s="1">
        <v>0.95822838069212235</v>
      </c>
      <c r="C114" s="1">
        <v>1.2252999999999972</v>
      </c>
      <c r="D114" s="14">
        <v>555</v>
      </c>
      <c r="E114" s="1">
        <v>0.97049564816912226</v>
      </c>
      <c r="F114" s="1">
        <v>0.84199999999999875</v>
      </c>
      <c r="G114" s="14">
        <f t="shared" si="60"/>
        <v>555</v>
      </c>
      <c r="H114" s="1">
        <f t="shared" si="61"/>
        <v>0.96436201443062231</v>
      </c>
      <c r="I114" s="1">
        <f t="shared" si="62"/>
        <v>1.033649999999998</v>
      </c>
      <c r="J114" s="1">
        <f t="shared" si="63"/>
        <v>0</v>
      </c>
      <c r="K114" s="1">
        <f t="shared" si="64"/>
        <v>8.6742680196158269E-3</v>
      </c>
      <c r="L114" s="1">
        <f t="shared" si="65"/>
        <v>0.27103402922880226</v>
      </c>
      <c r="S114" s="14"/>
      <c r="Y114" s="14">
        <v>111</v>
      </c>
      <c r="Z114" s="1">
        <v>0.99076727614815618</v>
      </c>
      <c r="AA114" s="1">
        <v>0.95900000000000318</v>
      </c>
      <c r="AB114" s="14">
        <v>111</v>
      </c>
      <c r="AC114" s="1">
        <v>0.9751796992520102</v>
      </c>
      <c r="AD114" s="15">
        <v>1.5780999999999992</v>
      </c>
      <c r="AE114" s="1">
        <f t="shared" si="72"/>
        <v>111</v>
      </c>
      <c r="AF114" s="1">
        <f t="shared" si="73"/>
        <v>0.98297348770008319</v>
      </c>
      <c r="AG114" s="1">
        <f t="shared" si="74"/>
        <v>1.2685500000000012</v>
      </c>
      <c r="AH114" s="1">
        <f t="shared" si="75"/>
        <v>0</v>
      </c>
      <c r="AI114" s="1">
        <f t="shared" si="76"/>
        <v>1.102208132553158E-2</v>
      </c>
      <c r="AJ114" s="1">
        <f t="shared" si="77"/>
        <v>0.4377698082325886</v>
      </c>
    </row>
    <row r="115" spans="1:36" x14ac:dyDescent="0.25">
      <c r="A115" s="14">
        <v>560</v>
      </c>
      <c r="B115" s="1">
        <v>0.95881665811269368</v>
      </c>
      <c r="C115" s="1">
        <v>1.0852999999999966</v>
      </c>
      <c r="D115" s="14">
        <v>560</v>
      </c>
      <c r="E115" s="1">
        <v>0.97145590541453974</v>
      </c>
      <c r="F115" s="1">
        <v>1.0399000000000029</v>
      </c>
      <c r="G115" s="14">
        <f t="shared" si="60"/>
        <v>560</v>
      </c>
      <c r="H115" s="1">
        <f t="shared" si="61"/>
        <v>0.96513628176361665</v>
      </c>
      <c r="I115" s="1">
        <f t="shared" si="62"/>
        <v>1.0625999999999998</v>
      </c>
      <c r="J115" s="1">
        <f t="shared" si="63"/>
        <v>0</v>
      </c>
      <c r="K115" s="1">
        <f t="shared" si="64"/>
        <v>8.9372974762291276E-3</v>
      </c>
      <c r="L115" s="1">
        <f t="shared" si="65"/>
        <v>3.2102647865864781E-2</v>
      </c>
      <c r="S115" s="14"/>
      <c r="Y115" s="14">
        <v>112</v>
      </c>
      <c r="Z115" s="1">
        <v>0.99191074925163991</v>
      </c>
      <c r="AA115" s="1">
        <v>1.1067999999999998</v>
      </c>
      <c r="AB115" s="14">
        <v>112</v>
      </c>
      <c r="AC115" s="1">
        <v>0.97592797353537386</v>
      </c>
      <c r="AD115" s="15">
        <v>1.6473999999999975</v>
      </c>
      <c r="AE115" s="1">
        <f t="shared" si="72"/>
        <v>112</v>
      </c>
      <c r="AF115" s="1">
        <f t="shared" si="73"/>
        <v>0.98391936139350689</v>
      </c>
      <c r="AG115" s="1">
        <f t="shared" si="74"/>
        <v>1.3770999999999987</v>
      </c>
      <c r="AH115" s="1">
        <f t="shared" si="75"/>
        <v>0</v>
      </c>
      <c r="AI115" s="1">
        <f t="shared" si="76"/>
        <v>1.1301529091155404E-2</v>
      </c>
      <c r="AJ115" s="1">
        <f t="shared" si="77"/>
        <v>0.38226192590944547</v>
      </c>
    </row>
    <row r="116" spans="1:36" x14ac:dyDescent="0.25">
      <c r="A116" s="14">
        <v>565</v>
      </c>
      <c r="B116" s="1">
        <v>0.9597272362231104</v>
      </c>
      <c r="C116" s="1">
        <v>0.89679999999999893</v>
      </c>
      <c r="D116" s="14">
        <v>565</v>
      </c>
      <c r="E116" s="1">
        <v>0.97214296769044817</v>
      </c>
      <c r="F116" s="1">
        <v>0.84199999999999875</v>
      </c>
      <c r="G116" s="14">
        <f t="shared" si="60"/>
        <v>565</v>
      </c>
      <c r="H116" s="1">
        <f t="shared" si="61"/>
        <v>0.96593510195677923</v>
      </c>
      <c r="I116" s="1">
        <f t="shared" si="62"/>
        <v>0.86939999999999884</v>
      </c>
      <c r="J116" s="1">
        <f t="shared" si="63"/>
        <v>0</v>
      </c>
      <c r="K116" s="1">
        <f t="shared" si="64"/>
        <v>8.7792479139457372E-3</v>
      </c>
      <c r="L116" s="1">
        <f t="shared" si="65"/>
        <v>3.8749451609022934E-2</v>
      </c>
      <c r="S116" s="14"/>
      <c r="Y116" s="14">
        <v>113</v>
      </c>
      <c r="Z116" s="1">
        <v>0.99288477867976044</v>
      </c>
      <c r="AA116" s="1">
        <v>0.96229999999999905</v>
      </c>
      <c r="AB116" s="14">
        <v>113</v>
      </c>
      <c r="AC116" s="1">
        <v>0.97666478830617365</v>
      </c>
      <c r="AD116" s="15">
        <v>1.5123000000000033</v>
      </c>
      <c r="AE116" s="1">
        <f t="shared" si="72"/>
        <v>113</v>
      </c>
      <c r="AF116" s="1">
        <f t="shared" si="73"/>
        <v>0.98477478349296699</v>
      </c>
      <c r="AG116" s="1">
        <f t="shared" si="74"/>
        <v>1.2373000000000012</v>
      </c>
      <c r="AH116" s="1">
        <f t="shared" si="75"/>
        <v>0</v>
      </c>
      <c r="AI116" s="1">
        <f t="shared" si="76"/>
        <v>1.1469265183943743E-2</v>
      </c>
      <c r="AJ116" s="1">
        <f t="shared" si="77"/>
        <v>0.3889087296526047</v>
      </c>
    </row>
    <row r="117" spans="1:36" x14ac:dyDescent="0.25">
      <c r="A117" s="14">
        <v>570</v>
      </c>
      <c r="B117" s="1">
        <v>0.96018317416128851</v>
      </c>
      <c r="C117" s="1">
        <v>0.89330000000000354</v>
      </c>
      <c r="D117" s="14">
        <v>570</v>
      </c>
      <c r="E117" s="1">
        <v>0.97258319780472147</v>
      </c>
      <c r="F117" s="1">
        <v>0.85240000000000293</v>
      </c>
      <c r="G117" s="14">
        <f t="shared" si="60"/>
        <v>570</v>
      </c>
      <c r="H117" s="1">
        <f t="shared" si="61"/>
        <v>0.96638318598300499</v>
      </c>
      <c r="I117" s="1">
        <f t="shared" si="62"/>
        <v>0.87285000000000323</v>
      </c>
      <c r="J117" s="1">
        <f t="shared" si="63"/>
        <v>0</v>
      </c>
      <c r="K117" s="1">
        <f t="shared" si="64"/>
        <v>8.7681408051449635E-3</v>
      </c>
      <c r="L117" s="1">
        <f t="shared" si="65"/>
        <v>2.892066735053022E-2</v>
      </c>
      <c r="S117" s="14"/>
      <c r="Y117" s="14">
        <v>114</v>
      </c>
      <c r="Z117" s="1">
        <v>0.99380326133727759</v>
      </c>
      <c r="AA117" s="1">
        <v>1.090600000000002</v>
      </c>
      <c r="AB117" s="14">
        <v>114</v>
      </c>
      <c r="AC117" s="1">
        <v>0.97766730809585045</v>
      </c>
      <c r="AD117" s="15">
        <v>1.8658000000000001</v>
      </c>
      <c r="AE117" s="1">
        <f t="shared" si="72"/>
        <v>114</v>
      </c>
      <c r="AF117" s="1">
        <f t="shared" si="73"/>
        <v>0.98573528471656402</v>
      </c>
      <c r="AG117" s="1">
        <f t="shared" si="74"/>
        <v>1.4782000000000011</v>
      </c>
      <c r="AH117" s="1">
        <f t="shared" si="75"/>
        <v>0</v>
      </c>
      <c r="AI117" s="1">
        <f t="shared" si="76"/>
        <v>1.1409841957922181E-2</v>
      </c>
      <c r="AJ117" s="1">
        <f t="shared" si="77"/>
        <v>0.54814917677580977</v>
      </c>
    </row>
    <row r="118" spans="1:36" x14ac:dyDescent="0.25">
      <c r="A118" s="14">
        <v>575</v>
      </c>
      <c r="B118" s="1">
        <v>0.9608007213459715</v>
      </c>
      <c r="C118" s="1">
        <v>1.2503999999999991</v>
      </c>
      <c r="D118" s="14">
        <v>575</v>
      </c>
      <c r="E118" s="1">
        <v>0.97321672757380751</v>
      </c>
      <c r="F118" s="1">
        <v>0.94270000000000209</v>
      </c>
      <c r="G118" s="14">
        <f t="shared" si="60"/>
        <v>575</v>
      </c>
      <c r="H118" s="1">
        <f t="shared" si="61"/>
        <v>0.9670087244598895</v>
      </c>
      <c r="I118" s="1">
        <f t="shared" si="62"/>
        <v>1.0965500000000006</v>
      </c>
      <c r="J118" s="1">
        <f t="shared" si="63"/>
        <v>0</v>
      </c>
      <c r="K118" s="1">
        <f t="shared" si="64"/>
        <v>8.7794421989572467E-3</v>
      </c>
      <c r="L118" s="1">
        <f t="shared" si="65"/>
        <v>0.21757675657109785</v>
      </c>
      <c r="S118" s="14"/>
      <c r="Y118" s="14">
        <v>115</v>
      </c>
      <c r="Z118" s="1">
        <v>0.99449323927800304</v>
      </c>
      <c r="AA118" s="1">
        <v>0.9590999999999994</v>
      </c>
      <c r="AB118" s="14">
        <v>115</v>
      </c>
      <c r="AC118" s="1">
        <v>0.97834203004489151</v>
      </c>
      <c r="AD118" s="15">
        <v>1.5193000000000012</v>
      </c>
      <c r="AE118" s="1">
        <f t="shared" si="72"/>
        <v>115</v>
      </c>
      <c r="AF118" s="1">
        <f t="shared" si="73"/>
        <v>0.98641763466144727</v>
      </c>
      <c r="AG118" s="1">
        <f t="shared" si="74"/>
        <v>1.2392000000000003</v>
      </c>
      <c r="AH118" s="1">
        <f t="shared" si="75"/>
        <v>0</v>
      </c>
      <c r="AI118" s="1">
        <f t="shared" si="76"/>
        <v>1.142062957309594E-2</v>
      </c>
      <c r="AJ118" s="1">
        <f t="shared" si="77"/>
        <v>0.39612121882070567</v>
      </c>
    </row>
    <row r="119" spans="1:36" x14ac:dyDescent="0.25">
      <c r="A119" s="14">
        <v>580</v>
      </c>
      <c r="B119" s="1">
        <v>0.96166124003957631</v>
      </c>
      <c r="C119" s="1">
        <v>0.98109999999999786</v>
      </c>
      <c r="D119" s="14">
        <v>580</v>
      </c>
      <c r="E119" s="1">
        <v>0.9740995345216874</v>
      </c>
      <c r="F119" s="1">
        <v>1.0052000000000021</v>
      </c>
      <c r="G119" s="14">
        <f t="shared" si="60"/>
        <v>580</v>
      </c>
      <c r="H119" s="1">
        <f t="shared" si="61"/>
        <v>0.96788038728063186</v>
      </c>
      <c r="I119" s="1">
        <f t="shared" si="62"/>
        <v>0.99314999999999998</v>
      </c>
      <c r="J119" s="1">
        <f t="shared" si="63"/>
        <v>0</v>
      </c>
      <c r="K119" s="1">
        <f t="shared" si="64"/>
        <v>8.7952023746959672E-3</v>
      </c>
      <c r="L119" s="1">
        <f t="shared" si="65"/>
        <v>1.7041273426598787E-2</v>
      </c>
      <c r="S119" s="14"/>
      <c r="Y119" s="14">
        <v>116</v>
      </c>
      <c r="Z119" s="1">
        <v>0.99576069034375325</v>
      </c>
      <c r="AA119" s="1">
        <v>1.090600000000002</v>
      </c>
      <c r="AB119" s="14">
        <v>116</v>
      </c>
      <c r="AC119" s="1">
        <v>0.97921475549486636</v>
      </c>
      <c r="AD119" s="15">
        <v>1.8832000000000022</v>
      </c>
      <c r="AE119" s="1">
        <f t="shared" si="72"/>
        <v>116</v>
      </c>
      <c r="AF119" s="1">
        <f t="shared" si="73"/>
        <v>0.98748772291930975</v>
      </c>
      <c r="AG119" s="1">
        <f t="shared" si="74"/>
        <v>1.4869000000000021</v>
      </c>
      <c r="AH119" s="1">
        <f t="shared" si="75"/>
        <v>0</v>
      </c>
      <c r="AI119" s="1">
        <f t="shared" si="76"/>
        <v>1.1699742732718734E-2</v>
      </c>
      <c r="AJ119" s="1">
        <f t="shared" si="77"/>
        <v>0.56045283476845775</v>
      </c>
    </row>
    <row r="120" spans="1:36" x14ac:dyDescent="0.25">
      <c r="A120" s="14">
        <v>585</v>
      </c>
      <c r="B120" s="1">
        <v>0.96238850254966923</v>
      </c>
      <c r="C120" s="1">
        <v>0.82679999999999865</v>
      </c>
      <c r="D120" s="14">
        <v>585</v>
      </c>
      <c r="E120" s="1">
        <v>0.97495628239523857</v>
      </c>
      <c r="F120" s="1">
        <v>0.94610000000000127</v>
      </c>
      <c r="G120" s="14">
        <f t="shared" si="60"/>
        <v>585</v>
      </c>
      <c r="H120" s="1">
        <f t="shared" si="61"/>
        <v>0.96867239247245385</v>
      </c>
      <c r="I120" s="1">
        <f t="shared" si="62"/>
        <v>0.88644999999999996</v>
      </c>
      <c r="J120" s="1">
        <f t="shared" si="63"/>
        <v>0</v>
      </c>
      <c r="K120" s="1">
        <f t="shared" si="64"/>
        <v>8.8867623532616988E-3</v>
      </c>
      <c r="L120" s="1">
        <f t="shared" si="65"/>
        <v>8.4357838995556975E-2</v>
      </c>
      <c r="S120" s="14"/>
      <c r="Y120" s="14">
        <v>117</v>
      </c>
      <c r="Z120" s="1">
        <v>0.99654004513321437</v>
      </c>
      <c r="AA120" s="1">
        <v>1.0377999999999972</v>
      </c>
      <c r="AB120" s="14">
        <v>117</v>
      </c>
      <c r="AC120" s="1">
        <v>0.98005219934211252</v>
      </c>
      <c r="AD120" s="15">
        <v>1.8903000000000034</v>
      </c>
      <c r="AE120" s="1">
        <f t="shared" si="72"/>
        <v>117</v>
      </c>
      <c r="AF120" s="1">
        <f t="shared" si="73"/>
        <v>0.98829612223766339</v>
      </c>
      <c r="AG120" s="1">
        <f t="shared" si="74"/>
        <v>1.4640500000000003</v>
      </c>
      <c r="AH120" s="1">
        <f t="shared" si="75"/>
        <v>0</v>
      </c>
      <c r="AI120" s="1">
        <f t="shared" si="76"/>
        <v>1.1658667566046195E-2</v>
      </c>
      <c r="AJ120" s="1">
        <f t="shared" si="77"/>
        <v>0.60280853096153664</v>
      </c>
    </row>
    <row r="121" spans="1:36" x14ac:dyDescent="0.25">
      <c r="A121" s="14">
        <v>590</v>
      </c>
      <c r="B121" s="1">
        <v>0.96325186898935755</v>
      </c>
      <c r="C121" s="1">
        <v>1.3509000000000029</v>
      </c>
      <c r="D121" s="14">
        <v>590</v>
      </c>
      <c r="E121" s="1">
        <v>0.97603626949736622</v>
      </c>
      <c r="F121" s="1">
        <v>1.0330000000000013</v>
      </c>
      <c r="G121" s="14">
        <f t="shared" si="60"/>
        <v>590</v>
      </c>
      <c r="H121" s="1">
        <f t="shared" si="61"/>
        <v>0.96964406924336188</v>
      </c>
      <c r="I121" s="1">
        <f t="shared" si="62"/>
        <v>1.1919500000000021</v>
      </c>
      <c r="J121" s="1">
        <f t="shared" si="63"/>
        <v>0</v>
      </c>
      <c r="K121" s="1">
        <f t="shared" si="64"/>
        <v>9.0399362926176698E-3</v>
      </c>
      <c r="L121" s="1">
        <f t="shared" si="65"/>
        <v>0.22478924573920506</v>
      </c>
      <c r="S121" s="14"/>
      <c r="Y121" s="14">
        <v>118</v>
      </c>
      <c r="Z121" s="1">
        <v>0.99729168882090902</v>
      </c>
      <c r="AA121" s="1">
        <v>0.94939999999999714</v>
      </c>
      <c r="AB121" s="14">
        <v>118</v>
      </c>
      <c r="AC121" s="1">
        <v>0.98070978516247287</v>
      </c>
      <c r="AD121" s="15">
        <v>1.6824000000000012</v>
      </c>
      <c r="AE121" s="1">
        <f t="shared" si="72"/>
        <v>118</v>
      </c>
      <c r="AF121" s="1">
        <f t="shared" si="73"/>
        <v>0.98900073699169089</v>
      </c>
      <c r="AG121" s="1">
        <f t="shared" si="74"/>
        <v>1.3158999999999992</v>
      </c>
      <c r="AH121" s="1">
        <f t="shared" si="75"/>
        <v>0</v>
      </c>
      <c r="AI121" s="1">
        <f t="shared" si="76"/>
        <v>1.1725176521862222E-2</v>
      </c>
      <c r="AJ121" s="1">
        <f t="shared" si="77"/>
        <v>0.51830927060974252</v>
      </c>
    </row>
    <row r="122" spans="1:36" x14ac:dyDescent="0.25">
      <c r="A122" s="14">
        <v>595</v>
      </c>
      <c r="B122" s="1">
        <v>0.96376522613559468</v>
      </c>
      <c r="C122" s="1">
        <v>1.1769000000000034</v>
      </c>
      <c r="D122" s="14">
        <v>595</v>
      </c>
      <c r="E122" s="1">
        <v>0.97697975080281818</v>
      </c>
      <c r="F122" s="1">
        <v>0.90440000000000254</v>
      </c>
      <c r="G122" s="14">
        <f t="shared" si="60"/>
        <v>595</v>
      </c>
      <c r="H122" s="1">
        <f t="shared" si="61"/>
        <v>0.97037248846920643</v>
      </c>
      <c r="I122" s="1">
        <f t="shared" si="62"/>
        <v>1.040650000000003</v>
      </c>
      <c r="J122" s="1">
        <f t="shared" si="63"/>
        <v>0</v>
      </c>
      <c r="K122" s="1">
        <f t="shared" si="64"/>
        <v>9.3440800023506451E-3</v>
      </c>
      <c r="L122" s="1">
        <f t="shared" si="65"/>
        <v>0.19268659787333467</v>
      </c>
      <c r="S122" s="14"/>
      <c r="Y122" s="14">
        <v>119</v>
      </c>
      <c r="Z122" s="1">
        <v>0.99839228683610826</v>
      </c>
      <c r="AA122" s="1">
        <v>1.0183999999999997</v>
      </c>
      <c r="AB122" s="14">
        <v>119</v>
      </c>
      <c r="AC122" s="1">
        <v>0.981695233217453</v>
      </c>
      <c r="AD122" s="15">
        <v>1.7516999999999996</v>
      </c>
      <c r="AE122" s="1">
        <f t="shared" si="72"/>
        <v>119</v>
      </c>
      <c r="AF122" s="1">
        <f t="shared" si="73"/>
        <v>0.99004376002678063</v>
      </c>
      <c r="AG122" s="1">
        <f t="shared" si="74"/>
        <v>1.3850499999999997</v>
      </c>
      <c r="AH122" s="1">
        <f t="shared" si="75"/>
        <v>0</v>
      </c>
      <c r="AI122" s="1">
        <f t="shared" si="76"/>
        <v>1.1806599839586514E-2</v>
      </c>
      <c r="AJ122" s="1">
        <f t="shared" si="77"/>
        <v>0.51852140264409585</v>
      </c>
    </row>
    <row r="123" spans="1:36" x14ac:dyDescent="0.25">
      <c r="A123" s="14">
        <v>600</v>
      </c>
      <c r="B123" s="1">
        <v>0.96457690505131266</v>
      </c>
      <c r="C123" s="1">
        <v>1.0546999999999969</v>
      </c>
      <c r="D123" s="14">
        <v>600</v>
      </c>
      <c r="E123" s="1">
        <v>0.97798072116898915</v>
      </c>
      <c r="F123" s="1">
        <v>0.88009999999999877</v>
      </c>
      <c r="G123" s="14">
        <f t="shared" si="60"/>
        <v>600</v>
      </c>
      <c r="H123" s="1">
        <f t="shared" si="61"/>
        <v>0.97127881311015085</v>
      </c>
      <c r="I123" s="1">
        <f t="shared" si="62"/>
        <v>0.96739999999999782</v>
      </c>
      <c r="J123" s="1">
        <f t="shared" si="63"/>
        <v>0</v>
      </c>
      <c r="K123" s="1">
        <f t="shared" si="64"/>
        <v>9.4779292705865908E-3</v>
      </c>
      <c r="L123" s="1">
        <f t="shared" si="65"/>
        <v>0.12346084399516985</v>
      </c>
      <c r="S123" s="14"/>
      <c r="Y123" s="14">
        <v>120</v>
      </c>
      <c r="Z123" s="1">
        <v>0.99949531674615655</v>
      </c>
      <c r="AA123" s="1">
        <v>0.94619999999999749</v>
      </c>
      <c r="AB123" s="14">
        <v>120</v>
      </c>
      <c r="AC123" s="1">
        <v>0.98240920352184213</v>
      </c>
      <c r="AD123" s="15">
        <v>1.7516999999999996</v>
      </c>
      <c r="AE123" s="1">
        <f t="shared" si="72"/>
        <v>120</v>
      </c>
      <c r="AF123" s="1">
        <f t="shared" si="73"/>
        <v>0.99095226013399929</v>
      </c>
      <c r="AG123" s="1">
        <f t="shared" si="74"/>
        <v>1.3489499999999985</v>
      </c>
      <c r="AH123" s="1">
        <f t="shared" si="75"/>
        <v>0</v>
      </c>
      <c r="AI123" s="1">
        <f t="shared" si="76"/>
        <v>1.2081706525033868E-2</v>
      </c>
      <c r="AJ123" s="1">
        <f t="shared" si="77"/>
        <v>0.56957451224576583</v>
      </c>
    </row>
    <row r="124" spans="1:36" x14ac:dyDescent="0.25">
      <c r="A124" s="14">
        <v>605</v>
      </c>
      <c r="B124" s="1">
        <v>0.96511878430235698</v>
      </c>
      <c r="C124" s="1">
        <v>1.1625000000000014</v>
      </c>
      <c r="D124" s="14">
        <v>605</v>
      </c>
      <c r="E124" s="1">
        <v>0.97892796723497433</v>
      </c>
      <c r="F124" s="1">
        <v>0.90440000000000254</v>
      </c>
      <c r="G124" s="14">
        <f t="shared" si="60"/>
        <v>605</v>
      </c>
      <c r="H124" s="1">
        <f t="shared" si="61"/>
        <v>0.9720233757686656</v>
      </c>
      <c r="I124" s="1">
        <f t="shared" si="62"/>
        <v>1.033450000000002</v>
      </c>
      <c r="J124" s="1">
        <f t="shared" si="63"/>
        <v>0</v>
      </c>
      <c r="K124" s="1">
        <f t="shared" si="64"/>
        <v>9.7645668942992619E-3</v>
      </c>
      <c r="L124" s="1">
        <f t="shared" si="65"/>
        <v>0.18250426022424601</v>
      </c>
      <c r="S124" s="14"/>
      <c r="Y124" s="14">
        <v>121</v>
      </c>
      <c r="Z124" s="1">
        <v>1.0000477461819901</v>
      </c>
      <c r="AA124" s="1">
        <v>0.8965999999999994</v>
      </c>
      <c r="AB124" s="14">
        <v>121</v>
      </c>
      <c r="AC124" s="1">
        <v>0.98296176510993427</v>
      </c>
      <c r="AD124" s="15">
        <v>1.820999999999998</v>
      </c>
      <c r="AE124" s="1">
        <f t="shared" si="72"/>
        <v>121</v>
      </c>
      <c r="AF124" s="1">
        <f t="shared" si="73"/>
        <v>0.99150475564596219</v>
      </c>
      <c r="AG124" s="1">
        <f t="shared" si="74"/>
        <v>1.3587999999999987</v>
      </c>
      <c r="AH124" s="1">
        <f t="shared" si="75"/>
        <v>0</v>
      </c>
      <c r="AI124" s="1">
        <f t="shared" si="76"/>
        <v>1.2081613079275676E-2</v>
      </c>
      <c r="AJ124" s="1">
        <f t="shared" si="77"/>
        <v>0.65364950852884374</v>
      </c>
    </row>
    <row r="125" spans="1:36" x14ac:dyDescent="0.25">
      <c r="A125" s="14">
        <v>610</v>
      </c>
      <c r="B125" s="1">
        <v>0.96585128778559559</v>
      </c>
      <c r="C125" s="1">
        <v>1.0189000000000021</v>
      </c>
      <c r="D125" s="14">
        <v>610</v>
      </c>
      <c r="E125" s="1">
        <v>0.97940227870934327</v>
      </c>
      <c r="F125" s="1">
        <v>0.91140000000000043</v>
      </c>
      <c r="G125" s="14">
        <f t="shared" si="60"/>
        <v>610</v>
      </c>
      <c r="H125" s="1">
        <f t="shared" si="61"/>
        <v>0.97262678324746943</v>
      </c>
      <c r="I125" s="1">
        <f t="shared" si="62"/>
        <v>0.96515000000000128</v>
      </c>
      <c r="J125" s="1">
        <f t="shared" si="63"/>
        <v>0</v>
      </c>
      <c r="K125" s="1">
        <f t="shared" si="64"/>
        <v>9.5819975739793381E-3</v>
      </c>
      <c r="L125" s="1">
        <f t="shared" si="65"/>
        <v>7.6013978977555061E-2</v>
      </c>
      <c r="S125" s="14"/>
      <c r="Y125" s="14">
        <v>122</v>
      </c>
      <c r="Z125" s="1">
        <v>1.0010378297532365</v>
      </c>
      <c r="AA125" s="1">
        <v>1.1067999999999998</v>
      </c>
      <c r="AB125" s="14">
        <v>122</v>
      </c>
      <c r="AC125" s="1">
        <v>0.98353043561132358</v>
      </c>
      <c r="AD125" s="15">
        <v>1.6824000000000012</v>
      </c>
      <c r="AE125" s="1">
        <f t="shared" si="72"/>
        <v>122</v>
      </c>
      <c r="AF125" s="1">
        <f t="shared" si="73"/>
        <v>0.99228413268228</v>
      </c>
      <c r="AG125" s="1">
        <f t="shared" si="74"/>
        <v>1.3946000000000005</v>
      </c>
      <c r="AH125" s="1">
        <f t="shared" si="75"/>
        <v>0</v>
      </c>
      <c r="AI125" s="1">
        <f t="shared" si="76"/>
        <v>1.2379597118652275E-2</v>
      </c>
      <c r="AJ125" s="1">
        <f t="shared" si="77"/>
        <v>0.40701066325097818</v>
      </c>
    </row>
    <row r="126" spans="1:36" x14ac:dyDescent="0.25">
      <c r="A126" s="14">
        <v>615</v>
      </c>
      <c r="B126" s="1">
        <v>0.9665305238613916</v>
      </c>
      <c r="C126" s="1">
        <v>1.0189000000000021</v>
      </c>
      <c r="D126" s="14">
        <v>615</v>
      </c>
      <c r="E126" s="1">
        <v>0.98007267792502462</v>
      </c>
      <c r="F126" s="1">
        <v>0.93910000000000338</v>
      </c>
      <c r="G126" s="14">
        <f t="shared" si="60"/>
        <v>615</v>
      </c>
      <c r="H126" s="1">
        <f t="shared" si="61"/>
        <v>0.97330160089320805</v>
      </c>
      <c r="I126" s="1">
        <f t="shared" si="62"/>
        <v>0.97900000000000276</v>
      </c>
      <c r="J126" s="1">
        <f t="shared" si="63"/>
        <v>0</v>
      </c>
      <c r="K126" s="1">
        <f t="shared" si="64"/>
        <v>9.5757489702678663E-3</v>
      </c>
      <c r="L126" s="1">
        <f t="shared" si="65"/>
        <v>5.6427121138685615E-2</v>
      </c>
      <c r="S126" s="14"/>
      <c r="Y126" s="14">
        <v>123</v>
      </c>
      <c r="Z126" s="1">
        <v>1.0019422631522485</v>
      </c>
      <c r="AA126" s="1">
        <v>0.89009999999999678</v>
      </c>
      <c r="AB126" s="14">
        <v>123</v>
      </c>
      <c r="AC126" s="1">
        <v>0.98424299579652297</v>
      </c>
      <c r="AD126" s="15">
        <v>1.6131000000000029</v>
      </c>
      <c r="AE126" s="1">
        <f t="shared" si="72"/>
        <v>123</v>
      </c>
      <c r="AF126" s="1">
        <f t="shared" si="73"/>
        <v>0.99309262947438581</v>
      </c>
      <c r="AG126" s="1">
        <f t="shared" si="74"/>
        <v>1.2515999999999998</v>
      </c>
      <c r="AH126" s="1">
        <f t="shared" si="75"/>
        <v>0</v>
      </c>
      <c r="AI126" s="1">
        <f t="shared" si="76"/>
        <v>1.2515271969267251E-2</v>
      </c>
      <c r="AJ126" s="1">
        <f t="shared" si="77"/>
        <v>0.51123820279787824</v>
      </c>
    </row>
    <row r="127" spans="1:36" x14ac:dyDescent="0.25">
      <c r="A127" s="14">
        <v>620</v>
      </c>
      <c r="B127" s="1">
        <v>0.96704738255685851</v>
      </c>
      <c r="C127" s="1">
        <v>1.1589000000000027</v>
      </c>
      <c r="D127" s="14">
        <v>620</v>
      </c>
      <c r="E127" s="1">
        <v>0.98093996978510323</v>
      </c>
      <c r="F127" s="1">
        <v>0.94610000000000127</v>
      </c>
      <c r="G127" s="14">
        <f t="shared" si="60"/>
        <v>620</v>
      </c>
      <c r="H127" s="1">
        <f t="shared" si="61"/>
        <v>0.97399367617098087</v>
      </c>
      <c r="I127" s="1">
        <f t="shared" si="62"/>
        <v>1.052500000000002</v>
      </c>
      <c r="J127" s="1">
        <f t="shared" si="63"/>
        <v>0</v>
      </c>
      <c r="K127" s="1">
        <f t="shared" si="64"/>
        <v>9.8235426373174586E-3</v>
      </c>
      <c r="L127" s="1">
        <f t="shared" si="65"/>
        <v>0.15047232303649835</v>
      </c>
      <c r="S127" s="14"/>
      <c r="Y127" s="14">
        <v>124</v>
      </c>
      <c r="Z127" s="1">
        <v>1.0029946260173617</v>
      </c>
      <c r="AA127" s="1">
        <v>1.0938000000000017</v>
      </c>
      <c r="AB127" s="14">
        <v>124</v>
      </c>
      <c r="AC127" s="1">
        <v>0.98517092359732705</v>
      </c>
      <c r="AD127" s="15">
        <v>1.4744000000000028</v>
      </c>
      <c r="AE127" s="1">
        <f t="shared" si="72"/>
        <v>124</v>
      </c>
      <c r="AF127" s="1">
        <f t="shared" si="73"/>
        <v>0.99408277480734442</v>
      </c>
      <c r="AG127" s="1">
        <f t="shared" si="74"/>
        <v>1.2841000000000022</v>
      </c>
      <c r="AH127" s="1">
        <f t="shared" si="75"/>
        <v>0</v>
      </c>
      <c r="AI127" s="1">
        <f t="shared" si="76"/>
        <v>1.2603260847057554E-2</v>
      </c>
      <c r="AJ127" s="1">
        <f t="shared" si="77"/>
        <v>0.26912484091960115</v>
      </c>
    </row>
    <row r="128" spans="1:36" x14ac:dyDescent="0.25">
      <c r="A128" s="14">
        <v>625</v>
      </c>
      <c r="B128" s="1">
        <v>0.96794639954995509</v>
      </c>
      <c r="C128" s="1">
        <v>1.1516999999999982</v>
      </c>
      <c r="D128" s="14">
        <v>625</v>
      </c>
      <c r="E128" s="1">
        <v>0.98197713607850479</v>
      </c>
      <c r="F128" s="1">
        <v>1.0157000000000025</v>
      </c>
      <c r="G128" s="14">
        <f t="shared" si="60"/>
        <v>625</v>
      </c>
      <c r="H128" s="1">
        <f t="shared" si="61"/>
        <v>0.97496176781422994</v>
      </c>
      <c r="I128" s="1">
        <f t="shared" si="62"/>
        <v>1.0837000000000003</v>
      </c>
      <c r="J128" s="1">
        <f t="shared" si="63"/>
        <v>0</v>
      </c>
      <c r="K128" s="1">
        <f t="shared" si="64"/>
        <v>9.9212289443792873E-3</v>
      </c>
      <c r="L128" s="1">
        <f t="shared" si="65"/>
        <v>9.6166522241367416E-2</v>
      </c>
      <c r="S128" s="14"/>
      <c r="Y128" s="14">
        <v>125</v>
      </c>
      <c r="Z128" s="1">
        <v>1.0040198781314404</v>
      </c>
      <c r="AA128" s="1">
        <v>1.0970999999999975</v>
      </c>
      <c r="AB128" s="14">
        <v>125</v>
      </c>
      <c r="AC128" s="1">
        <v>0.98586595084015149</v>
      </c>
      <c r="AD128" s="15">
        <v>1.5437000000000012</v>
      </c>
      <c r="AE128" s="1">
        <f t="shared" si="72"/>
        <v>125</v>
      </c>
      <c r="AF128" s="1">
        <f t="shared" si="73"/>
        <v>0.99494291448579597</v>
      </c>
      <c r="AG128" s="1">
        <f t="shared" si="74"/>
        <v>1.3203999999999994</v>
      </c>
      <c r="AH128" s="1">
        <f t="shared" si="75"/>
        <v>0</v>
      </c>
      <c r="AI128" s="1">
        <f t="shared" si="76"/>
        <v>1.2836765092837951E-2</v>
      </c>
      <c r="AJ128" s="1">
        <f t="shared" si="77"/>
        <v>0.3157938884779149</v>
      </c>
    </row>
    <row r="129" spans="1:36" x14ac:dyDescent="0.25">
      <c r="A129" s="14">
        <v>630</v>
      </c>
      <c r="B129" s="1">
        <v>0.96860128069667673</v>
      </c>
      <c r="C129" s="1">
        <v>0.9632000000000005</v>
      </c>
      <c r="D129" s="14">
        <v>630</v>
      </c>
      <c r="E129" s="1">
        <v>0.98248249689618838</v>
      </c>
      <c r="F129" s="1">
        <v>0.94610000000000127</v>
      </c>
      <c r="G129" s="14">
        <f t="shared" si="60"/>
        <v>630</v>
      </c>
      <c r="H129" s="1">
        <f t="shared" si="61"/>
        <v>0.97554188879643255</v>
      </c>
      <c r="I129" s="1">
        <f t="shared" si="62"/>
        <v>0.95465000000000089</v>
      </c>
      <c r="J129" s="1">
        <f t="shared" si="63"/>
        <v>0</v>
      </c>
      <c r="K129" s="1">
        <f t="shared" si="64"/>
        <v>9.8155021057912493E-3</v>
      </c>
      <c r="L129" s="1">
        <f t="shared" si="65"/>
        <v>1.2091525958289415E-2</v>
      </c>
      <c r="S129" s="14"/>
      <c r="Y129" s="14">
        <v>126</v>
      </c>
      <c r="Z129" s="1">
        <v>1.0050766121559873</v>
      </c>
      <c r="AA129" s="1">
        <v>1.0840999999999994</v>
      </c>
      <c r="AB129" s="14">
        <v>126</v>
      </c>
      <c r="AC129" s="1">
        <v>0.9867330936320774</v>
      </c>
      <c r="AD129" s="15">
        <v>1.4744000000000028</v>
      </c>
      <c r="AE129" s="1">
        <f t="shared" si="72"/>
        <v>126</v>
      </c>
      <c r="AF129" s="1">
        <f t="shared" si="73"/>
        <v>0.99590485289403241</v>
      </c>
      <c r="AG129" s="1">
        <f t="shared" si="74"/>
        <v>1.2792500000000011</v>
      </c>
      <c r="AH129" s="1">
        <f t="shared" si="75"/>
        <v>0</v>
      </c>
      <c r="AI129" s="1">
        <f t="shared" si="76"/>
        <v>1.2970826339077752E-2</v>
      </c>
      <c r="AJ129" s="1">
        <f t="shared" si="77"/>
        <v>0.27598377669711199</v>
      </c>
    </row>
    <row r="130" spans="1:36" x14ac:dyDescent="0.25">
      <c r="A130" s="14">
        <v>635</v>
      </c>
      <c r="B130" s="1">
        <v>0.96936642957182895</v>
      </c>
      <c r="C130" s="1">
        <v>0.82679999999999865</v>
      </c>
      <c r="D130" s="14">
        <v>635</v>
      </c>
      <c r="E130" s="1">
        <v>0.98332592181522882</v>
      </c>
      <c r="F130" s="1">
        <v>0.97390000000000043</v>
      </c>
      <c r="G130" s="14">
        <f t="shared" si="60"/>
        <v>635</v>
      </c>
      <c r="H130" s="1">
        <f t="shared" si="61"/>
        <v>0.97634617569352888</v>
      </c>
      <c r="I130" s="1">
        <f t="shared" si="62"/>
        <v>0.90034999999999954</v>
      </c>
      <c r="J130" s="1">
        <f t="shared" si="63"/>
        <v>0</v>
      </c>
      <c r="K130" s="1">
        <f t="shared" si="64"/>
        <v>9.870851627229062E-3</v>
      </c>
      <c r="L130" s="1">
        <f t="shared" si="65"/>
        <v>0.1040154075125424</v>
      </c>
      <c r="S130" s="14"/>
      <c r="Y130" s="14">
        <v>127</v>
      </c>
      <c r="Z130" s="1">
        <v>1.006076683262163</v>
      </c>
      <c r="AA130" s="1">
        <v>1.2715999999999994</v>
      </c>
      <c r="AB130" s="14">
        <v>127</v>
      </c>
      <c r="AC130" s="1">
        <v>0.98747781506231613</v>
      </c>
      <c r="AD130" s="15">
        <v>1.4709000000000003</v>
      </c>
      <c r="AE130" s="1">
        <f t="shared" si="72"/>
        <v>127</v>
      </c>
      <c r="AF130" s="1">
        <f t="shared" si="73"/>
        <v>0.99677724916223953</v>
      </c>
      <c r="AG130" s="1">
        <f t="shared" si="74"/>
        <v>1.3712499999999999</v>
      </c>
      <c r="AH130" s="1">
        <f t="shared" si="75"/>
        <v>0</v>
      </c>
      <c r="AI130" s="1">
        <f t="shared" si="76"/>
        <v>1.3151385826506585E-2</v>
      </c>
      <c r="AJ130" s="1">
        <f t="shared" si="77"/>
        <v>0.14092638149047956</v>
      </c>
    </row>
    <row r="131" spans="1:36" x14ac:dyDescent="0.25">
      <c r="A131" s="14">
        <v>640</v>
      </c>
      <c r="B131" s="1">
        <v>0.9701601806298118</v>
      </c>
      <c r="C131" s="1">
        <v>1.1516999999999982</v>
      </c>
      <c r="D131" s="14">
        <v>640</v>
      </c>
      <c r="E131" s="1">
        <v>0.98433994517893508</v>
      </c>
      <c r="F131" s="1">
        <v>0.96350000000000335</v>
      </c>
      <c r="G131" s="14">
        <f t="shared" ref="G131:G194" si="84">AVERAGE(A131,D131)</f>
        <v>640</v>
      </c>
      <c r="H131" s="1">
        <f t="shared" ref="H131:H194" si="85">AVERAGE(B131,E131)</f>
        <v>0.97725006290437344</v>
      </c>
      <c r="I131" s="1">
        <f t="shared" ref="I131:I194" si="86">AVERAGE(C131,F131)</f>
        <v>1.0576000000000008</v>
      </c>
      <c r="J131" s="1">
        <f t="shared" ref="J131:J194" si="87">STDEVA(A131,D131)</f>
        <v>0</v>
      </c>
      <c r="K131" s="1">
        <f t="shared" ref="K131:K194" si="88">STDEVA(B131,E131)</f>
        <v>1.0026607668313684E-2</v>
      </c>
      <c r="L131" s="1">
        <f t="shared" ref="L131:L194" si="89">STDEVA(C131,F131)</f>
        <v>0.13307749621930456</v>
      </c>
      <c r="S131" s="14"/>
      <c r="Y131" s="14">
        <v>128</v>
      </c>
      <c r="Z131" s="1">
        <v>1.0068722762427882</v>
      </c>
      <c r="AA131" s="1">
        <v>1.4063999999999979</v>
      </c>
      <c r="AB131" s="14">
        <v>128</v>
      </c>
      <c r="AC131" s="1">
        <v>0.9880947413442156</v>
      </c>
      <c r="AD131" s="15">
        <v>1.5228999999999999</v>
      </c>
      <c r="AE131" s="1">
        <f t="shared" ref="AE131:AE194" si="90">AVERAGE(Y131,AB131)</f>
        <v>128</v>
      </c>
      <c r="AF131" s="1">
        <f t="shared" ref="AF131:AF194" si="91">AVERAGE(Z131,AC131)</f>
        <v>0.99748350879350189</v>
      </c>
      <c r="AG131" s="1">
        <f t="shared" ref="AG131:AG194" si="92">AVERAGE(AA131,AD131)</f>
        <v>1.4646499999999989</v>
      </c>
      <c r="AH131" s="1">
        <f t="shared" ref="AH131:AH194" si="93">STDEVA(Y131,AB131)</f>
        <v>0</v>
      </c>
      <c r="AI131" s="1">
        <f t="shared" ref="AI131:AI194" si="94">STDEVA(Z131,AC131)</f>
        <v>1.3277722260747728E-2</v>
      </c>
      <c r="AJ131" s="1">
        <f t="shared" ref="AJ131:AJ194" si="95">STDEVA(AA131,AD131)</f>
        <v>8.2377940008234229E-2</v>
      </c>
    </row>
    <row r="132" spans="1:36" x14ac:dyDescent="0.25">
      <c r="A132" s="14">
        <v>645</v>
      </c>
      <c r="B132" s="1">
        <v>0.97103755379705192</v>
      </c>
      <c r="C132" s="1">
        <v>1.0476000000000028</v>
      </c>
      <c r="D132" s="14">
        <v>645</v>
      </c>
      <c r="E132" s="1">
        <v>0.98538431747552757</v>
      </c>
      <c r="F132" s="1">
        <v>0.94610000000000127</v>
      </c>
      <c r="G132" s="14">
        <f t="shared" si="84"/>
        <v>645</v>
      </c>
      <c r="H132" s="1">
        <f t="shared" si="85"/>
        <v>0.9782109356362898</v>
      </c>
      <c r="I132" s="1">
        <f t="shared" si="86"/>
        <v>0.99685000000000201</v>
      </c>
      <c r="J132" s="1">
        <f t="shared" si="87"/>
        <v>0</v>
      </c>
      <c r="K132" s="1">
        <f t="shared" si="88"/>
        <v>1.0144693885130989E-2</v>
      </c>
      <c r="L132" s="1">
        <f t="shared" si="89"/>
        <v>7.1771338290435624E-2</v>
      </c>
      <c r="S132" s="14"/>
      <c r="Y132" s="14">
        <v>129</v>
      </c>
      <c r="Z132" s="1">
        <v>1.0079645791500669</v>
      </c>
      <c r="AA132" s="1">
        <v>1.4063999999999979</v>
      </c>
      <c r="AB132" s="14">
        <v>129</v>
      </c>
      <c r="AC132" s="1">
        <v>0.98895890099080375</v>
      </c>
      <c r="AD132" s="15">
        <v>1.4395999999999987</v>
      </c>
      <c r="AE132" s="1">
        <f t="shared" si="90"/>
        <v>129</v>
      </c>
      <c r="AF132" s="1">
        <f t="shared" si="91"/>
        <v>0.99846174007043531</v>
      </c>
      <c r="AG132" s="1">
        <f t="shared" si="92"/>
        <v>1.4229999999999983</v>
      </c>
      <c r="AH132" s="1">
        <f t="shared" si="93"/>
        <v>0</v>
      </c>
      <c r="AI132" s="1">
        <f t="shared" si="94"/>
        <v>1.3439043907464018E-2</v>
      </c>
      <c r="AJ132" s="1">
        <f t="shared" si="95"/>
        <v>2.347594513539393E-2</v>
      </c>
    </row>
    <row r="133" spans="1:36" x14ac:dyDescent="0.25">
      <c r="A133" s="14">
        <v>650</v>
      </c>
      <c r="B133" s="1">
        <v>0.97197150325368287</v>
      </c>
      <c r="C133" s="1">
        <v>0.92179999999999751</v>
      </c>
      <c r="D133" s="14">
        <v>650</v>
      </c>
      <c r="E133" s="1">
        <v>0.98611952749409437</v>
      </c>
      <c r="F133" s="1">
        <v>0.94610000000000127</v>
      </c>
      <c r="G133" s="14">
        <f t="shared" si="84"/>
        <v>650</v>
      </c>
      <c r="H133" s="1">
        <f t="shared" si="85"/>
        <v>0.97904551537388862</v>
      </c>
      <c r="I133" s="1">
        <f t="shared" si="86"/>
        <v>0.93394999999999939</v>
      </c>
      <c r="J133" s="1">
        <f t="shared" si="87"/>
        <v>0</v>
      </c>
      <c r="K133" s="1">
        <f t="shared" si="88"/>
        <v>1.0004163880786628E-2</v>
      </c>
      <c r="L133" s="1">
        <f t="shared" si="89"/>
        <v>1.7182694782835767E-2</v>
      </c>
      <c r="S133" s="14"/>
      <c r="Y133" s="14">
        <v>130</v>
      </c>
      <c r="Z133" s="1">
        <v>1.0090000221649842</v>
      </c>
      <c r="AA133" s="1">
        <v>1.2156999999999982</v>
      </c>
      <c r="AB133" s="14">
        <v>130</v>
      </c>
      <c r="AC133" s="1">
        <v>0.98995211928812388</v>
      </c>
      <c r="AD133" s="15">
        <v>1.7165999999999997</v>
      </c>
      <c r="AE133" s="1">
        <f t="shared" si="90"/>
        <v>130</v>
      </c>
      <c r="AF133" s="1">
        <f t="shared" si="91"/>
        <v>0.99947607072655398</v>
      </c>
      <c r="AG133" s="1">
        <f t="shared" si="92"/>
        <v>1.466149999999999</v>
      </c>
      <c r="AH133" s="1">
        <f t="shared" si="93"/>
        <v>0</v>
      </c>
      <c r="AI133" s="1">
        <f t="shared" si="94"/>
        <v>1.3468901291610673E-2</v>
      </c>
      <c r="AJ133" s="1">
        <f t="shared" si="95"/>
        <v>0.35418978669634232</v>
      </c>
    </row>
    <row r="134" spans="1:36" x14ac:dyDescent="0.25">
      <c r="A134" s="14">
        <v>655</v>
      </c>
      <c r="B134" s="1">
        <v>0.9727695280507711</v>
      </c>
      <c r="C134" s="1">
        <v>0.92530000000000001</v>
      </c>
      <c r="D134" s="14">
        <v>655</v>
      </c>
      <c r="E134" s="1">
        <v>0.98699755919235022</v>
      </c>
      <c r="F134" s="1">
        <v>1.0122</v>
      </c>
      <c r="G134" s="14">
        <f t="shared" si="84"/>
        <v>655</v>
      </c>
      <c r="H134" s="1">
        <f t="shared" si="85"/>
        <v>0.97988354362156072</v>
      </c>
      <c r="I134" s="1">
        <f t="shared" si="86"/>
        <v>0.96875</v>
      </c>
      <c r="J134" s="1">
        <f t="shared" si="87"/>
        <v>0</v>
      </c>
      <c r="K134" s="1">
        <f t="shared" si="88"/>
        <v>1.0060737303143965E-2</v>
      </c>
      <c r="L134" s="1">
        <f t="shared" si="89"/>
        <v>6.1447579285110965E-2</v>
      </c>
      <c r="S134" s="14"/>
      <c r="Y134" s="14">
        <v>131</v>
      </c>
      <c r="Z134" s="1">
        <v>1.0098002471819265</v>
      </c>
      <c r="AA134" s="1">
        <v>1.1531999999999982</v>
      </c>
      <c r="AB134" s="14">
        <v>131</v>
      </c>
      <c r="AC134" s="1">
        <v>0.99088021166835316</v>
      </c>
      <c r="AD134" s="15">
        <v>1.491500000000002</v>
      </c>
      <c r="AE134" s="1">
        <f t="shared" si="90"/>
        <v>131</v>
      </c>
      <c r="AF134" s="1">
        <f t="shared" si="91"/>
        <v>1.0003402294251398</v>
      </c>
      <c r="AG134" s="1">
        <f t="shared" si="92"/>
        <v>1.3223500000000001</v>
      </c>
      <c r="AH134" s="1">
        <f t="shared" si="93"/>
        <v>0</v>
      </c>
      <c r="AI134" s="1">
        <f t="shared" si="94"/>
        <v>1.3378485411938021E-2</v>
      </c>
      <c r="AJ134" s="1">
        <f t="shared" si="95"/>
        <v>0.23921422407541179</v>
      </c>
    </row>
    <row r="135" spans="1:36" x14ac:dyDescent="0.25">
      <c r="A135" s="14">
        <v>660</v>
      </c>
      <c r="B135" s="1">
        <v>0.97351369552828937</v>
      </c>
      <c r="C135" s="1">
        <v>0.86959999999999837</v>
      </c>
      <c r="D135" s="14">
        <v>660</v>
      </c>
      <c r="E135" s="1">
        <v>0.98750810194388727</v>
      </c>
      <c r="F135" s="1">
        <v>1.2139999999999986</v>
      </c>
      <c r="G135" s="14">
        <f t="shared" si="84"/>
        <v>660</v>
      </c>
      <c r="H135" s="1">
        <f t="shared" si="85"/>
        <v>0.98051089873608832</v>
      </c>
      <c r="I135" s="1">
        <f t="shared" si="86"/>
        <v>1.0417999999999985</v>
      </c>
      <c r="J135" s="1">
        <f t="shared" si="87"/>
        <v>0</v>
      </c>
      <c r="K135" s="1">
        <f t="shared" si="88"/>
        <v>9.8955396751498042E-3</v>
      </c>
      <c r="L135" s="1">
        <f t="shared" si="89"/>
        <v>0.24352757544064793</v>
      </c>
      <c r="S135" s="14"/>
      <c r="Y135" s="14">
        <v>132</v>
      </c>
      <c r="Z135" s="1">
        <v>1.010542328849199</v>
      </c>
      <c r="AA135" s="1">
        <v>1.2058999999999997</v>
      </c>
      <c r="AB135" s="14">
        <v>132</v>
      </c>
      <c r="AC135" s="1">
        <v>0.99204227228754005</v>
      </c>
      <c r="AD135" s="15">
        <v>1.4117999999999995</v>
      </c>
      <c r="AE135" s="1">
        <f t="shared" si="90"/>
        <v>132</v>
      </c>
      <c r="AF135" s="1">
        <f t="shared" si="91"/>
        <v>1.0012923005683696</v>
      </c>
      <c r="AG135" s="1">
        <f t="shared" si="92"/>
        <v>1.3088499999999996</v>
      </c>
      <c r="AH135" s="1">
        <f t="shared" si="93"/>
        <v>0</v>
      </c>
      <c r="AI135" s="1">
        <f t="shared" si="94"/>
        <v>1.3081515447083752E-2</v>
      </c>
      <c r="AJ135" s="1">
        <f t="shared" si="95"/>
        <v>0.14559328624630996</v>
      </c>
    </row>
    <row r="136" spans="1:36" x14ac:dyDescent="0.25">
      <c r="A136" s="14">
        <v>665</v>
      </c>
      <c r="B136" s="1">
        <v>0.97414851461021312</v>
      </c>
      <c r="C136" s="1">
        <v>1.1876000000000033</v>
      </c>
      <c r="D136" s="14">
        <v>665</v>
      </c>
      <c r="E136" s="1">
        <v>0.98807599148899639</v>
      </c>
      <c r="F136" s="1">
        <v>1.0921999999999983</v>
      </c>
      <c r="G136" s="14">
        <f t="shared" si="84"/>
        <v>665</v>
      </c>
      <c r="H136" s="1">
        <f t="shared" si="85"/>
        <v>0.98111225304960481</v>
      </c>
      <c r="I136" s="1">
        <f t="shared" si="86"/>
        <v>1.1399000000000008</v>
      </c>
      <c r="J136" s="1">
        <f t="shared" si="87"/>
        <v>0</v>
      </c>
      <c r="K136" s="1">
        <f t="shared" si="88"/>
        <v>9.848213345806496E-3</v>
      </c>
      <c r="L136" s="1">
        <f t="shared" si="89"/>
        <v>6.7457986925200192E-2</v>
      </c>
      <c r="S136" s="14"/>
      <c r="Y136" s="14">
        <v>133</v>
      </c>
      <c r="Z136" s="1">
        <v>1.0113747562401962</v>
      </c>
      <c r="AA136" s="1">
        <v>1.2090999999999994</v>
      </c>
      <c r="AB136" s="14">
        <v>133</v>
      </c>
      <c r="AC136" s="1">
        <v>0.99272646482919102</v>
      </c>
      <c r="AD136" s="15">
        <v>1.4048000000000016</v>
      </c>
      <c r="AE136" s="1">
        <f t="shared" si="90"/>
        <v>133</v>
      </c>
      <c r="AF136" s="1">
        <f t="shared" si="91"/>
        <v>1.0020506105346936</v>
      </c>
      <c r="AG136" s="1">
        <f t="shared" si="92"/>
        <v>1.3069500000000005</v>
      </c>
      <c r="AH136" s="1">
        <f t="shared" si="93"/>
        <v>0</v>
      </c>
      <c r="AI136" s="1">
        <f t="shared" si="94"/>
        <v>1.3186333314264637E-2</v>
      </c>
      <c r="AJ136" s="1">
        <f t="shared" si="95"/>
        <v>0.13838079707820891</v>
      </c>
    </row>
    <row r="137" spans="1:36" x14ac:dyDescent="0.25">
      <c r="A137" s="14">
        <v>670</v>
      </c>
      <c r="B137" s="1">
        <v>0.97461826109272387</v>
      </c>
      <c r="C137" s="1">
        <v>0.99179999999999779</v>
      </c>
      <c r="D137" s="14">
        <v>670</v>
      </c>
      <c r="E137" s="1">
        <v>0.9889290515319179</v>
      </c>
      <c r="F137" s="1">
        <v>1.4784000000000006</v>
      </c>
      <c r="G137" s="14">
        <f t="shared" si="84"/>
        <v>670</v>
      </c>
      <c r="H137" s="1">
        <f t="shared" si="85"/>
        <v>0.98177365631232094</v>
      </c>
      <c r="I137" s="1">
        <f t="shared" si="86"/>
        <v>1.2350999999999992</v>
      </c>
      <c r="J137" s="1">
        <f t="shared" si="87"/>
        <v>0</v>
      </c>
      <c r="K137" s="1">
        <f t="shared" si="88"/>
        <v>1.0119256963693712E-2</v>
      </c>
      <c r="L137" s="1">
        <f t="shared" si="89"/>
        <v>0.34407815972537564</v>
      </c>
      <c r="S137" s="14"/>
      <c r="Y137" s="14">
        <v>134</v>
      </c>
      <c r="Z137" s="1">
        <v>1.0123277826933321</v>
      </c>
      <c r="AA137" s="1">
        <v>1.1433999999999997</v>
      </c>
      <c r="AB137" s="14">
        <v>134</v>
      </c>
      <c r="AC137" s="1">
        <v>0.99350051745146573</v>
      </c>
      <c r="AD137" s="15">
        <v>1.3909999999999982</v>
      </c>
      <c r="AE137" s="1">
        <f t="shared" si="90"/>
        <v>134</v>
      </c>
      <c r="AF137" s="1">
        <f t="shared" si="91"/>
        <v>1.002914150072399</v>
      </c>
      <c r="AG137" s="1">
        <f t="shared" si="92"/>
        <v>1.267199999999999</v>
      </c>
      <c r="AH137" s="1">
        <f t="shared" si="93"/>
        <v>0</v>
      </c>
      <c r="AI137" s="1">
        <f t="shared" si="94"/>
        <v>1.3312886923721514E-2</v>
      </c>
      <c r="AJ137" s="1">
        <f t="shared" si="95"/>
        <v>0.17507963902178811</v>
      </c>
    </row>
    <row r="138" spans="1:36" x14ac:dyDescent="0.25">
      <c r="A138" s="14">
        <v>675</v>
      </c>
      <c r="B138" s="1">
        <v>0.9753929495518292</v>
      </c>
      <c r="C138" s="1">
        <v>0.98819999999999908</v>
      </c>
      <c r="D138" s="14">
        <v>675</v>
      </c>
      <c r="E138" s="1">
        <v>0.98978358583442894</v>
      </c>
      <c r="F138" s="1">
        <v>1.1131999999999991</v>
      </c>
      <c r="G138" s="14">
        <f t="shared" si="84"/>
        <v>675</v>
      </c>
      <c r="H138" s="1">
        <f t="shared" si="85"/>
        <v>0.98258826769312901</v>
      </c>
      <c r="I138" s="1">
        <f t="shared" si="86"/>
        <v>1.0506999999999991</v>
      </c>
      <c r="J138" s="1">
        <f t="shared" si="87"/>
        <v>0</v>
      </c>
      <c r="K138" s="1">
        <f t="shared" si="88"/>
        <v>1.0175716501015442E-2</v>
      </c>
      <c r="L138" s="1">
        <f t="shared" si="89"/>
        <v>8.8388347648318447E-2</v>
      </c>
      <c r="S138" s="14"/>
      <c r="Y138" s="14">
        <v>135</v>
      </c>
      <c r="Z138" s="1">
        <v>1.0134917148783917</v>
      </c>
      <c r="AA138" s="1">
        <v>1.0777000000000001</v>
      </c>
      <c r="AB138" s="14">
        <v>135</v>
      </c>
      <c r="AC138" s="1">
        <v>0.99437783747386044</v>
      </c>
      <c r="AD138" s="15">
        <v>1.6467000000000027</v>
      </c>
      <c r="AE138" s="1">
        <f t="shared" si="90"/>
        <v>135</v>
      </c>
      <c r="AF138" s="1">
        <f t="shared" si="91"/>
        <v>1.0039347761761261</v>
      </c>
      <c r="AG138" s="1">
        <f t="shared" si="92"/>
        <v>1.3622000000000014</v>
      </c>
      <c r="AH138" s="1">
        <f t="shared" si="93"/>
        <v>0</v>
      </c>
      <c r="AI138" s="1">
        <f t="shared" si="94"/>
        <v>1.3515552327512408E-2</v>
      </c>
      <c r="AJ138" s="1">
        <f t="shared" si="95"/>
        <v>0.40234375849514786</v>
      </c>
    </row>
    <row r="139" spans="1:36" x14ac:dyDescent="0.25">
      <c r="A139" s="14">
        <v>680</v>
      </c>
      <c r="B139" s="1">
        <v>0.97630755777462119</v>
      </c>
      <c r="C139" s="1">
        <v>1.1876000000000033</v>
      </c>
      <c r="D139" s="14">
        <v>680</v>
      </c>
      <c r="E139" s="1">
        <v>0.99049682668288141</v>
      </c>
      <c r="F139" s="1">
        <v>1.1131999999999991</v>
      </c>
      <c r="G139" s="14">
        <f t="shared" si="84"/>
        <v>680</v>
      </c>
      <c r="H139" s="1">
        <f t="shared" si="85"/>
        <v>0.98340219222875125</v>
      </c>
      <c r="I139" s="1">
        <f t="shared" si="86"/>
        <v>1.1504000000000012</v>
      </c>
      <c r="J139" s="1">
        <f t="shared" si="87"/>
        <v>0</v>
      </c>
      <c r="K139" s="1">
        <f t="shared" si="88"/>
        <v>1.0033328265110242E-2</v>
      </c>
      <c r="L139" s="1">
        <f t="shared" si="89"/>
        <v>5.2608744520282136E-2</v>
      </c>
      <c r="S139" s="14"/>
      <c r="Y139" s="14">
        <v>136</v>
      </c>
      <c r="Z139" s="1">
        <v>1.0144786731152315</v>
      </c>
      <c r="AA139" s="1">
        <v>1.1402000000000001</v>
      </c>
      <c r="AB139" s="14">
        <v>136</v>
      </c>
      <c r="AC139" s="1">
        <v>0.99563475798798839</v>
      </c>
      <c r="AD139" s="15">
        <v>1.3631999999999991</v>
      </c>
      <c r="AE139" s="1">
        <f t="shared" si="90"/>
        <v>136</v>
      </c>
      <c r="AF139" s="1">
        <f t="shared" si="91"/>
        <v>1.0050567155516099</v>
      </c>
      <c r="AG139" s="1">
        <f t="shared" si="92"/>
        <v>1.2516999999999996</v>
      </c>
      <c r="AH139" s="1">
        <f t="shared" si="93"/>
        <v>0</v>
      </c>
      <c r="AI139" s="1">
        <f t="shared" si="94"/>
        <v>1.3324660170577395E-2</v>
      </c>
      <c r="AJ139" s="1">
        <f t="shared" si="95"/>
        <v>0.15768481220459937</v>
      </c>
    </row>
    <row r="140" spans="1:36" x14ac:dyDescent="0.25">
      <c r="A140" s="14">
        <v>685</v>
      </c>
      <c r="B140" s="1">
        <v>0.97700158551057825</v>
      </c>
      <c r="C140" s="1">
        <v>0.98819999999999908</v>
      </c>
      <c r="D140" s="14">
        <v>685</v>
      </c>
      <c r="E140" s="1">
        <v>0.99129687777348896</v>
      </c>
      <c r="F140" s="1">
        <v>1.0435000000000016</v>
      </c>
      <c r="G140" s="14">
        <f t="shared" si="84"/>
        <v>685</v>
      </c>
      <c r="H140" s="1">
        <f t="shared" si="85"/>
        <v>0.98414923164203361</v>
      </c>
      <c r="I140" s="1">
        <f t="shared" si="86"/>
        <v>1.0158500000000004</v>
      </c>
      <c r="J140" s="1">
        <f t="shared" si="87"/>
        <v>0</v>
      </c>
      <c r="K140" s="1">
        <f t="shared" si="88"/>
        <v>1.0108298098147749E-2</v>
      </c>
      <c r="L140" s="1">
        <f t="shared" si="89"/>
        <v>3.9103004999617899E-2</v>
      </c>
      <c r="S140" s="14"/>
      <c r="Y140" s="14">
        <v>137</v>
      </c>
      <c r="Z140" s="1">
        <v>1.0153475882717924</v>
      </c>
      <c r="AA140" s="1">
        <v>1.0086999999999975</v>
      </c>
      <c r="AB140" s="14">
        <v>137</v>
      </c>
      <c r="AC140" s="1">
        <v>0.99622818461090346</v>
      </c>
      <c r="AD140" s="15">
        <v>1.4735999999999976</v>
      </c>
      <c r="AE140" s="1">
        <f t="shared" si="90"/>
        <v>137</v>
      </c>
      <c r="AF140" s="1">
        <f t="shared" si="91"/>
        <v>1.0057878864413479</v>
      </c>
      <c r="AG140" s="1">
        <f t="shared" si="92"/>
        <v>1.2411499999999975</v>
      </c>
      <c r="AH140" s="1">
        <f t="shared" si="93"/>
        <v>0</v>
      </c>
      <c r="AI140" s="1">
        <f t="shared" si="94"/>
        <v>1.3519459980857467E-2</v>
      </c>
      <c r="AJ140" s="1">
        <f t="shared" si="95"/>
        <v>0.32873394257362587</v>
      </c>
    </row>
    <row r="141" spans="1:36" x14ac:dyDescent="0.25">
      <c r="A141" s="14">
        <v>690</v>
      </c>
      <c r="B141" s="1">
        <v>0.97791921441743523</v>
      </c>
      <c r="C141" s="1">
        <v>1.2989000000000033</v>
      </c>
      <c r="D141" s="14">
        <v>690</v>
      </c>
      <c r="E141" s="1">
        <v>0.9916401525960119</v>
      </c>
      <c r="F141" s="1">
        <v>1.4474000000000018</v>
      </c>
      <c r="G141" s="14">
        <f t="shared" si="84"/>
        <v>690</v>
      </c>
      <c r="H141" s="1">
        <f t="shared" si="85"/>
        <v>0.98477968350672351</v>
      </c>
      <c r="I141" s="1">
        <f t="shared" si="86"/>
        <v>1.3731500000000025</v>
      </c>
      <c r="J141" s="1">
        <f t="shared" si="87"/>
        <v>0</v>
      </c>
      <c r="K141" s="1">
        <f t="shared" si="88"/>
        <v>9.7021684303129595E-3</v>
      </c>
      <c r="L141" s="1">
        <f t="shared" si="89"/>
        <v>0.10500535700620127</v>
      </c>
      <c r="S141" s="14"/>
      <c r="Y141" s="14">
        <v>138</v>
      </c>
      <c r="Z141" s="1">
        <v>1.0163081202481663</v>
      </c>
      <c r="AA141" s="1">
        <v>1.1402000000000001</v>
      </c>
      <c r="AB141" s="14">
        <v>138</v>
      </c>
      <c r="AC141" s="1">
        <v>0.99695225812855015</v>
      </c>
      <c r="AD141" s="15">
        <v>1.314700000000002</v>
      </c>
      <c r="AE141" s="1">
        <f t="shared" si="90"/>
        <v>138</v>
      </c>
      <c r="AF141" s="1">
        <f t="shared" si="91"/>
        <v>1.0066301891883582</v>
      </c>
      <c r="AG141" s="1">
        <f t="shared" si="92"/>
        <v>1.227450000000001</v>
      </c>
      <c r="AH141" s="1">
        <f t="shared" si="93"/>
        <v>0</v>
      </c>
      <c r="AI141" s="1">
        <f t="shared" si="94"/>
        <v>1.3686661360492403E-2</v>
      </c>
      <c r="AJ141" s="1">
        <f t="shared" si="95"/>
        <v>0.12339013331705387</v>
      </c>
    </row>
    <row r="142" spans="1:36" x14ac:dyDescent="0.25">
      <c r="A142" s="14">
        <v>695</v>
      </c>
      <c r="B142" s="1">
        <v>0.97889434267261732</v>
      </c>
      <c r="C142" s="1">
        <v>1.2180999999999997</v>
      </c>
      <c r="D142" s="14">
        <v>695</v>
      </c>
      <c r="E142" s="1">
        <v>0.99229876097561076</v>
      </c>
      <c r="F142" s="1">
        <v>1.1792999999999978</v>
      </c>
      <c r="G142" s="14">
        <f t="shared" si="84"/>
        <v>695</v>
      </c>
      <c r="H142" s="1">
        <f t="shared" si="85"/>
        <v>0.9855965518241141</v>
      </c>
      <c r="I142" s="1">
        <f t="shared" si="86"/>
        <v>1.1986999999999988</v>
      </c>
      <c r="J142" s="1">
        <f t="shared" si="87"/>
        <v>0</v>
      </c>
      <c r="K142" s="1">
        <f t="shared" si="88"/>
        <v>9.478355079907734E-3</v>
      </c>
      <c r="L142" s="1">
        <f t="shared" si="89"/>
        <v>2.7435743110039421E-2</v>
      </c>
      <c r="S142" s="14"/>
      <c r="Y142" s="14">
        <v>139</v>
      </c>
      <c r="Z142" s="1">
        <v>1.0171199838265883</v>
      </c>
      <c r="AA142" s="1">
        <v>1.0743999999999971</v>
      </c>
      <c r="AB142" s="14">
        <v>139</v>
      </c>
      <c r="AC142" s="1">
        <v>0.9988245147806335</v>
      </c>
      <c r="AD142" s="15">
        <v>1.3008999999999986</v>
      </c>
      <c r="AE142" s="1">
        <f t="shared" si="90"/>
        <v>139</v>
      </c>
      <c r="AF142" s="1">
        <f t="shared" si="91"/>
        <v>1.007972249303611</v>
      </c>
      <c r="AG142" s="1">
        <f t="shared" si="92"/>
        <v>1.1876499999999979</v>
      </c>
      <c r="AH142" s="1">
        <f t="shared" si="93"/>
        <v>0</v>
      </c>
      <c r="AI142" s="1">
        <f t="shared" si="94"/>
        <v>1.2936850227383216E-2</v>
      </c>
      <c r="AJ142" s="1">
        <f t="shared" si="95"/>
        <v>0.16015968593875404</v>
      </c>
    </row>
    <row r="143" spans="1:36" x14ac:dyDescent="0.25">
      <c r="A143" s="14">
        <v>700</v>
      </c>
      <c r="B143" s="1">
        <v>0.97967584657177564</v>
      </c>
      <c r="C143" s="1">
        <v>1.2845000000000013</v>
      </c>
      <c r="D143" s="14">
        <v>700</v>
      </c>
      <c r="E143" s="1">
        <v>0.99336009905882972</v>
      </c>
      <c r="F143" s="1">
        <v>1.5101000000000013</v>
      </c>
      <c r="G143" s="14">
        <f t="shared" si="84"/>
        <v>700</v>
      </c>
      <c r="H143" s="1">
        <f t="shared" si="85"/>
        <v>0.98651797281530262</v>
      </c>
      <c r="I143" s="1">
        <f t="shared" si="86"/>
        <v>1.3973000000000013</v>
      </c>
      <c r="J143" s="1">
        <f t="shared" si="87"/>
        <v>0</v>
      </c>
      <c r="K143" s="1">
        <f t="shared" si="88"/>
        <v>9.6762277290648128E-3</v>
      </c>
      <c r="L143" s="1">
        <f t="shared" si="89"/>
        <v>0.15952328983568514</v>
      </c>
      <c r="S143" s="14"/>
      <c r="Y143" s="14">
        <v>140</v>
      </c>
      <c r="Z143" s="1">
        <v>1.0180537245277841</v>
      </c>
      <c r="AA143" s="1">
        <v>0.93970000000000198</v>
      </c>
      <c r="AB143" s="14">
        <v>140</v>
      </c>
      <c r="AC143" s="1">
        <v>0.99971380619919537</v>
      </c>
      <c r="AD143" s="15">
        <v>1.4870999999999981</v>
      </c>
      <c r="AE143" s="1">
        <f t="shared" si="90"/>
        <v>140</v>
      </c>
      <c r="AF143" s="1">
        <f t="shared" si="91"/>
        <v>1.0088837653634897</v>
      </c>
      <c r="AG143" s="1">
        <f t="shared" si="92"/>
        <v>1.2134</v>
      </c>
      <c r="AH143" s="1">
        <f t="shared" si="93"/>
        <v>0</v>
      </c>
      <c r="AI143" s="1">
        <f t="shared" si="94"/>
        <v>1.2968280616552539E-2</v>
      </c>
      <c r="AJ143" s="1">
        <f t="shared" si="95"/>
        <v>0.38707025202151318</v>
      </c>
    </row>
    <row r="144" spans="1:36" x14ac:dyDescent="0.25">
      <c r="A144" s="14">
        <v>705</v>
      </c>
      <c r="B144" s="1">
        <v>0.98054253985916107</v>
      </c>
      <c r="C144" s="1">
        <v>1.1516999999999982</v>
      </c>
      <c r="D144" s="14">
        <v>705</v>
      </c>
      <c r="E144" s="1">
        <v>0.99427984565527183</v>
      </c>
      <c r="F144" s="1">
        <v>1.5762</v>
      </c>
      <c r="G144" s="14">
        <f t="shared" si="84"/>
        <v>705</v>
      </c>
      <c r="H144" s="1">
        <f t="shared" si="85"/>
        <v>0.98741119275721645</v>
      </c>
      <c r="I144" s="1">
        <f t="shared" si="86"/>
        <v>1.3639499999999991</v>
      </c>
      <c r="J144" s="1">
        <f t="shared" si="87"/>
        <v>0</v>
      </c>
      <c r="K144" s="1">
        <f t="shared" si="88"/>
        <v>9.7137420836631867E-3</v>
      </c>
      <c r="L144" s="1">
        <f t="shared" si="89"/>
        <v>0.30016682861369121</v>
      </c>
      <c r="S144" s="14"/>
      <c r="Y144" s="14">
        <v>141</v>
      </c>
      <c r="Z144" s="1">
        <v>1.018958978343165</v>
      </c>
      <c r="AA144" s="1">
        <v>1.1402000000000001</v>
      </c>
      <c r="AB144" s="14">
        <v>141</v>
      </c>
      <c r="AC144" s="1">
        <v>1.0004619993252251</v>
      </c>
      <c r="AD144" s="15">
        <v>1.4042999999999992</v>
      </c>
      <c r="AE144" s="1">
        <f t="shared" si="90"/>
        <v>141</v>
      </c>
      <c r="AF144" s="1">
        <f t="shared" si="91"/>
        <v>1.009710488834195</v>
      </c>
      <c r="AG144" s="1">
        <f t="shared" si="92"/>
        <v>1.2722499999999997</v>
      </c>
      <c r="AH144" s="1">
        <f t="shared" si="93"/>
        <v>0</v>
      </c>
      <c r="AI144" s="1">
        <f t="shared" si="94"/>
        <v>1.3079339295050587E-2</v>
      </c>
      <c r="AJ144" s="1">
        <f t="shared" si="95"/>
        <v>0.18674690091136614</v>
      </c>
    </row>
    <row r="145" spans="1:36" x14ac:dyDescent="0.25">
      <c r="A145" s="14">
        <v>710</v>
      </c>
      <c r="B145" s="1">
        <v>0.98118656195198961</v>
      </c>
      <c r="C145" s="1">
        <v>1.0852999999999966</v>
      </c>
      <c r="D145" s="14">
        <v>710</v>
      </c>
      <c r="E145" s="1">
        <v>0.99471156342548639</v>
      </c>
      <c r="F145" s="1">
        <v>1.2524999999999977</v>
      </c>
      <c r="G145" s="14">
        <f t="shared" si="84"/>
        <v>710</v>
      </c>
      <c r="H145" s="1">
        <f t="shared" si="85"/>
        <v>0.98794906268873794</v>
      </c>
      <c r="I145" s="1">
        <f t="shared" si="86"/>
        <v>1.1688999999999972</v>
      </c>
      <c r="J145" s="1">
        <f t="shared" si="87"/>
        <v>0</v>
      </c>
      <c r="K145" s="1">
        <f t="shared" si="88"/>
        <v>9.5636202574676202E-3</v>
      </c>
      <c r="L145" s="1">
        <f t="shared" si="89"/>
        <v>0.11822825381439155</v>
      </c>
      <c r="S145" s="14"/>
      <c r="Y145" s="14">
        <v>142</v>
      </c>
      <c r="Z145" s="1">
        <v>1.0196843413516219</v>
      </c>
      <c r="AA145" s="1">
        <v>0.94290000000000163</v>
      </c>
      <c r="AB145" s="14">
        <v>142</v>
      </c>
      <c r="AC145" s="1">
        <v>1.0012949582694559</v>
      </c>
      <c r="AD145" s="15">
        <v>1.3250000000000028</v>
      </c>
      <c r="AE145" s="1">
        <f t="shared" si="90"/>
        <v>142</v>
      </c>
      <c r="AF145" s="1">
        <f t="shared" si="91"/>
        <v>1.0104896498105389</v>
      </c>
      <c r="AG145" s="1">
        <f t="shared" si="92"/>
        <v>1.1339500000000022</v>
      </c>
      <c r="AH145" s="1">
        <f t="shared" si="93"/>
        <v>0</v>
      </c>
      <c r="AI145" s="1">
        <f t="shared" si="94"/>
        <v>1.3003257479236738E-2</v>
      </c>
      <c r="AJ145" s="1">
        <f t="shared" si="95"/>
        <v>0.27018550109138073</v>
      </c>
    </row>
    <row r="146" spans="1:36" x14ac:dyDescent="0.25">
      <c r="A146" s="14">
        <v>715</v>
      </c>
      <c r="B146" s="1">
        <v>0.98177532140872981</v>
      </c>
      <c r="C146" s="1">
        <v>1.1480999999999995</v>
      </c>
      <c r="D146" s="14">
        <v>715</v>
      </c>
      <c r="E146" s="1">
        <v>0.99586464580620337</v>
      </c>
      <c r="F146" s="1">
        <v>1.2004000000000019</v>
      </c>
      <c r="G146" s="14">
        <f t="shared" si="84"/>
        <v>715</v>
      </c>
      <c r="H146" s="1">
        <f t="shared" si="85"/>
        <v>0.98881998360746659</v>
      </c>
      <c r="I146" s="1">
        <f t="shared" si="86"/>
        <v>1.1742500000000007</v>
      </c>
      <c r="J146" s="1">
        <f t="shared" si="87"/>
        <v>0</v>
      </c>
      <c r="K146" s="1">
        <f t="shared" si="88"/>
        <v>9.962656823790628E-3</v>
      </c>
      <c r="L146" s="1">
        <f t="shared" si="89"/>
        <v>3.6981684656058174E-2</v>
      </c>
      <c r="S146" s="14"/>
      <c r="Y146" s="14">
        <v>143</v>
      </c>
      <c r="Z146" s="1">
        <v>1.0209258951364297</v>
      </c>
      <c r="AA146" s="1">
        <v>1.0743999999999971</v>
      </c>
      <c r="AB146" s="14">
        <v>143</v>
      </c>
      <c r="AC146" s="1">
        <v>1.0015668800794657</v>
      </c>
      <c r="AD146" s="15">
        <v>1.2317999999999998</v>
      </c>
      <c r="AE146" s="1">
        <f t="shared" si="90"/>
        <v>143</v>
      </c>
      <c r="AF146" s="1">
        <f t="shared" si="91"/>
        <v>1.0112463876079478</v>
      </c>
      <c r="AG146" s="1">
        <f t="shared" si="92"/>
        <v>1.1530999999999985</v>
      </c>
      <c r="AH146" s="1">
        <f t="shared" si="93"/>
        <v>0</v>
      </c>
      <c r="AI146" s="1">
        <f t="shared" si="94"/>
        <v>1.3688890823871739E-2</v>
      </c>
      <c r="AJ146" s="1">
        <f t="shared" si="95"/>
        <v>0.11129860735876446</v>
      </c>
    </row>
    <row r="147" spans="1:36" x14ac:dyDescent="0.25">
      <c r="A147" s="14">
        <v>720</v>
      </c>
      <c r="B147" s="1">
        <v>0.98267383858167912</v>
      </c>
      <c r="C147" s="1">
        <v>1.0189000000000021</v>
      </c>
      <c r="D147" s="14">
        <v>720</v>
      </c>
      <c r="E147" s="1">
        <v>0.99655777932890233</v>
      </c>
      <c r="F147" s="1">
        <v>1.3397000000000006</v>
      </c>
      <c r="G147" s="14">
        <f t="shared" si="84"/>
        <v>720</v>
      </c>
      <c r="H147" s="1">
        <f t="shared" si="85"/>
        <v>0.98961580895529067</v>
      </c>
      <c r="I147" s="1">
        <f t="shared" si="86"/>
        <v>1.1793000000000013</v>
      </c>
      <c r="J147" s="1">
        <f t="shared" si="87"/>
        <v>0</v>
      </c>
      <c r="K147" s="1">
        <f t="shared" si="88"/>
        <v>9.8174286519537544E-3</v>
      </c>
      <c r="L147" s="1">
        <f t="shared" si="89"/>
        <v>0.22683985540464396</v>
      </c>
      <c r="S147" s="14"/>
      <c r="Y147" s="14">
        <v>144</v>
      </c>
      <c r="Z147" s="1">
        <v>1.0217755243916333</v>
      </c>
      <c r="AA147" s="1">
        <v>1.0711999999999975</v>
      </c>
      <c r="AB147" s="14">
        <v>144</v>
      </c>
      <c r="AC147" s="1">
        <v>1.0025379016585254</v>
      </c>
      <c r="AD147" s="15">
        <v>1.2663000000000011</v>
      </c>
      <c r="AE147" s="1">
        <f t="shared" si="90"/>
        <v>144</v>
      </c>
      <c r="AF147" s="1">
        <f t="shared" si="91"/>
        <v>1.0121567130250795</v>
      </c>
      <c r="AG147" s="1">
        <f t="shared" si="92"/>
        <v>1.1687499999999993</v>
      </c>
      <c r="AH147" s="1">
        <f t="shared" si="93"/>
        <v>0</v>
      </c>
      <c r="AI147" s="1">
        <f t="shared" si="94"/>
        <v>1.3603053488489093E-2</v>
      </c>
      <c r="AJ147" s="1">
        <f t="shared" si="95"/>
        <v>0.13795653300949798</v>
      </c>
    </row>
    <row r="148" spans="1:36" x14ac:dyDescent="0.25">
      <c r="A148" s="14">
        <v>725</v>
      </c>
      <c r="B148" s="1">
        <v>0.98320811172825695</v>
      </c>
      <c r="C148" s="1">
        <v>0.95250000000000057</v>
      </c>
      <c r="D148" s="14">
        <v>725</v>
      </c>
      <c r="E148" s="1">
        <v>0.99748345964383045</v>
      </c>
      <c r="F148" s="1">
        <v>1.0018000000000029</v>
      </c>
      <c r="G148" s="14">
        <f t="shared" si="84"/>
        <v>725</v>
      </c>
      <c r="H148" s="1">
        <f t="shared" si="85"/>
        <v>0.9903457856860437</v>
      </c>
      <c r="I148" s="1">
        <f t="shared" si="86"/>
        <v>0.97715000000000174</v>
      </c>
      <c r="J148" s="1">
        <f t="shared" si="87"/>
        <v>0</v>
      </c>
      <c r="K148" s="1">
        <f t="shared" si="88"/>
        <v>1.0094195314899268E-2</v>
      </c>
      <c r="L148" s="1">
        <f t="shared" si="89"/>
        <v>3.4860364312498449E-2</v>
      </c>
      <c r="S148" s="14"/>
      <c r="Y148" s="14">
        <v>145</v>
      </c>
      <c r="Z148" s="1">
        <v>1.02268741212204</v>
      </c>
      <c r="AA148" s="1">
        <v>1.0743999999999971</v>
      </c>
      <c r="AB148" s="14">
        <v>145</v>
      </c>
      <c r="AC148" s="1">
        <v>1.0036638844879793</v>
      </c>
      <c r="AD148" s="15">
        <v>1.4418000000000006</v>
      </c>
      <c r="AE148" s="1">
        <f t="shared" si="90"/>
        <v>145</v>
      </c>
      <c r="AF148" s="1">
        <f t="shared" si="91"/>
        <v>1.0131756483050096</v>
      </c>
      <c r="AG148" s="1">
        <f t="shared" si="92"/>
        <v>1.2580999999999989</v>
      </c>
      <c r="AH148" s="1">
        <f t="shared" si="93"/>
        <v>0</v>
      </c>
      <c r="AI148" s="1">
        <f t="shared" si="94"/>
        <v>1.3451665392133983E-2</v>
      </c>
      <c r="AJ148" s="1">
        <f t="shared" si="95"/>
        <v>0.25979103140793991</v>
      </c>
    </row>
    <row r="149" spans="1:36" x14ac:dyDescent="0.25">
      <c r="A149" s="14">
        <v>730</v>
      </c>
      <c r="B149" s="1">
        <v>0.98402470227878536</v>
      </c>
      <c r="C149" s="1">
        <v>1.4029000000000025</v>
      </c>
      <c r="D149" s="14">
        <v>730</v>
      </c>
      <c r="E149" s="1">
        <v>0.99838185384289468</v>
      </c>
      <c r="F149" s="1">
        <v>1.3466999999999985</v>
      </c>
      <c r="G149" s="14">
        <f t="shared" si="84"/>
        <v>730</v>
      </c>
      <c r="H149" s="1">
        <f t="shared" si="85"/>
        <v>0.99120327806083997</v>
      </c>
      <c r="I149" s="1">
        <f t="shared" si="86"/>
        <v>1.3748000000000005</v>
      </c>
      <c r="J149" s="1">
        <f t="shared" si="87"/>
        <v>0</v>
      </c>
      <c r="K149" s="1">
        <f t="shared" si="88"/>
        <v>1.0152039229504754E-2</v>
      </c>
      <c r="L149" s="1">
        <f t="shared" si="89"/>
        <v>3.9739401102686818E-2</v>
      </c>
      <c r="S149" s="14"/>
      <c r="Y149" s="14">
        <v>146</v>
      </c>
      <c r="Z149" s="1">
        <v>1.0236314076103528</v>
      </c>
      <c r="AA149" s="1">
        <v>0.87720000000000198</v>
      </c>
      <c r="AB149" s="14">
        <v>146</v>
      </c>
      <c r="AC149" s="1">
        <v>1.0046687166895178</v>
      </c>
      <c r="AD149" s="15">
        <v>1.269599999999997</v>
      </c>
      <c r="AE149" s="1">
        <f t="shared" si="90"/>
        <v>146</v>
      </c>
      <c r="AF149" s="1">
        <f t="shared" si="91"/>
        <v>1.0141500621499353</v>
      </c>
      <c r="AG149" s="1">
        <f t="shared" si="92"/>
        <v>1.0733999999999995</v>
      </c>
      <c r="AH149" s="1">
        <f t="shared" si="93"/>
        <v>0</v>
      </c>
      <c r="AI149" s="1">
        <f t="shared" si="94"/>
        <v>1.3408647339666943E-2</v>
      </c>
      <c r="AJ149" s="1">
        <f t="shared" si="95"/>
        <v>0.27746870093759729</v>
      </c>
    </row>
    <row r="150" spans="1:36" x14ac:dyDescent="0.25">
      <c r="A150" s="14">
        <v>735</v>
      </c>
      <c r="B150" s="1">
        <v>0.98467330818752852</v>
      </c>
      <c r="C150" s="1">
        <v>1.0189000000000021</v>
      </c>
      <c r="D150" s="14">
        <v>735</v>
      </c>
      <c r="E150" s="1">
        <v>0.99884617463926695</v>
      </c>
      <c r="F150" s="1">
        <v>1.0748999999999995</v>
      </c>
      <c r="G150" s="14">
        <f t="shared" si="84"/>
        <v>735</v>
      </c>
      <c r="H150" s="1">
        <f t="shared" si="85"/>
        <v>0.99175974141339773</v>
      </c>
      <c r="I150" s="1">
        <f t="shared" si="86"/>
        <v>1.0469000000000008</v>
      </c>
      <c r="J150" s="1">
        <f t="shared" si="87"/>
        <v>0</v>
      </c>
      <c r="K150" s="1">
        <f t="shared" si="88"/>
        <v>1.0021729976875567E-2</v>
      </c>
      <c r="L150" s="1">
        <f t="shared" si="89"/>
        <v>3.9597979746444814E-2</v>
      </c>
      <c r="S150" s="14"/>
      <c r="Y150" s="14">
        <v>147</v>
      </c>
      <c r="Z150" s="1">
        <v>1.0249131527263993</v>
      </c>
      <c r="AA150" s="1">
        <v>1.0086999999999975</v>
      </c>
      <c r="AB150" s="14">
        <v>147</v>
      </c>
      <c r="AC150" s="1">
        <v>1.0054400121508709</v>
      </c>
      <c r="AD150" s="15">
        <v>1.1768000000000001</v>
      </c>
      <c r="AE150" s="1">
        <f t="shared" si="90"/>
        <v>147</v>
      </c>
      <c r="AF150" s="1">
        <f t="shared" si="91"/>
        <v>1.015176582438635</v>
      </c>
      <c r="AG150" s="1">
        <f t="shared" si="92"/>
        <v>1.0927499999999988</v>
      </c>
      <c r="AH150" s="1">
        <f t="shared" si="93"/>
        <v>0</v>
      </c>
      <c r="AI150" s="1">
        <f t="shared" si="94"/>
        <v>1.3769589751955042E-2</v>
      </c>
      <c r="AJ150" s="1">
        <f t="shared" si="95"/>
        <v>0.11886464991746046</v>
      </c>
    </row>
    <row r="151" spans="1:36" x14ac:dyDescent="0.25">
      <c r="A151" s="14">
        <v>740</v>
      </c>
      <c r="B151" s="1">
        <v>0.98535102659091489</v>
      </c>
      <c r="C151" s="1">
        <v>0.95250000000000057</v>
      </c>
      <c r="D151" s="14">
        <v>740</v>
      </c>
      <c r="E151" s="1">
        <v>0.9996888578157469</v>
      </c>
      <c r="F151" s="1">
        <v>1.2734999999999985</v>
      </c>
      <c r="G151" s="14">
        <f t="shared" si="84"/>
        <v>740</v>
      </c>
      <c r="H151" s="1">
        <f t="shared" si="85"/>
        <v>0.99251994220333084</v>
      </c>
      <c r="I151" s="1">
        <f t="shared" si="86"/>
        <v>1.1129999999999995</v>
      </c>
      <c r="J151" s="1">
        <f t="shared" si="87"/>
        <v>0</v>
      </c>
      <c r="K151" s="1">
        <f t="shared" si="88"/>
        <v>1.0138377686586937E-2</v>
      </c>
      <c r="L151" s="1">
        <f t="shared" si="89"/>
        <v>0.22698127676088095</v>
      </c>
      <c r="S151" s="14"/>
      <c r="Y151" s="14">
        <v>148</v>
      </c>
      <c r="Z151" s="1">
        <v>1.0262287452874681</v>
      </c>
      <c r="AA151" s="1">
        <v>1.0743999999999971</v>
      </c>
      <c r="AB151" s="14">
        <v>148</v>
      </c>
      <c r="AC151" s="1">
        <v>1.0063338946642268</v>
      </c>
      <c r="AD151" s="15">
        <v>1.5752999999999986</v>
      </c>
      <c r="AE151" s="1">
        <f t="shared" si="90"/>
        <v>148</v>
      </c>
      <c r="AF151" s="1">
        <f t="shared" si="91"/>
        <v>1.0162813199758474</v>
      </c>
      <c r="AG151" s="1">
        <f t="shared" si="92"/>
        <v>1.3248499999999979</v>
      </c>
      <c r="AH151" s="1">
        <f t="shared" si="93"/>
        <v>0</v>
      </c>
      <c r="AI151" s="1">
        <f t="shared" si="94"/>
        <v>1.4067783786387303E-2</v>
      </c>
      <c r="AJ151" s="1">
        <f t="shared" si="95"/>
        <v>0.35418978669634299</v>
      </c>
    </row>
    <row r="152" spans="1:36" x14ac:dyDescent="0.25">
      <c r="A152" s="14">
        <v>745</v>
      </c>
      <c r="B152" s="1">
        <v>0.9857467933189501</v>
      </c>
      <c r="C152" s="1">
        <v>1.0852999999999966</v>
      </c>
      <c r="D152" s="14">
        <v>745</v>
      </c>
      <c r="E152" s="1">
        <v>1.000882666516739</v>
      </c>
      <c r="F152" s="1">
        <v>1.3466999999999985</v>
      </c>
      <c r="G152" s="14">
        <f t="shared" si="84"/>
        <v>745</v>
      </c>
      <c r="H152" s="1">
        <f t="shared" si="85"/>
        <v>0.99331472991784453</v>
      </c>
      <c r="I152" s="1">
        <f t="shared" si="86"/>
        <v>1.2159999999999975</v>
      </c>
      <c r="J152" s="1">
        <f t="shared" si="87"/>
        <v>0</v>
      </c>
      <c r="K152" s="1">
        <f t="shared" si="88"/>
        <v>1.0702678577336219E-2</v>
      </c>
      <c r="L152" s="1">
        <f t="shared" si="89"/>
        <v>0.18483771260216444</v>
      </c>
      <c r="S152" s="14"/>
      <c r="Y152" s="14">
        <v>149</v>
      </c>
      <c r="Z152" s="1">
        <v>1.0274248813191298</v>
      </c>
      <c r="AA152" s="1">
        <v>1.0086999999999975</v>
      </c>
      <c r="AB152" s="14">
        <v>149</v>
      </c>
      <c r="AC152" s="1">
        <v>1.0063827598617059</v>
      </c>
      <c r="AD152" s="15">
        <v>1.2661999999999978</v>
      </c>
      <c r="AE152" s="1">
        <f t="shared" si="90"/>
        <v>149</v>
      </c>
      <c r="AF152" s="1">
        <f t="shared" si="91"/>
        <v>1.016903820590418</v>
      </c>
      <c r="AG152" s="1">
        <f t="shared" si="92"/>
        <v>1.1374499999999976</v>
      </c>
      <c r="AH152" s="1">
        <f t="shared" si="93"/>
        <v>0</v>
      </c>
      <c r="AI152" s="1">
        <f t="shared" si="94"/>
        <v>1.48790267730954E-2</v>
      </c>
      <c r="AJ152" s="1">
        <f t="shared" si="95"/>
        <v>0.1820799961555363</v>
      </c>
    </row>
    <row r="153" spans="1:36" x14ac:dyDescent="0.25">
      <c r="A153" s="14">
        <v>750</v>
      </c>
      <c r="B153" s="1">
        <v>0.9863693551964452</v>
      </c>
      <c r="C153" s="1">
        <v>1.2180999999999997</v>
      </c>
      <c r="D153" s="14">
        <v>750</v>
      </c>
      <c r="E153" s="1">
        <v>1.0016703915229497</v>
      </c>
      <c r="F153" s="1">
        <v>1.4129000000000005</v>
      </c>
      <c r="G153" s="14">
        <f t="shared" si="84"/>
        <v>750</v>
      </c>
      <c r="H153" s="1">
        <f t="shared" si="85"/>
        <v>0.99401987335969744</v>
      </c>
      <c r="I153" s="1">
        <f t="shared" si="86"/>
        <v>1.3155000000000001</v>
      </c>
      <c r="J153" s="1">
        <f t="shared" si="87"/>
        <v>0</v>
      </c>
      <c r="K153" s="1">
        <f t="shared" si="88"/>
        <v>1.0819466545653019E-2</v>
      </c>
      <c r="L153" s="1">
        <f t="shared" si="89"/>
        <v>0.13774440097513999</v>
      </c>
      <c r="S153" s="14"/>
      <c r="Y153" s="14">
        <v>150</v>
      </c>
      <c r="Z153" s="1">
        <v>1.0280086249431211</v>
      </c>
      <c r="AA153" s="1">
        <v>0.81150000000000233</v>
      </c>
      <c r="AB153" s="14">
        <v>150</v>
      </c>
      <c r="AC153" s="1">
        <v>1.0076250925826569</v>
      </c>
      <c r="AD153" s="15">
        <v>1.3038999999999987</v>
      </c>
      <c r="AE153" s="1">
        <f t="shared" si="90"/>
        <v>150</v>
      </c>
      <c r="AF153" s="1">
        <f t="shared" si="91"/>
        <v>1.0178168587628891</v>
      </c>
      <c r="AG153" s="1">
        <f t="shared" si="92"/>
        <v>1.0577000000000005</v>
      </c>
      <c r="AH153" s="1">
        <f t="shared" si="93"/>
        <v>0</v>
      </c>
      <c r="AI153" s="1">
        <f t="shared" si="94"/>
        <v>1.4413333956619668E-2</v>
      </c>
      <c r="AJ153" s="1">
        <f t="shared" si="95"/>
        <v>0.34817937905625329</v>
      </c>
    </row>
    <row r="154" spans="1:36" x14ac:dyDescent="0.25">
      <c r="A154" s="14">
        <v>755</v>
      </c>
      <c r="B154" s="1">
        <v>0.98704941108397759</v>
      </c>
      <c r="C154" s="1">
        <v>0.88250000000000028</v>
      </c>
      <c r="D154" s="14">
        <v>755</v>
      </c>
      <c r="E154" s="1">
        <v>1.0019916721192352</v>
      </c>
      <c r="F154" s="1">
        <v>1.2805000000000035</v>
      </c>
      <c r="G154" s="14">
        <f t="shared" si="84"/>
        <v>755</v>
      </c>
      <c r="H154" s="1">
        <f t="shared" si="85"/>
        <v>0.99452054160160641</v>
      </c>
      <c r="I154" s="1">
        <f t="shared" si="86"/>
        <v>1.0815000000000019</v>
      </c>
      <c r="J154" s="1">
        <f t="shared" si="87"/>
        <v>0</v>
      </c>
      <c r="K154" s="1">
        <f t="shared" si="88"/>
        <v>1.0565774104290201E-2</v>
      </c>
      <c r="L154" s="1">
        <f t="shared" si="89"/>
        <v>0.28142849891224825</v>
      </c>
      <c r="S154" s="14"/>
      <c r="Y154" s="14">
        <v>151</v>
      </c>
      <c r="Z154" s="1">
        <v>1.0293013623270439</v>
      </c>
      <c r="AA154" s="1">
        <v>1.0086999999999975</v>
      </c>
      <c r="AB154" s="14">
        <v>151</v>
      </c>
      <c r="AC154" s="1">
        <v>1.0088689981980432</v>
      </c>
      <c r="AD154" s="15">
        <v>1.2317999999999998</v>
      </c>
      <c r="AE154" s="1">
        <f t="shared" si="90"/>
        <v>151</v>
      </c>
      <c r="AF154" s="1">
        <f t="shared" si="91"/>
        <v>1.0190851802625436</v>
      </c>
      <c r="AG154" s="1">
        <f t="shared" si="92"/>
        <v>1.1202499999999986</v>
      </c>
      <c r="AH154" s="1">
        <f t="shared" si="93"/>
        <v>0</v>
      </c>
      <c r="AI154" s="1">
        <f t="shared" si="94"/>
        <v>1.4447863231289186E-2</v>
      </c>
      <c r="AJ154" s="1">
        <f t="shared" si="95"/>
        <v>0.15775552288272038</v>
      </c>
    </row>
    <row r="155" spans="1:36" x14ac:dyDescent="0.25">
      <c r="A155" s="14">
        <v>760</v>
      </c>
      <c r="B155" s="1">
        <v>0.98733304454506432</v>
      </c>
      <c r="C155" s="1">
        <v>1.0852999999999966</v>
      </c>
      <c r="D155" s="14">
        <v>760</v>
      </c>
      <c r="E155" s="1">
        <v>1.0029274795396386</v>
      </c>
      <c r="F155" s="1">
        <v>1.4129000000000005</v>
      </c>
      <c r="G155" s="14">
        <f t="shared" si="84"/>
        <v>760</v>
      </c>
      <c r="H155" s="1">
        <f t="shared" si="85"/>
        <v>0.99513026204235144</v>
      </c>
      <c r="I155" s="1">
        <f t="shared" si="86"/>
        <v>1.2490999999999985</v>
      </c>
      <c r="J155" s="1">
        <f t="shared" si="87"/>
        <v>0</v>
      </c>
      <c r="K155" s="1">
        <f t="shared" si="88"/>
        <v>1.1026930733436252E-2</v>
      </c>
      <c r="L155" s="1">
        <f t="shared" si="89"/>
        <v>0.23164818151671637</v>
      </c>
      <c r="S155" s="14"/>
      <c r="Y155" s="14">
        <v>152</v>
      </c>
      <c r="Z155" s="1">
        <v>1.0305664601846249</v>
      </c>
      <c r="AA155" s="1">
        <v>0.94619999999999749</v>
      </c>
      <c r="AB155" s="14">
        <v>152</v>
      </c>
      <c r="AC155" s="1">
        <v>1.0094338234472477</v>
      </c>
      <c r="AD155" s="15">
        <v>1.3415000000000035</v>
      </c>
      <c r="AE155" s="1">
        <f t="shared" si="90"/>
        <v>152</v>
      </c>
      <c r="AF155" s="1">
        <f t="shared" si="91"/>
        <v>1.0200001418159363</v>
      </c>
      <c r="AG155" s="1">
        <f t="shared" si="92"/>
        <v>1.1438500000000005</v>
      </c>
      <c r="AH155" s="1">
        <f t="shared" si="93"/>
        <v>0</v>
      </c>
      <c r="AI155" s="1">
        <f t="shared" si="94"/>
        <v>1.4943030741351374E-2</v>
      </c>
      <c r="AJ155" s="1">
        <f t="shared" si="95"/>
        <v>0.27951931060304641</v>
      </c>
    </row>
    <row r="156" spans="1:36" x14ac:dyDescent="0.25">
      <c r="A156" s="14">
        <v>765</v>
      </c>
      <c r="B156" s="1">
        <v>0.9882133451069951</v>
      </c>
      <c r="C156" s="1">
        <v>0.95250000000000057</v>
      </c>
      <c r="D156" s="14">
        <v>765</v>
      </c>
      <c r="E156" s="1">
        <v>1.0039530224345905</v>
      </c>
      <c r="F156" s="1">
        <v>1.2143000000000015</v>
      </c>
      <c r="G156" s="14">
        <f t="shared" si="84"/>
        <v>765</v>
      </c>
      <c r="H156" s="1">
        <f t="shared" si="85"/>
        <v>0.99608318377079286</v>
      </c>
      <c r="I156" s="1">
        <f t="shared" si="86"/>
        <v>1.083400000000001</v>
      </c>
      <c r="J156" s="1">
        <f t="shared" si="87"/>
        <v>0</v>
      </c>
      <c r="K156" s="1">
        <f t="shared" si="88"/>
        <v>1.1129632572030866E-2</v>
      </c>
      <c r="L156" s="1">
        <f t="shared" si="89"/>
        <v>0.18512055531463906</v>
      </c>
      <c r="S156" s="14"/>
      <c r="Y156" s="14">
        <v>153</v>
      </c>
      <c r="Z156" s="1">
        <v>1.0314941135502875</v>
      </c>
      <c r="AA156" s="1">
        <v>1.0784999999999982</v>
      </c>
      <c r="AB156" s="14">
        <v>153</v>
      </c>
      <c r="AC156" s="1">
        <v>1.0100456338202541</v>
      </c>
      <c r="AD156" s="15">
        <v>1.2661000000000016</v>
      </c>
      <c r="AE156" s="1">
        <f t="shared" si="90"/>
        <v>153</v>
      </c>
      <c r="AF156" s="1">
        <f t="shared" si="91"/>
        <v>1.0207698736852708</v>
      </c>
      <c r="AG156" s="1">
        <f t="shared" si="92"/>
        <v>1.1722999999999999</v>
      </c>
      <c r="AH156" s="1">
        <f t="shared" si="93"/>
        <v>0</v>
      </c>
      <c r="AI156" s="1">
        <f t="shared" si="94"/>
        <v>1.5166365463248819E-2</v>
      </c>
      <c r="AJ156" s="1">
        <f t="shared" si="95"/>
        <v>0.13265323215059865</v>
      </c>
    </row>
    <row r="157" spans="1:36" x14ac:dyDescent="0.25">
      <c r="A157" s="14">
        <v>770</v>
      </c>
      <c r="B157" s="1">
        <v>0.98906674477078826</v>
      </c>
      <c r="C157" s="1">
        <v>1.1516999999999982</v>
      </c>
      <c r="D157" s="14">
        <v>770</v>
      </c>
      <c r="E157" s="1">
        <v>1.005010056937337</v>
      </c>
      <c r="F157" s="1">
        <v>1.2143000000000015</v>
      </c>
      <c r="G157" s="14">
        <f t="shared" si="84"/>
        <v>770</v>
      </c>
      <c r="H157" s="1">
        <f t="shared" si="85"/>
        <v>0.9970384008540627</v>
      </c>
      <c r="I157" s="1">
        <f t="shared" si="86"/>
        <v>1.1829999999999998</v>
      </c>
      <c r="J157" s="1">
        <f t="shared" si="87"/>
        <v>0</v>
      </c>
      <c r="K157" s="1">
        <f t="shared" si="88"/>
        <v>1.1273624147540616E-2</v>
      </c>
      <c r="L157" s="1">
        <f t="shared" si="89"/>
        <v>4.4264884502280222E-2</v>
      </c>
      <c r="S157" s="14"/>
      <c r="Y157" s="14">
        <v>154</v>
      </c>
      <c r="Z157" s="1">
        <v>1.0322374395341545</v>
      </c>
      <c r="AA157" s="1">
        <v>0.95580000000000354</v>
      </c>
      <c r="AB157" s="14">
        <v>154</v>
      </c>
      <c r="AC157" s="1">
        <v>1.0109431696017395</v>
      </c>
      <c r="AD157" s="15">
        <v>1.2317999999999998</v>
      </c>
      <c r="AE157" s="1">
        <f t="shared" si="90"/>
        <v>154</v>
      </c>
      <c r="AF157" s="1">
        <f t="shared" si="91"/>
        <v>1.0215903045679471</v>
      </c>
      <c r="AG157" s="1">
        <f t="shared" si="92"/>
        <v>1.0938000000000017</v>
      </c>
      <c r="AH157" s="1">
        <f t="shared" si="93"/>
        <v>0</v>
      </c>
      <c r="AI157" s="1">
        <f t="shared" si="94"/>
        <v>1.5057322669627459E-2</v>
      </c>
      <c r="AJ157" s="1">
        <f t="shared" si="95"/>
        <v>0.19516147160748401</v>
      </c>
    </row>
    <row r="158" spans="1:36" x14ac:dyDescent="0.25">
      <c r="A158" s="14">
        <v>775</v>
      </c>
      <c r="B158" s="1">
        <v>0.98995014094465938</v>
      </c>
      <c r="C158" s="1">
        <v>1.0852999999999966</v>
      </c>
      <c r="D158" s="14">
        <v>775</v>
      </c>
      <c r="E158" s="1">
        <v>1.0060987754695865</v>
      </c>
      <c r="F158" s="1">
        <v>1.2805000000000035</v>
      </c>
      <c r="G158" s="14">
        <f t="shared" si="84"/>
        <v>775</v>
      </c>
      <c r="H158" s="1">
        <f t="shared" si="85"/>
        <v>0.99802445820712293</v>
      </c>
      <c r="I158" s="1">
        <f t="shared" si="86"/>
        <v>1.1829000000000001</v>
      </c>
      <c r="J158" s="1">
        <f t="shared" si="87"/>
        <v>0</v>
      </c>
      <c r="K158" s="1">
        <f t="shared" si="88"/>
        <v>1.1418808979479151E-2</v>
      </c>
      <c r="L158" s="1">
        <f t="shared" si="89"/>
        <v>0.13802724368761898</v>
      </c>
      <c r="S158" s="14"/>
      <c r="Y158" s="14">
        <v>155</v>
      </c>
      <c r="Z158" s="1">
        <v>1.0335097695173887</v>
      </c>
      <c r="AA158" s="1">
        <v>0.94939999999999714</v>
      </c>
      <c r="AB158" s="14">
        <v>155</v>
      </c>
      <c r="AC158" s="1">
        <v>1.0115489226639549</v>
      </c>
      <c r="AD158" s="15">
        <v>1.2693999999999974</v>
      </c>
      <c r="AE158" s="1">
        <f t="shared" si="90"/>
        <v>155</v>
      </c>
      <c r="AF158" s="1">
        <f t="shared" si="91"/>
        <v>1.0225293460906717</v>
      </c>
      <c r="AG158" s="1">
        <f t="shared" si="92"/>
        <v>1.1093999999999973</v>
      </c>
      <c r="AH158" s="1">
        <f t="shared" si="93"/>
        <v>0</v>
      </c>
      <c r="AI158" s="1">
        <f t="shared" si="94"/>
        <v>1.5528663730662296E-2</v>
      </c>
      <c r="AJ158" s="1">
        <f t="shared" si="95"/>
        <v>0.22627416997969552</v>
      </c>
    </row>
    <row r="159" spans="1:36" x14ac:dyDescent="0.25">
      <c r="A159" s="14">
        <v>780</v>
      </c>
      <c r="B159" s="1">
        <v>0.99092084333894248</v>
      </c>
      <c r="C159" s="1">
        <v>1.0225000000000009</v>
      </c>
      <c r="D159" s="14">
        <v>780</v>
      </c>
      <c r="E159" s="1">
        <v>1.0068947356067994</v>
      </c>
      <c r="F159" s="1">
        <v>1.2143000000000015</v>
      </c>
      <c r="G159" s="14">
        <f t="shared" si="84"/>
        <v>780</v>
      </c>
      <c r="H159" s="1">
        <f t="shared" si="85"/>
        <v>0.99890778947287096</v>
      </c>
      <c r="I159" s="1">
        <f t="shared" si="86"/>
        <v>1.1184000000000012</v>
      </c>
      <c r="J159" s="1">
        <f t="shared" si="87"/>
        <v>0</v>
      </c>
      <c r="K159" s="1">
        <f t="shared" si="88"/>
        <v>1.1295247544545006E-2</v>
      </c>
      <c r="L159" s="1">
        <f t="shared" si="89"/>
        <v>0.13562308063158027</v>
      </c>
      <c r="S159" s="14"/>
      <c r="Y159" s="14">
        <v>156</v>
      </c>
      <c r="Z159" s="1">
        <v>1.0342248898386672</v>
      </c>
      <c r="AA159" s="1">
        <v>0.94290000000000163</v>
      </c>
      <c r="AB159" s="14">
        <v>156</v>
      </c>
      <c r="AC159" s="1">
        <v>1.0125161635002529</v>
      </c>
      <c r="AD159" s="15">
        <v>1.4029000000000025</v>
      </c>
      <c r="AE159" s="1">
        <f t="shared" si="90"/>
        <v>156</v>
      </c>
      <c r="AF159" s="1">
        <f t="shared" si="91"/>
        <v>1.0233705266694599</v>
      </c>
      <c r="AG159" s="1">
        <f t="shared" si="92"/>
        <v>1.1729000000000021</v>
      </c>
      <c r="AH159" s="1">
        <f t="shared" si="93"/>
        <v>0</v>
      </c>
      <c r="AI159" s="1">
        <f t="shared" si="94"/>
        <v>1.5350387604815807E-2</v>
      </c>
      <c r="AJ159" s="1">
        <f t="shared" si="95"/>
        <v>0.32526911934581237</v>
      </c>
    </row>
    <row r="160" spans="1:36" x14ac:dyDescent="0.25">
      <c r="A160" s="14">
        <v>785</v>
      </c>
      <c r="B160" s="1">
        <v>0.99172167585598481</v>
      </c>
      <c r="C160" s="1">
        <v>1.1876000000000033</v>
      </c>
      <c r="D160" s="14">
        <v>785</v>
      </c>
      <c r="E160" s="1">
        <v>1.0076624069663778</v>
      </c>
      <c r="F160" s="1">
        <v>1.5382000000000033</v>
      </c>
      <c r="G160" s="14">
        <f t="shared" si="84"/>
        <v>785</v>
      </c>
      <c r="H160" s="1">
        <f t="shared" si="85"/>
        <v>0.99969204141118129</v>
      </c>
      <c r="I160" s="1">
        <f t="shared" si="86"/>
        <v>1.3629000000000033</v>
      </c>
      <c r="J160" s="1">
        <f t="shared" si="87"/>
        <v>0</v>
      </c>
      <c r="K160" s="1">
        <f t="shared" si="88"/>
        <v>1.1271799065230225E-2</v>
      </c>
      <c r="L160" s="1">
        <f t="shared" si="89"/>
        <v>0.24791163748400374</v>
      </c>
      <c r="S160" s="14"/>
      <c r="Y160" s="14">
        <v>157</v>
      </c>
      <c r="Z160" s="1">
        <v>1.0354397495711549</v>
      </c>
      <c r="AA160" s="1">
        <v>0.94619999999999749</v>
      </c>
      <c r="AB160" s="14">
        <v>157</v>
      </c>
      <c r="AC160" s="1">
        <v>1.0137477697182486</v>
      </c>
      <c r="AD160" s="15">
        <v>1.4472000000000023</v>
      </c>
      <c r="AE160" s="1">
        <f t="shared" si="90"/>
        <v>157</v>
      </c>
      <c r="AF160" s="1">
        <f t="shared" si="91"/>
        <v>1.0245937596447017</v>
      </c>
      <c r="AG160" s="1">
        <f t="shared" si="92"/>
        <v>1.1966999999999999</v>
      </c>
      <c r="AH160" s="1">
        <f t="shared" si="93"/>
        <v>0</v>
      </c>
      <c r="AI160" s="1">
        <f t="shared" si="94"/>
        <v>1.5338546051351994E-2</v>
      </c>
      <c r="AJ160" s="1">
        <f t="shared" si="95"/>
        <v>0.3542604973744638</v>
      </c>
    </row>
    <row r="161" spans="1:36" x14ac:dyDescent="0.25">
      <c r="A161" s="14">
        <v>790</v>
      </c>
      <c r="B161" s="1">
        <v>0.99217987587277867</v>
      </c>
      <c r="C161" s="1">
        <v>0.98819999999999908</v>
      </c>
      <c r="D161" s="14">
        <v>790</v>
      </c>
      <c r="E161" s="1">
        <v>1.0087568827453868</v>
      </c>
      <c r="F161" s="1">
        <v>1.4720999999999975</v>
      </c>
      <c r="G161" s="14">
        <f t="shared" si="84"/>
        <v>790</v>
      </c>
      <c r="H161" s="1">
        <f t="shared" si="85"/>
        <v>1.0004683793090827</v>
      </c>
      <c r="I161" s="1">
        <f t="shared" si="86"/>
        <v>1.2301499999999983</v>
      </c>
      <c r="J161" s="1">
        <f t="shared" si="87"/>
        <v>0</v>
      </c>
      <c r="K161" s="1">
        <f t="shared" si="88"/>
        <v>1.1721713971397192E-2</v>
      </c>
      <c r="L161" s="1">
        <f t="shared" si="89"/>
        <v>0.34216897141616875</v>
      </c>
      <c r="S161" s="14"/>
      <c r="Y161" s="14">
        <v>158</v>
      </c>
      <c r="Z161" s="1">
        <v>1.0364699392523751</v>
      </c>
      <c r="AA161" s="1">
        <v>0.95900000000000318</v>
      </c>
      <c r="AB161" s="14">
        <v>158</v>
      </c>
      <c r="AC161" s="1">
        <v>1.0142689056940168</v>
      </c>
      <c r="AD161" s="15">
        <v>1.3686000000000007</v>
      </c>
      <c r="AE161" s="1">
        <f t="shared" si="90"/>
        <v>158</v>
      </c>
      <c r="AF161" s="1">
        <f t="shared" si="91"/>
        <v>1.025369422473196</v>
      </c>
      <c r="AG161" s="1">
        <f t="shared" si="92"/>
        <v>1.1638000000000019</v>
      </c>
      <c r="AH161" s="1">
        <f t="shared" si="93"/>
        <v>0</v>
      </c>
      <c r="AI161" s="1">
        <f t="shared" si="94"/>
        <v>1.5698501378465211E-2</v>
      </c>
      <c r="AJ161" s="1">
        <f t="shared" si="95"/>
        <v>0.28963093757400848</v>
      </c>
    </row>
    <row r="162" spans="1:36" x14ac:dyDescent="0.25">
      <c r="A162" s="14">
        <v>795</v>
      </c>
      <c r="B162" s="1">
        <v>0.99324914539558695</v>
      </c>
      <c r="C162" s="1">
        <v>0.98819999999999908</v>
      </c>
      <c r="D162" s="14">
        <v>795</v>
      </c>
      <c r="E162" s="1">
        <v>1.0107524264848791</v>
      </c>
      <c r="F162" s="1">
        <v>1.6009000000000029</v>
      </c>
      <c r="G162" s="14">
        <f t="shared" si="84"/>
        <v>795</v>
      </c>
      <c r="H162" s="1">
        <f t="shared" si="85"/>
        <v>1.0020007859402331</v>
      </c>
      <c r="I162" s="1">
        <f t="shared" si="86"/>
        <v>1.294550000000001</v>
      </c>
      <c r="J162" s="1">
        <f t="shared" si="87"/>
        <v>0</v>
      </c>
      <c r="K162" s="1">
        <f t="shared" si="88"/>
        <v>1.2376688751252711E-2</v>
      </c>
      <c r="L162" s="1">
        <f t="shared" si="89"/>
        <v>0.43324432483300029</v>
      </c>
      <c r="S162" s="14"/>
      <c r="Y162" s="14">
        <v>159</v>
      </c>
      <c r="Z162" s="1">
        <v>1.0376274408391224</v>
      </c>
      <c r="AA162" s="1">
        <v>0.83720000000000283</v>
      </c>
      <c r="AB162" s="14">
        <v>159</v>
      </c>
      <c r="AC162" s="1">
        <v>1.0153034151527272</v>
      </c>
      <c r="AD162" s="15">
        <v>1.3686000000000007</v>
      </c>
      <c r="AE162" s="1">
        <f t="shared" si="90"/>
        <v>159</v>
      </c>
      <c r="AF162" s="1">
        <f t="shared" si="91"/>
        <v>1.0264654279959249</v>
      </c>
      <c r="AG162" s="1">
        <f t="shared" si="92"/>
        <v>1.1029000000000018</v>
      </c>
      <c r="AH162" s="1">
        <f t="shared" si="93"/>
        <v>0</v>
      </c>
      <c r="AI162" s="1">
        <f t="shared" si="94"/>
        <v>1.5785469946232748E-2</v>
      </c>
      <c r="AJ162" s="1">
        <f t="shared" si="95"/>
        <v>0.37575654352252963</v>
      </c>
    </row>
    <row r="163" spans="1:36" x14ac:dyDescent="0.25">
      <c r="A163" s="14">
        <v>800</v>
      </c>
      <c r="B163" s="1">
        <v>0.99413981845164401</v>
      </c>
      <c r="C163" s="1">
        <v>1.1876000000000033</v>
      </c>
      <c r="D163" s="14">
        <v>800</v>
      </c>
      <c r="E163" s="1">
        <v>1.0115847575888741</v>
      </c>
      <c r="F163" s="1">
        <v>1.6114999999999995</v>
      </c>
      <c r="G163" s="14">
        <f t="shared" si="84"/>
        <v>800</v>
      </c>
      <c r="H163" s="1">
        <f t="shared" si="85"/>
        <v>1.0028622880202591</v>
      </c>
      <c r="I163" s="1">
        <f t="shared" si="86"/>
        <v>1.3995500000000014</v>
      </c>
      <c r="J163" s="1">
        <f t="shared" si="87"/>
        <v>0</v>
      </c>
      <c r="K163" s="1">
        <f t="shared" si="88"/>
        <v>1.233543476132201E-2</v>
      </c>
      <c r="L163" s="1">
        <f t="shared" si="89"/>
        <v>0.29974256454497422</v>
      </c>
      <c r="S163" s="14"/>
      <c r="Y163" s="14">
        <v>160</v>
      </c>
      <c r="Z163" s="1">
        <v>1.0383796360506676</v>
      </c>
      <c r="AA163" s="1">
        <v>1.0118999999999971</v>
      </c>
      <c r="AB163" s="14">
        <v>160</v>
      </c>
      <c r="AC163" s="1">
        <v>1.016336969507855</v>
      </c>
      <c r="AD163" s="15">
        <v>1.4846999999999966</v>
      </c>
      <c r="AE163" s="1">
        <f t="shared" si="90"/>
        <v>160</v>
      </c>
      <c r="AF163" s="1">
        <f t="shared" si="91"/>
        <v>1.0273583027792612</v>
      </c>
      <c r="AG163" s="1">
        <f t="shared" si="92"/>
        <v>1.2482999999999969</v>
      </c>
      <c r="AH163" s="1">
        <f t="shared" si="93"/>
        <v>0</v>
      </c>
      <c r="AI163" s="1">
        <f t="shared" si="94"/>
        <v>1.5586518987856632E-2</v>
      </c>
      <c r="AJ163" s="1">
        <f t="shared" si="95"/>
        <v>0.33432008614499964</v>
      </c>
    </row>
    <row r="164" spans="1:36" x14ac:dyDescent="0.25">
      <c r="A164" s="14">
        <v>805</v>
      </c>
      <c r="B164" s="1">
        <v>0.99506089995336577</v>
      </c>
      <c r="C164" s="1">
        <v>0.97749999999999915</v>
      </c>
      <c r="D164" s="14">
        <v>805</v>
      </c>
      <c r="E164" s="1">
        <v>1.012329069582534</v>
      </c>
      <c r="F164" s="1">
        <v>1.3466999999999985</v>
      </c>
      <c r="G164" s="14">
        <f t="shared" si="84"/>
        <v>805</v>
      </c>
      <c r="H164" s="1">
        <f t="shared" si="85"/>
        <v>1.0036949847679499</v>
      </c>
      <c r="I164" s="1">
        <f t="shared" si="86"/>
        <v>1.1620999999999988</v>
      </c>
      <c r="J164" s="1">
        <f t="shared" si="87"/>
        <v>0</v>
      </c>
      <c r="K164" s="1">
        <f t="shared" si="88"/>
        <v>1.2210439843464437E-2</v>
      </c>
      <c r="L164" s="1">
        <f t="shared" si="89"/>
        <v>0.26106382361407271</v>
      </c>
      <c r="S164" s="14"/>
      <c r="Y164" s="14">
        <v>161</v>
      </c>
      <c r="Z164" s="1">
        <v>1.0392271602879553</v>
      </c>
      <c r="AA164" s="1">
        <v>0.89979999999999905</v>
      </c>
      <c r="AB164" s="14">
        <v>161</v>
      </c>
      <c r="AC164" s="1">
        <v>1.0181915856892989</v>
      </c>
      <c r="AD164" s="15">
        <v>1.4744000000000028</v>
      </c>
      <c r="AE164" s="1">
        <f t="shared" si="90"/>
        <v>161</v>
      </c>
      <c r="AF164" s="1">
        <f t="shared" si="91"/>
        <v>1.0287093729886272</v>
      </c>
      <c r="AG164" s="1">
        <f t="shared" si="92"/>
        <v>1.1871000000000009</v>
      </c>
      <c r="AH164" s="1">
        <f t="shared" si="93"/>
        <v>0</v>
      </c>
      <c r="AI164" s="1">
        <f t="shared" si="94"/>
        <v>1.4874397444865392E-2</v>
      </c>
      <c r="AJ164" s="1">
        <f t="shared" si="95"/>
        <v>0.40630355646979294</v>
      </c>
    </row>
    <row r="165" spans="1:36" x14ac:dyDescent="0.25">
      <c r="A165" s="14">
        <v>810</v>
      </c>
      <c r="B165" s="1">
        <v>0.99595482673255387</v>
      </c>
      <c r="C165" s="1">
        <v>1.0852999999999966</v>
      </c>
      <c r="D165" s="14">
        <v>810</v>
      </c>
      <c r="E165" s="1">
        <v>1.0131043168524569</v>
      </c>
      <c r="F165" s="1">
        <v>1.4129000000000005</v>
      </c>
      <c r="G165" s="14">
        <f t="shared" si="84"/>
        <v>810</v>
      </c>
      <c r="H165" s="1">
        <f t="shared" si="85"/>
        <v>1.0045295717925053</v>
      </c>
      <c r="I165" s="1">
        <f t="shared" si="86"/>
        <v>1.2490999999999985</v>
      </c>
      <c r="J165" s="1">
        <f t="shared" si="87"/>
        <v>0</v>
      </c>
      <c r="K165" s="1">
        <f t="shared" si="88"/>
        <v>1.2126520757675164E-2</v>
      </c>
      <c r="L165" s="1">
        <f t="shared" si="89"/>
        <v>0.23164818151671637</v>
      </c>
      <c r="S165" s="14"/>
      <c r="Y165" s="14">
        <v>162</v>
      </c>
      <c r="Z165" s="1">
        <v>1.0401075368561394</v>
      </c>
      <c r="AA165" s="1">
        <v>0.90619999999999834</v>
      </c>
      <c r="AB165" s="14">
        <v>162</v>
      </c>
      <c r="AC165" s="1">
        <v>1.0179791124389761</v>
      </c>
      <c r="AD165" s="15">
        <v>1.4025999999999996</v>
      </c>
      <c r="AE165" s="1">
        <f t="shared" si="90"/>
        <v>162</v>
      </c>
      <c r="AF165" s="1">
        <f t="shared" si="91"/>
        <v>1.0290433246475579</v>
      </c>
      <c r="AG165" s="1">
        <f t="shared" si="92"/>
        <v>1.154399999999999</v>
      </c>
      <c r="AH165" s="1">
        <f t="shared" si="93"/>
        <v>0</v>
      </c>
      <c r="AI165" s="1">
        <f t="shared" si="94"/>
        <v>1.5647158962350173E-2</v>
      </c>
      <c r="AJ165" s="1">
        <f t="shared" si="95"/>
        <v>0.35100780618100269</v>
      </c>
    </row>
    <row r="166" spans="1:36" x14ac:dyDescent="0.25">
      <c r="A166" s="14">
        <v>815</v>
      </c>
      <c r="B166" s="1">
        <v>0.99685036109901448</v>
      </c>
      <c r="C166" s="1">
        <v>0.8896000000000015</v>
      </c>
      <c r="D166" s="14">
        <v>815</v>
      </c>
      <c r="E166" s="1">
        <v>1.014000309677394</v>
      </c>
      <c r="F166" s="1">
        <v>1.6221000000000032</v>
      </c>
      <c r="G166" s="14">
        <f t="shared" si="84"/>
        <v>815</v>
      </c>
      <c r="H166" s="1">
        <f t="shared" si="85"/>
        <v>1.0054253353882041</v>
      </c>
      <c r="I166" s="1">
        <f t="shared" si="86"/>
        <v>1.2558500000000024</v>
      </c>
      <c r="J166" s="1">
        <f t="shared" si="87"/>
        <v>0</v>
      </c>
      <c r="K166" s="1">
        <f t="shared" si="88"/>
        <v>1.2126844936772721E-2</v>
      </c>
      <c r="L166" s="1">
        <f t="shared" si="89"/>
        <v>0.51795571721914702</v>
      </c>
      <c r="S166" s="14"/>
      <c r="Y166" s="14">
        <v>163</v>
      </c>
      <c r="Z166" s="1">
        <v>1.040642779308208</v>
      </c>
      <c r="AA166" s="1">
        <v>0.82110000000000127</v>
      </c>
      <c r="AB166" s="14">
        <v>163</v>
      </c>
      <c r="AC166" s="1">
        <v>1.0185434514672185</v>
      </c>
      <c r="AD166" s="15">
        <v>1.5324000000000026</v>
      </c>
      <c r="AE166" s="1">
        <f t="shared" si="90"/>
        <v>163</v>
      </c>
      <c r="AF166" s="1">
        <f t="shared" si="91"/>
        <v>1.0295931153877134</v>
      </c>
      <c r="AG166" s="1">
        <f t="shared" si="92"/>
        <v>1.176750000000002</v>
      </c>
      <c r="AH166" s="1">
        <f t="shared" si="93"/>
        <v>0</v>
      </c>
      <c r="AI166" s="1">
        <f t="shared" si="94"/>
        <v>1.5626584576028384E-2</v>
      </c>
      <c r="AJ166" s="1">
        <f t="shared" si="95"/>
        <v>0.50296505345799225</v>
      </c>
    </row>
    <row r="167" spans="1:36" x14ac:dyDescent="0.25">
      <c r="A167" s="14">
        <v>820</v>
      </c>
      <c r="B167" s="1">
        <v>0.99768957825936422</v>
      </c>
      <c r="C167" s="1">
        <v>1.3509000000000029</v>
      </c>
      <c r="D167" s="14">
        <v>820</v>
      </c>
      <c r="E167" s="1">
        <v>1.0150775952761137</v>
      </c>
      <c r="F167" s="1">
        <v>1.5108999999999995</v>
      </c>
      <c r="G167" s="14">
        <f t="shared" si="84"/>
        <v>820</v>
      </c>
      <c r="H167" s="1">
        <f t="shared" si="85"/>
        <v>1.0063835867677389</v>
      </c>
      <c r="I167" s="1">
        <f t="shared" si="86"/>
        <v>1.4309000000000012</v>
      </c>
      <c r="J167" s="1">
        <f t="shared" si="87"/>
        <v>0</v>
      </c>
      <c r="K167" s="1">
        <f t="shared" si="88"/>
        <v>1.2295184743930671E-2</v>
      </c>
      <c r="L167" s="1">
        <f t="shared" si="89"/>
        <v>0.11313708498984519</v>
      </c>
      <c r="S167" s="14"/>
      <c r="Y167" s="14">
        <v>164</v>
      </c>
      <c r="Z167" s="1">
        <v>1.0413362642902937</v>
      </c>
      <c r="AA167" s="1">
        <v>0.75529999999999831</v>
      </c>
      <c r="AB167" s="14">
        <v>164</v>
      </c>
      <c r="AC167" s="1">
        <v>1.0193877893209995</v>
      </c>
      <c r="AD167" s="15">
        <v>1.5048999999999992</v>
      </c>
      <c r="AE167" s="1">
        <f t="shared" si="90"/>
        <v>164</v>
      </c>
      <c r="AF167" s="1">
        <f t="shared" si="91"/>
        <v>1.0303620268056466</v>
      </c>
      <c r="AG167" s="1">
        <f t="shared" si="92"/>
        <v>1.1300999999999988</v>
      </c>
      <c r="AH167" s="1">
        <f t="shared" si="93"/>
        <v>0</v>
      </c>
      <c r="AI167" s="1">
        <f t="shared" si="94"/>
        <v>1.5519915487491126E-2</v>
      </c>
      <c r="AJ167" s="1">
        <f t="shared" si="95"/>
        <v>0.53004724317743701</v>
      </c>
    </row>
    <row r="168" spans="1:36" x14ac:dyDescent="0.25">
      <c r="A168" s="14">
        <v>825</v>
      </c>
      <c r="B168" s="1">
        <v>0.99835616969492991</v>
      </c>
      <c r="C168" s="1">
        <v>0.886099999999999</v>
      </c>
      <c r="D168" s="14">
        <v>825</v>
      </c>
      <c r="E168" s="1">
        <v>1.016217216189921</v>
      </c>
      <c r="F168" s="1">
        <v>1.5108999999999995</v>
      </c>
      <c r="G168" s="14">
        <f t="shared" si="84"/>
        <v>825</v>
      </c>
      <c r="H168" s="1">
        <f t="shared" si="85"/>
        <v>1.0072866929424253</v>
      </c>
      <c r="I168" s="1">
        <f t="shared" si="86"/>
        <v>1.1984999999999992</v>
      </c>
      <c r="J168" s="1">
        <f t="shared" si="87"/>
        <v>0</v>
      </c>
      <c r="K168" s="1">
        <f t="shared" si="88"/>
        <v>1.262966709569642E-2</v>
      </c>
      <c r="L168" s="1">
        <f t="shared" si="89"/>
        <v>0.44180031688535509</v>
      </c>
      <c r="S168" s="14"/>
      <c r="Y168" s="14">
        <v>165</v>
      </c>
      <c r="Z168" s="1">
        <v>1.0419043489480899</v>
      </c>
      <c r="AA168" s="1">
        <v>0.82439999999999714</v>
      </c>
      <c r="AB168" s="14">
        <v>165</v>
      </c>
      <c r="AC168" s="1">
        <v>1.0199665142948073</v>
      </c>
      <c r="AD168" s="15">
        <v>1.5048999999999992</v>
      </c>
      <c r="AE168" s="1">
        <f t="shared" si="90"/>
        <v>165</v>
      </c>
      <c r="AF168" s="1">
        <f t="shared" si="91"/>
        <v>1.0309354316214487</v>
      </c>
      <c r="AG168" s="1">
        <f t="shared" si="92"/>
        <v>1.1646499999999982</v>
      </c>
      <c r="AH168" s="1">
        <f t="shared" si="93"/>
        <v>0</v>
      </c>
      <c r="AI168" s="1">
        <f t="shared" si="94"/>
        <v>1.5512391647885348E-2</v>
      </c>
      <c r="AJ168" s="1">
        <f t="shared" si="95"/>
        <v>0.4811861645974474</v>
      </c>
    </row>
    <row r="169" spans="1:36" x14ac:dyDescent="0.25">
      <c r="A169" s="14">
        <v>830</v>
      </c>
      <c r="B169" s="1">
        <v>0.99919792522705275</v>
      </c>
      <c r="C169" s="1">
        <v>0.98109999999999786</v>
      </c>
      <c r="D169" s="14">
        <v>830</v>
      </c>
      <c r="E169" s="1">
        <v>1.0173293085374071</v>
      </c>
      <c r="F169" s="1">
        <v>1.3783999999999992</v>
      </c>
      <c r="G169" s="14">
        <f t="shared" si="84"/>
        <v>830</v>
      </c>
      <c r="H169" s="1">
        <f t="shared" si="85"/>
        <v>1.0082636168822299</v>
      </c>
      <c r="I169" s="1">
        <f t="shared" si="86"/>
        <v>1.1797499999999985</v>
      </c>
      <c r="J169" s="1">
        <f t="shared" si="87"/>
        <v>0</v>
      </c>
      <c r="K169" s="1">
        <f t="shared" si="88"/>
        <v>1.2820824091044156E-2</v>
      </c>
      <c r="L169" s="1">
        <f t="shared" si="89"/>
        <v>0.28093352416541639</v>
      </c>
      <c r="S169" s="14"/>
      <c r="Y169" s="14">
        <v>166</v>
      </c>
      <c r="Z169" s="1">
        <v>1.0425678982638704</v>
      </c>
      <c r="AA169" s="1">
        <v>0.70250000000000057</v>
      </c>
      <c r="AB169" s="14">
        <v>166</v>
      </c>
      <c r="AC169" s="1">
        <v>1.0208569400494654</v>
      </c>
      <c r="AD169" s="15">
        <v>1.5559999999999974</v>
      </c>
      <c r="AE169" s="1">
        <f t="shared" si="90"/>
        <v>166</v>
      </c>
      <c r="AF169" s="1">
        <f t="shared" si="91"/>
        <v>1.0317124191566678</v>
      </c>
      <c r="AG169" s="1">
        <f t="shared" si="92"/>
        <v>1.129249999999999</v>
      </c>
      <c r="AH169" s="1">
        <f t="shared" si="93"/>
        <v>0</v>
      </c>
      <c r="AI169" s="1">
        <f t="shared" si="94"/>
        <v>1.535196577946359E-2</v>
      </c>
      <c r="AJ169" s="1">
        <f t="shared" si="95"/>
        <v>0.60351563774271599</v>
      </c>
    </row>
    <row r="170" spans="1:36" x14ac:dyDescent="0.25">
      <c r="A170" s="14">
        <v>835</v>
      </c>
      <c r="B170" s="1">
        <v>0.99998290563117409</v>
      </c>
      <c r="C170" s="1">
        <v>1.1210999999999984</v>
      </c>
      <c r="D170" s="14">
        <v>835</v>
      </c>
      <c r="E170" s="1">
        <v>1.0181423727697325</v>
      </c>
      <c r="F170" s="1">
        <v>1.4896999999999991</v>
      </c>
      <c r="G170" s="14">
        <f t="shared" si="84"/>
        <v>835</v>
      </c>
      <c r="H170" s="1">
        <f t="shared" si="85"/>
        <v>1.0090626392004534</v>
      </c>
      <c r="I170" s="1">
        <f t="shared" si="86"/>
        <v>1.3053999999999988</v>
      </c>
      <c r="J170" s="1">
        <f t="shared" si="87"/>
        <v>0</v>
      </c>
      <c r="K170" s="1">
        <f t="shared" si="88"/>
        <v>1.2840682356408934E-2</v>
      </c>
      <c r="L170" s="1">
        <f t="shared" si="89"/>
        <v>0.26063955954536167</v>
      </c>
      <c r="S170" s="14"/>
      <c r="Y170" s="14">
        <v>167</v>
      </c>
      <c r="Z170" s="1">
        <v>1.0430107342175676</v>
      </c>
      <c r="AA170" s="1">
        <v>0.76500000000000057</v>
      </c>
      <c r="AB170" s="14">
        <v>167</v>
      </c>
      <c r="AC170" s="1">
        <v>1.0214699958504858</v>
      </c>
      <c r="AD170" s="15">
        <v>1.4739999999999966</v>
      </c>
      <c r="AE170" s="1">
        <f t="shared" si="90"/>
        <v>167</v>
      </c>
      <c r="AF170" s="1">
        <f t="shared" si="91"/>
        <v>1.0322403650340268</v>
      </c>
      <c r="AG170" s="1">
        <f t="shared" si="92"/>
        <v>1.1194999999999986</v>
      </c>
      <c r="AH170" s="1">
        <f t="shared" si="93"/>
        <v>0</v>
      </c>
      <c r="AI170" s="1">
        <f t="shared" si="94"/>
        <v>1.5231602171128789E-2</v>
      </c>
      <c r="AJ170" s="1">
        <f t="shared" si="95"/>
        <v>0.50133870786125956</v>
      </c>
    </row>
    <row r="171" spans="1:36" x14ac:dyDescent="0.25">
      <c r="A171" s="14">
        <v>840</v>
      </c>
      <c r="B171" s="1">
        <v>1.0010023103786889</v>
      </c>
      <c r="C171" s="1">
        <v>0.92179999999999751</v>
      </c>
      <c r="D171" s="14">
        <v>840</v>
      </c>
      <c r="E171" s="1">
        <v>1.0190774951273198</v>
      </c>
      <c r="F171" s="1">
        <v>1.3853999999999971</v>
      </c>
      <c r="G171" s="14">
        <f t="shared" si="84"/>
        <v>840</v>
      </c>
      <c r="H171" s="1">
        <f t="shared" si="85"/>
        <v>1.0100399027530043</v>
      </c>
      <c r="I171" s="1">
        <f t="shared" si="86"/>
        <v>1.1535999999999973</v>
      </c>
      <c r="J171" s="1">
        <f t="shared" si="87"/>
        <v>0</v>
      </c>
      <c r="K171" s="1">
        <f t="shared" si="88"/>
        <v>1.2781085706956572E-2</v>
      </c>
      <c r="L171" s="1">
        <f t="shared" si="89"/>
        <v>0.32781470375808364</v>
      </c>
      <c r="S171" s="14"/>
      <c r="Y171" s="14">
        <v>168</v>
      </c>
      <c r="Z171" s="1">
        <v>1.043295613181024</v>
      </c>
      <c r="AA171" s="1">
        <v>0.84360000000000213</v>
      </c>
      <c r="AB171" s="14">
        <v>168</v>
      </c>
      <c r="AC171" s="1">
        <v>1.0214118835661012</v>
      </c>
      <c r="AD171" s="15">
        <v>1.4705999999999975</v>
      </c>
      <c r="AE171" s="1">
        <f t="shared" si="90"/>
        <v>168</v>
      </c>
      <c r="AF171" s="1">
        <f t="shared" si="91"/>
        <v>1.0323537483735628</v>
      </c>
      <c r="AG171" s="1">
        <f t="shared" si="92"/>
        <v>1.1570999999999998</v>
      </c>
      <c r="AH171" s="1">
        <f t="shared" si="93"/>
        <v>0</v>
      </c>
      <c r="AI171" s="1">
        <f t="shared" si="94"/>
        <v>1.5474133608364785E-2</v>
      </c>
      <c r="AJ171" s="1">
        <f t="shared" si="95"/>
        <v>0.44335595180396181</v>
      </c>
    </row>
    <row r="172" spans="1:36" x14ac:dyDescent="0.25">
      <c r="A172" s="14">
        <v>845</v>
      </c>
      <c r="B172" s="1">
        <v>1.0018193318515887</v>
      </c>
      <c r="C172" s="1">
        <v>1.1876000000000033</v>
      </c>
      <c r="D172" s="14">
        <v>845</v>
      </c>
      <c r="E172" s="1">
        <v>1.0199840892233587</v>
      </c>
      <c r="F172" s="1">
        <v>1.6469000000000023</v>
      </c>
      <c r="G172" s="14">
        <f t="shared" si="84"/>
        <v>845</v>
      </c>
      <c r="H172" s="1">
        <f t="shared" si="85"/>
        <v>1.0109017105374738</v>
      </c>
      <c r="I172" s="1">
        <f t="shared" si="86"/>
        <v>1.4172500000000028</v>
      </c>
      <c r="J172" s="1">
        <f t="shared" si="87"/>
        <v>0</v>
      </c>
      <c r="K172" s="1">
        <f t="shared" si="88"/>
        <v>1.284442311618692E-2</v>
      </c>
      <c r="L172" s="1">
        <f t="shared" si="89"/>
        <v>0.32477414459898063</v>
      </c>
      <c r="S172" s="14"/>
      <c r="Y172" s="14">
        <v>169</v>
      </c>
      <c r="Z172" s="1">
        <v>1.0435806478057661</v>
      </c>
      <c r="AA172" s="1">
        <v>0.84360000000000213</v>
      </c>
      <c r="AB172" s="14">
        <v>169</v>
      </c>
      <c r="AC172" s="1">
        <v>1.0228135573443258</v>
      </c>
      <c r="AD172" s="15">
        <v>1.4671000000000021</v>
      </c>
      <c r="AE172" s="1">
        <f t="shared" si="90"/>
        <v>169</v>
      </c>
      <c r="AF172" s="1">
        <f t="shared" si="91"/>
        <v>1.0331971025750459</v>
      </c>
      <c r="AG172" s="1">
        <f t="shared" si="92"/>
        <v>1.1553500000000021</v>
      </c>
      <c r="AH172" s="1">
        <f t="shared" si="93"/>
        <v>0</v>
      </c>
      <c r="AI172" s="1">
        <f t="shared" si="94"/>
        <v>1.4684550490798918E-2</v>
      </c>
      <c r="AJ172" s="1">
        <f t="shared" si="95"/>
        <v>0.44088107806981264</v>
      </c>
    </row>
    <row r="173" spans="1:36" x14ac:dyDescent="0.25">
      <c r="A173" s="14">
        <v>850</v>
      </c>
      <c r="B173" s="1">
        <v>1.0028132241584833</v>
      </c>
      <c r="C173" s="1">
        <v>0.91819999999999879</v>
      </c>
      <c r="D173" s="14">
        <v>850</v>
      </c>
      <c r="E173" s="1">
        <v>1.0208619981321274</v>
      </c>
      <c r="F173" s="1">
        <v>1.7308999999999983</v>
      </c>
      <c r="G173" s="14">
        <f t="shared" si="84"/>
        <v>850</v>
      </c>
      <c r="H173" s="1">
        <f t="shared" si="85"/>
        <v>1.0118376111453053</v>
      </c>
      <c r="I173" s="1">
        <f t="shared" si="86"/>
        <v>1.3245499999999986</v>
      </c>
      <c r="J173" s="1">
        <f t="shared" si="87"/>
        <v>0</v>
      </c>
      <c r="K173" s="1">
        <f t="shared" si="88"/>
        <v>1.2762410468867032E-2</v>
      </c>
      <c r="L173" s="1">
        <f t="shared" si="89"/>
        <v>0.57466568107030713</v>
      </c>
      <c r="S173" s="14"/>
      <c r="Y173" s="14">
        <v>170</v>
      </c>
      <c r="Z173" s="1">
        <v>1.0438658382194121</v>
      </c>
      <c r="AA173" s="1">
        <v>1.1067999999999998</v>
      </c>
      <c r="AB173" s="14">
        <v>170</v>
      </c>
      <c r="AC173" s="1">
        <v>1.0235173313231769</v>
      </c>
      <c r="AD173" s="15">
        <v>1.4363000000000028</v>
      </c>
      <c r="AE173" s="1">
        <f t="shared" si="90"/>
        <v>170</v>
      </c>
      <c r="AF173" s="1">
        <f t="shared" si="91"/>
        <v>1.0336915847712946</v>
      </c>
      <c r="AG173" s="1">
        <f t="shared" si="92"/>
        <v>1.2715500000000013</v>
      </c>
      <c r="AH173" s="1">
        <f t="shared" si="93"/>
        <v>0</v>
      </c>
      <c r="AI173" s="1">
        <f t="shared" si="94"/>
        <v>1.4388567213349166E-2</v>
      </c>
      <c r="AJ173" s="1">
        <f t="shared" si="95"/>
        <v>0.2329916844009699</v>
      </c>
    </row>
    <row r="174" spans="1:36" x14ac:dyDescent="0.25">
      <c r="A174" s="14">
        <v>855</v>
      </c>
      <c r="B174" s="1">
        <v>1.003457382473691</v>
      </c>
      <c r="C174" s="1">
        <v>1.0546999999999969</v>
      </c>
      <c r="D174" s="14">
        <v>855</v>
      </c>
      <c r="E174" s="1">
        <v>1.0218628380218617</v>
      </c>
      <c r="F174" s="1">
        <v>1.6019000000000005</v>
      </c>
      <c r="G174" s="14">
        <f t="shared" si="84"/>
        <v>855</v>
      </c>
      <c r="H174" s="1">
        <f t="shared" si="85"/>
        <v>1.0126601102477764</v>
      </c>
      <c r="I174" s="1">
        <f t="shared" si="86"/>
        <v>1.3282999999999987</v>
      </c>
      <c r="J174" s="1">
        <f t="shared" si="87"/>
        <v>0</v>
      </c>
      <c r="K174" s="1">
        <f t="shared" si="88"/>
        <v>1.30146224289391E-2</v>
      </c>
      <c r="L174" s="1">
        <f t="shared" si="89"/>
        <v>0.38692883066528161</v>
      </c>
      <c r="S174" s="14"/>
      <c r="Y174" s="14">
        <v>171</v>
      </c>
      <c r="Z174" s="1">
        <v>1.0440877607732681</v>
      </c>
      <c r="AA174" s="1">
        <v>2.567300000000003</v>
      </c>
      <c r="AB174" s="14">
        <v>171</v>
      </c>
      <c r="AC174" s="1">
        <v>1.0242197169615777</v>
      </c>
      <c r="AD174" s="15">
        <v>1.4363000000000028</v>
      </c>
      <c r="AE174" s="1">
        <f t="shared" si="90"/>
        <v>171</v>
      </c>
      <c r="AF174" s="1">
        <f t="shared" si="91"/>
        <v>1.0341537388674229</v>
      </c>
      <c r="AG174" s="1">
        <f t="shared" si="92"/>
        <v>2.0018000000000029</v>
      </c>
      <c r="AH174" s="1">
        <f t="shared" si="93"/>
        <v>0</v>
      </c>
      <c r="AI174" s="1">
        <f t="shared" si="94"/>
        <v>1.404882850815777E-2</v>
      </c>
      <c r="AJ174" s="1">
        <f t="shared" si="95"/>
        <v>0.79973776952198583</v>
      </c>
    </row>
    <row r="175" spans="1:36" x14ac:dyDescent="0.25">
      <c r="A175" s="14">
        <v>860</v>
      </c>
      <c r="B175" s="1">
        <v>1.0039557082578632</v>
      </c>
      <c r="C175" s="1">
        <v>0.92179999999999751</v>
      </c>
      <c r="D175" s="14">
        <v>860</v>
      </c>
      <c r="E175" s="1">
        <v>1.0228048102195682</v>
      </c>
      <c r="F175" s="1">
        <v>1.7698999999999998</v>
      </c>
      <c r="G175" s="14">
        <f t="shared" si="84"/>
        <v>860</v>
      </c>
      <c r="H175" s="1">
        <f t="shared" si="85"/>
        <v>1.0133802592387156</v>
      </c>
      <c r="I175" s="1">
        <f t="shared" si="86"/>
        <v>1.3458499999999987</v>
      </c>
      <c r="J175" s="1">
        <f t="shared" si="87"/>
        <v>0</v>
      </c>
      <c r="K175" s="1">
        <f t="shared" si="88"/>
        <v>1.3328327816398243E-2</v>
      </c>
      <c r="L175" s="1">
        <f t="shared" si="89"/>
        <v>0.5996972611243121</v>
      </c>
      <c r="S175" s="14"/>
      <c r="Y175" s="14">
        <v>172</v>
      </c>
      <c r="Z175" s="1">
        <v>1.044246334663403</v>
      </c>
      <c r="AA175" s="1">
        <v>2.8241999999999976</v>
      </c>
      <c r="AB175" s="14">
        <v>172</v>
      </c>
      <c r="AC175" s="1">
        <v>1.0248561914648806</v>
      </c>
      <c r="AD175" s="15">
        <v>1.4226000000000028</v>
      </c>
      <c r="AE175" s="1">
        <f t="shared" si="90"/>
        <v>172</v>
      </c>
      <c r="AF175" s="1">
        <f t="shared" si="91"/>
        <v>1.0345512630641418</v>
      </c>
      <c r="AG175" s="1">
        <f t="shared" si="92"/>
        <v>2.1234000000000002</v>
      </c>
      <c r="AH175" s="1">
        <f t="shared" si="93"/>
        <v>0</v>
      </c>
      <c r="AI175" s="1">
        <f t="shared" si="94"/>
        <v>1.3710901743853395E-2</v>
      </c>
      <c r="AJ175" s="1">
        <f t="shared" si="95"/>
        <v>0.99108086451106059</v>
      </c>
    </row>
    <row r="176" spans="1:36" x14ac:dyDescent="0.25">
      <c r="A176" s="14">
        <v>865</v>
      </c>
      <c r="B176" s="1">
        <v>1.00492446081616</v>
      </c>
      <c r="C176" s="1">
        <v>0.92179999999999751</v>
      </c>
      <c r="D176" s="14">
        <v>865</v>
      </c>
      <c r="E176" s="1">
        <v>1.0236571177534119</v>
      </c>
      <c r="F176" s="1">
        <v>1.5850000000000009</v>
      </c>
      <c r="G176" s="14">
        <f t="shared" si="84"/>
        <v>865</v>
      </c>
      <c r="H176" s="1">
        <f t="shared" si="85"/>
        <v>1.0142907892847859</v>
      </c>
      <c r="I176" s="1">
        <f t="shared" si="86"/>
        <v>1.2533999999999992</v>
      </c>
      <c r="J176" s="1">
        <f t="shared" si="87"/>
        <v>0</v>
      </c>
      <c r="K176" s="1">
        <f t="shared" si="88"/>
        <v>1.3245988749972041E-2</v>
      </c>
      <c r="L176" s="1">
        <f t="shared" si="89"/>
        <v>0.468953217282921</v>
      </c>
      <c r="S176" s="14"/>
      <c r="Y176" s="14">
        <v>173</v>
      </c>
      <c r="Z176" s="1">
        <v>1.044246334663403</v>
      </c>
      <c r="AA176" s="1">
        <v>3.7025999999999968</v>
      </c>
      <c r="AB176" s="14">
        <v>173</v>
      </c>
      <c r="AC176" s="1">
        <v>1.0256706538928182</v>
      </c>
      <c r="AD176" s="15">
        <v>1.4157999999999973</v>
      </c>
      <c r="AE176" s="1">
        <f t="shared" si="90"/>
        <v>173</v>
      </c>
      <c r="AF176" s="1">
        <f t="shared" si="91"/>
        <v>1.0349584942781105</v>
      </c>
      <c r="AG176" s="1">
        <f t="shared" si="92"/>
        <v>2.559199999999997</v>
      </c>
      <c r="AH176" s="1">
        <f t="shared" si="93"/>
        <v>0</v>
      </c>
      <c r="AI176" s="1">
        <f t="shared" si="94"/>
        <v>1.3134989838037065E-2</v>
      </c>
      <c r="AJ176" s="1">
        <f t="shared" si="95"/>
        <v>1.6170117872173961</v>
      </c>
    </row>
    <row r="177" spans="1:36" x14ac:dyDescent="0.25">
      <c r="A177" s="14">
        <v>870</v>
      </c>
      <c r="B177" s="1">
        <v>1.0056596098415513</v>
      </c>
      <c r="C177" s="1">
        <v>1.2541000000000011</v>
      </c>
      <c r="D177" s="14">
        <v>870</v>
      </c>
      <c r="E177" s="1">
        <v>1.0242972811655142</v>
      </c>
      <c r="F177" s="1">
        <v>1.452300000000001</v>
      </c>
      <c r="G177" s="14">
        <f t="shared" si="84"/>
        <v>870</v>
      </c>
      <c r="H177" s="1">
        <f t="shared" si="85"/>
        <v>1.0149784455035329</v>
      </c>
      <c r="I177" s="1">
        <f t="shared" si="86"/>
        <v>1.3532000000000011</v>
      </c>
      <c r="J177" s="1">
        <f t="shared" si="87"/>
        <v>0</v>
      </c>
      <c r="K177" s="1">
        <f t="shared" si="88"/>
        <v>1.3178823778700209E-2</v>
      </c>
      <c r="L177" s="1">
        <f t="shared" si="89"/>
        <v>0.14014856403117368</v>
      </c>
      <c r="S177" s="14"/>
      <c r="Y177" s="14">
        <v>174</v>
      </c>
      <c r="Z177" s="1">
        <v>1.044246334663403</v>
      </c>
      <c r="AA177" s="1">
        <v>4.1989999999999981</v>
      </c>
      <c r="AB177" s="14">
        <v>174</v>
      </c>
      <c r="AC177" s="1">
        <v>1.0264806477970256</v>
      </c>
      <c r="AD177" s="15">
        <v>1.4701999999999984</v>
      </c>
      <c r="AE177" s="1">
        <f t="shared" si="90"/>
        <v>174</v>
      </c>
      <c r="AF177" s="1">
        <f t="shared" si="91"/>
        <v>1.0353634912302143</v>
      </c>
      <c r="AG177" s="1">
        <f t="shared" si="92"/>
        <v>2.8345999999999982</v>
      </c>
      <c r="AH177" s="1">
        <f t="shared" si="93"/>
        <v>0</v>
      </c>
      <c r="AI177" s="1">
        <f t="shared" si="94"/>
        <v>1.2562237655652219E-2</v>
      </c>
      <c r="AJ177" s="1">
        <f t="shared" si="95"/>
        <v>1.9295529845018498</v>
      </c>
    </row>
    <row r="178" spans="1:36" x14ac:dyDescent="0.25">
      <c r="A178" s="14">
        <v>875</v>
      </c>
      <c r="B178" s="1">
        <v>1.0064253066841247</v>
      </c>
      <c r="C178" s="1">
        <v>1.0619000000000014</v>
      </c>
      <c r="D178" s="14">
        <v>875</v>
      </c>
      <c r="E178" s="1">
        <v>1.0251215258608883</v>
      </c>
      <c r="F178" s="1">
        <v>1.4699999999999989</v>
      </c>
      <c r="G178" s="14">
        <f t="shared" si="84"/>
        <v>875</v>
      </c>
      <c r="H178" s="1">
        <f t="shared" si="85"/>
        <v>1.0157734162725065</v>
      </c>
      <c r="I178" s="1">
        <f t="shared" si="86"/>
        <v>1.2659500000000001</v>
      </c>
      <c r="J178" s="1">
        <f t="shared" si="87"/>
        <v>0</v>
      </c>
      <c r="K178" s="1">
        <f t="shared" si="88"/>
        <v>1.3220223362439564E-2</v>
      </c>
      <c r="L178" s="1">
        <f t="shared" si="89"/>
        <v>0.28857027740222851</v>
      </c>
      <c r="S178" s="14"/>
      <c r="Y178" s="14">
        <v>175</v>
      </c>
      <c r="Z178" s="1">
        <v>1.044246334663403</v>
      </c>
      <c r="AA178" s="1">
        <v>4.2338000000000022</v>
      </c>
      <c r="AB178" s="14">
        <v>175</v>
      </c>
      <c r="AC178" s="1">
        <v>1.0268980781856398</v>
      </c>
      <c r="AD178" s="15">
        <v>1.4020999999999972</v>
      </c>
      <c r="AE178" s="1">
        <f t="shared" si="90"/>
        <v>175</v>
      </c>
      <c r="AF178" s="1">
        <f t="shared" si="91"/>
        <v>1.0355722064245214</v>
      </c>
      <c r="AG178" s="1">
        <f t="shared" si="92"/>
        <v>2.8179499999999997</v>
      </c>
      <c r="AH178" s="1">
        <f t="shared" si="93"/>
        <v>0</v>
      </c>
      <c r="AI178" s="1">
        <f t="shared" si="94"/>
        <v>1.2267069797189787E-2</v>
      </c>
      <c r="AJ178" s="1">
        <f t="shared" si="95"/>
        <v>2.0023142722859508</v>
      </c>
    </row>
    <row r="179" spans="1:36" x14ac:dyDescent="0.25">
      <c r="A179" s="14">
        <v>880</v>
      </c>
      <c r="B179" s="1">
        <v>1.0072512083244949</v>
      </c>
      <c r="C179" s="1">
        <v>0.85889999999999844</v>
      </c>
      <c r="D179" s="14">
        <v>880</v>
      </c>
      <c r="E179" s="1">
        <v>1.0259470981521901</v>
      </c>
      <c r="F179" s="1">
        <v>1.6762000000000015</v>
      </c>
      <c r="G179" s="14">
        <f t="shared" si="84"/>
        <v>880</v>
      </c>
      <c r="H179" s="1">
        <f t="shared" si="85"/>
        <v>1.0165991532383425</v>
      </c>
      <c r="I179" s="1">
        <f t="shared" si="86"/>
        <v>1.26755</v>
      </c>
      <c r="J179" s="1">
        <f t="shared" si="87"/>
        <v>0</v>
      </c>
      <c r="K179" s="1">
        <f t="shared" si="88"/>
        <v>1.3219990477479878E-2</v>
      </c>
      <c r="L179" s="1">
        <f t="shared" si="89"/>
        <v>0.57791837226376719</v>
      </c>
      <c r="S179" s="14"/>
      <c r="Y179" s="14">
        <v>176</v>
      </c>
      <c r="Z179" s="1">
        <v>1.044246334663403</v>
      </c>
      <c r="AA179" s="1">
        <v>4.9705000000000013</v>
      </c>
      <c r="AB179" s="14">
        <v>176</v>
      </c>
      <c r="AC179" s="1">
        <v>1.02791594724293</v>
      </c>
      <c r="AD179" s="15">
        <v>1.3986999999999981</v>
      </c>
      <c r="AE179" s="1">
        <f t="shared" si="90"/>
        <v>176</v>
      </c>
      <c r="AF179" s="1">
        <f t="shared" si="91"/>
        <v>1.0360811409531665</v>
      </c>
      <c r="AG179" s="1">
        <f t="shared" si="92"/>
        <v>3.1845999999999997</v>
      </c>
      <c r="AH179" s="1">
        <f t="shared" si="93"/>
        <v>0</v>
      </c>
      <c r="AI179" s="1">
        <f t="shared" si="94"/>
        <v>1.1547327684419944E-2</v>
      </c>
      <c r="AJ179" s="1">
        <f t="shared" si="95"/>
        <v>2.525644001042112</v>
      </c>
    </row>
    <row r="180" spans="1:36" x14ac:dyDescent="0.25">
      <c r="A180" s="14">
        <v>885</v>
      </c>
      <c r="B180" s="1">
        <v>1.0079306422577048</v>
      </c>
      <c r="C180" s="1">
        <v>0.84109999999999729</v>
      </c>
      <c r="D180" s="14">
        <v>885</v>
      </c>
      <c r="E180" s="1">
        <v>1.0266820573087247</v>
      </c>
      <c r="F180" s="1">
        <v>1.6655999999999977</v>
      </c>
      <c r="G180" s="14">
        <f t="shared" si="84"/>
        <v>885</v>
      </c>
      <c r="H180" s="1">
        <f t="shared" si="85"/>
        <v>1.0173063497832149</v>
      </c>
      <c r="I180" s="1">
        <f t="shared" si="86"/>
        <v>1.2533499999999975</v>
      </c>
      <c r="J180" s="1">
        <f t="shared" si="87"/>
        <v>0</v>
      </c>
      <c r="K180" s="1">
        <f t="shared" si="88"/>
        <v>1.3259252739419703E-2</v>
      </c>
      <c r="L180" s="1">
        <f t="shared" si="89"/>
        <v>0.58300954108830905</v>
      </c>
      <c r="S180" s="14"/>
      <c r="Y180" s="14">
        <v>177</v>
      </c>
      <c r="Z180" s="1">
        <v>1.044246334663403</v>
      </c>
      <c r="AA180" s="1">
        <v>5.4936999999999969</v>
      </c>
      <c r="AB180" s="14">
        <v>177</v>
      </c>
      <c r="AC180" s="1">
        <v>1.0286872865146584</v>
      </c>
      <c r="AD180" s="15">
        <v>1.384999999999998</v>
      </c>
      <c r="AE180" s="1">
        <f t="shared" si="90"/>
        <v>177</v>
      </c>
      <c r="AF180" s="1">
        <f t="shared" si="91"/>
        <v>1.0364668105890307</v>
      </c>
      <c r="AG180" s="1">
        <f t="shared" si="92"/>
        <v>3.4393499999999975</v>
      </c>
      <c r="AH180" s="1">
        <f t="shared" si="93"/>
        <v>0</v>
      </c>
      <c r="AI180" s="1">
        <f t="shared" si="94"/>
        <v>1.1001908454785339E-2</v>
      </c>
      <c r="AJ180" s="1">
        <f t="shared" si="95"/>
        <v>2.9052896318611672</v>
      </c>
    </row>
    <row r="181" spans="1:36" x14ac:dyDescent="0.25">
      <c r="A181" s="14">
        <v>890</v>
      </c>
      <c r="B181" s="1">
        <v>1.0084926055126358</v>
      </c>
      <c r="C181" s="1">
        <v>0.92179999999999751</v>
      </c>
      <c r="D181" s="14">
        <v>890</v>
      </c>
      <c r="E181" s="1">
        <v>1.0275418834204884</v>
      </c>
      <c r="F181" s="1">
        <v>1.6869000000000014</v>
      </c>
      <c r="G181" s="14">
        <f t="shared" si="84"/>
        <v>890</v>
      </c>
      <c r="H181" s="1">
        <f t="shared" si="85"/>
        <v>1.0180172444665621</v>
      </c>
      <c r="I181" s="1">
        <f t="shared" si="86"/>
        <v>1.3043499999999995</v>
      </c>
      <c r="J181" s="1">
        <f t="shared" si="87"/>
        <v>0</v>
      </c>
      <c r="K181" s="1">
        <f t="shared" si="88"/>
        <v>1.3469873585349665E-2</v>
      </c>
      <c r="L181" s="1">
        <f t="shared" si="89"/>
        <v>0.54100739828583011</v>
      </c>
      <c r="S181" s="14"/>
      <c r="AB181" s="14">
        <v>178</v>
      </c>
      <c r="AC181" s="1">
        <v>1.029220806918218</v>
      </c>
      <c r="AD181" s="15">
        <v>1.4359999999999999</v>
      </c>
      <c r="AE181" s="1">
        <f t="shared" si="90"/>
        <v>178</v>
      </c>
      <c r="AF181" s="1">
        <f t="shared" si="91"/>
        <v>1.029220806918218</v>
      </c>
      <c r="AG181" s="1">
        <f t="shared" si="92"/>
        <v>1.4359999999999999</v>
      </c>
      <c r="AH181" s="1" t="e">
        <f t="shared" si="93"/>
        <v>#DIV/0!</v>
      </c>
      <c r="AI181" s="1" t="e">
        <f t="shared" si="94"/>
        <v>#DIV/0!</v>
      </c>
      <c r="AJ181" s="1" t="e">
        <f t="shared" si="95"/>
        <v>#DIV/0!</v>
      </c>
    </row>
    <row r="182" spans="1:36" x14ac:dyDescent="0.25">
      <c r="A182" s="14">
        <v>895</v>
      </c>
      <c r="B182" s="1">
        <v>1.0092626240992353</v>
      </c>
      <c r="C182" s="1">
        <v>1.0546999999999969</v>
      </c>
      <c r="D182" s="14">
        <v>895</v>
      </c>
      <c r="E182" s="1">
        <v>1.0285866899605838</v>
      </c>
      <c r="F182" s="1">
        <v>1.9453000000000031</v>
      </c>
      <c r="G182" s="14">
        <f t="shared" si="84"/>
        <v>895</v>
      </c>
      <c r="H182" s="1">
        <f t="shared" si="85"/>
        <v>1.0189246570299095</v>
      </c>
      <c r="I182" s="1">
        <f t="shared" si="86"/>
        <v>1.5</v>
      </c>
      <c r="J182" s="1">
        <f t="shared" si="87"/>
        <v>0</v>
      </c>
      <c r="K182" s="1">
        <f t="shared" si="88"/>
        <v>1.3664178010654983E-2</v>
      </c>
      <c r="L182" s="1">
        <f t="shared" si="89"/>
        <v>0.62974929932474388</v>
      </c>
      <c r="S182" s="14"/>
      <c r="AB182" s="14">
        <v>179</v>
      </c>
      <c r="AC182" s="1">
        <v>1.0297775904265118</v>
      </c>
      <c r="AD182" s="15">
        <v>1.5720999999999989</v>
      </c>
      <c r="AE182" s="1">
        <f t="shared" si="90"/>
        <v>179</v>
      </c>
      <c r="AF182" s="1">
        <f t="shared" si="91"/>
        <v>1.0297775904265118</v>
      </c>
      <c r="AG182" s="1">
        <f t="shared" si="92"/>
        <v>1.5720999999999989</v>
      </c>
      <c r="AH182" s="1" t="e">
        <f t="shared" si="93"/>
        <v>#DIV/0!</v>
      </c>
      <c r="AI182" s="1" t="e">
        <f t="shared" si="94"/>
        <v>#DIV/0!</v>
      </c>
      <c r="AJ182" s="1" t="e">
        <f t="shared" si="95"/>
        <v>#DIV/0!</v>
      </c>
    </row>
    <row r="183" spans="1:36" x14ac:dyDescent="0.25">
      <c r="A183" s="14">
        <v>900</v>
      </c>
      <c r="B183" s="1">
        <v>1.0101822613913778</v>
      </c>
      <c r="C183" s="1">
        <v>0.92179999999999751</v>
      </c>
      <c r="D183" s="14">
        <v>900</v>
      </c>
      <c r="E183" s="1">
        <v>1.0295103441441429</v>
      </c>
      <c r="F183" s="1">
        <v>2.277000000000001</v>
      </c>
      <c r="G183" s="14">
        <f t="shared" si="84"/>
        <v>900</v>
      </c>
      <c r="H183" s="1">
        <f t="shared" si="85"/>
        <v>1.0198463027677604</v>
      </c>
      <c r="I183" s="1">
        <f t="shared" si="86"/>
        <v>1.5993999999999993</v>
      </c>
      <c r="J183" s="1">
        <f t="shared" si="87"/>
        <v>0</v>
      </c>
      <c r="K183" s="1">
        <f t="shared" si="88"/>
        <v>1.3667018381814952E-2</v>
      </c>
      <c r="L183" s="1">
        <f t="shared" si="89"/>
        <v>0.95827110986401154</v>
      </c>
      <c r="S183" s="14"/>
      <c r="AB183" s="14">
        <v>180</v>
      </c>
      <c r="AC183" s="1">
        <v>1.0310107076948762</v>
      </c>
      <c r="AD183" s="15">
        <v>1.5039999999999978</v>
      </c>
      <c r="AE183" s="1">
        <f t="shared" si="90"/>
        <v>180</v>
      </c>
      <c r="AF183" s="1">
        <f t="shared" si="91"/>
        <v>1.0310107076948762</v>
      </c>
      <c r="AG183" s="1">
        <f t="shared" si="92"/>
        <v>1.5039999999999978</v>
      </c>
      <c r="AH183" s="1" t="e">
        <f t="shared" si="93"/>
        <v>#DIV/0!</v>
      </c>
      <c r="AI183" s="1" t="e">
        <f t="shared" si="94"/>
        <v>#DIV/0!</v>
      </c>
      <c r="AJ183" s="1" t="e">
        <f t="shared" si="95"/>
        <v>#DIV/0!</v>
      </c>
    </row>
    <row r="184" spans="1:36" x14ac:dyDescent="0.25">
      <c r="A184" s="14">
        <v>905</v>
      </c>
      <c r="B184" s="1">
        <v>1.0110440857816005</v>
      </c>
      <c r="C184" s="1">
        <v>1.2541000000000011</v>
      </c>
      <c r="D184" s="14">
        <v>905</v>
      </c>
      <c r="E184" s="1">
        <v>1.030096183610931</v>
      </c>
      <c r="F184" s="1">
        <v>2.8117999999999981</v>
      </c>
      <c r="G184" s="14">
        <f t="shared" si="84"/>
        <v>905</v>
      </c>
      <c r="H184" s="1">
        <f t="shared" si="85"/>
        <v>1.0205701346962659</v>
      </c>
      <c r="I184" s="1">
        <f t="shared" si="86"/>
        <v>2.0329499999999996</v>
      </c>
      <c r="J184" s="1">
        <f t="shared" si="87"/>
        <v>0</v>
      </c>
      <c r="K184" s="1">
        <f t="shared" si="88"/>
        <v>1.3471867570949087E-2</v>
      </c>
      <c r="L184" s="1">
        <f t="shared" si="89"/>
        <v>1.1014602330542831</v>
      </c>
      <c r="S184" s="14"/>
      <c r="AB184" s="14">
        <v>181</v>
      </c>
      <c r="AC184" s="1">
        <v>1.0314829157391929</v>
      </c>
      <c r="AD184" s="15">
        <v>1.3678999999999988</v>
      </c>
      <c r="AE184" s="1">
        <f t="shared" si="90"/>
        <v>181</v>
      </c>
      <c r="AF184" s="1">
        <f t="shared" si="91"/>
        <v>1.0314829157391929</v>
      </c>
      <c r="AG184" s="1">
        <f t="shared" si="92"/>
        <v>1.3678999999999988</v>
      </c>
      <c r="AH184" s="1" t="e">
        <f t="shared" si="93"/>
        <v>#DIV/0!</v>
      </c>
      <c r="AI184" s="1" t="e">
        <f t="shared" si="94"/>
        <v>#DIV/0!</v>
      </c>
      <c r="AJ184" s="1" t="e">
        <f t="shared" si="95"/>
        <v>#DIV/0!</v>
      </c>
    </row>
    <row r="185" spans="1:36" x14ac:dyDescent="0.25">
      <c r="A185" s="14">
        <v>910</v>
      </c>
      <c r="B185" s="1">
        <v>1.0118775885625799</v>
      </c>
      <c r="C185" s="1">
        <v>1.0583000000000027</v>
      </c>
      <c r="D185" s="14">
        <v>910</v>
      </c>
      <c r="E185" s="1">
        <v>1.030960742279869</v>
      </c>
      <c r="F185" s="1">
        <v>3.5484000000000009</v>
      </c>
      <c r="G185" s="14">
        <f t="shared" si="84"/>
        <v>910</v>
      </c>
      <c r="H185" s="1">
        <f t="shared" si="85"/>
        <v>1.0214191654212246</v>
      </c>
      <c r="I185" s="1">
        <f t="shared" si="86"/>
        <v>2.3033500000000018</v>
      </c>
      <c r="J185" s="1">
        <f t="shared" si="87"/>
        <v>0</v>
      </c>
      <c r="K185" s="1">
        <f t="shared" si="88"/>
        <v>1.3493827399920381E-2</v>
      </c>
      <c r="L185" s="1">
        <f t="shared" si="89"/>
        <v>1.7607665958326204</v>
      </c>
      <c r="S185" s="14"/>
      <c r="AB185" s="14">
        <v>182</v>
      </c>
      <c r="AC185" s="1">
        <v>1.0320838746977392</v>
      </c>
      <c r="AD185" s="15">
        <v>1.3644999999999996</v>
      </c>
      <c r="AE185" s="1">
        <f t="shared" si="90"/>
        <v>182</v>
      </c>
      <c r="AF185" s="1">
        <f t="shared" si="91"/>
        <v>1.0320838746977392</v>
      </c>
      <c r="AG185" s="1">
        <f t="shared" si="92"/>
        <v>1.3644999999999996</v>
      </c>
      <c r="AH185" s="1" t="e">
        <f t="shared" si="93"/>
        <v>#DIV/0!</v>
      </c>
      <c r="AI185" s="1" t="e">
        <f t="shared" si="94"/>
        <v>#DIV/0!</v>
      </c>
      <c r="AJ185" s="1" t="e">
        <f t="shared" si="95"/>
        <v>#DIV/0!</v>
      </c>
    </row>
    <row r="186" spans="1:36" x14ac:dyDescent="0.25">
      <c r="A186" s="14">
        <v>915</v>
      </c>
      <c r="B186" s="1">
        <v>1.0125632803356674</v>
      </c>
      <c r="C186" s="1">
        <v>0.99889999999999901</v>
      </c>
      <c r="D186" s="14">
        <v>915</v>
      </c>
      <c r="E186" s="1">
        <v>1.0317338969227601</v>
      </c>
      <c r="F186" s="1">
        <v>3.9857000000000014</v>
      </c>
      <c r="G186" s="14">
        <f t="shared" si="84"/>
        <v>915</v>
      </c>
      <c r="H186" s="1">
        <f t="shared" si="85"/>
        <v>1.0221485886292139</v>
      </c>
      <c r="I186" s="1">
        <f t="shared" si="86"/>
        <v>2.4923000000000002</v>
      </c>
      <c r="J186" s="1">
        <f t="shared" si="87"/>
        <v>0</v>
      </c>
      <c r="K186" s="1">
        <f t="shared" si="88"/>
        <v>1.3555672988260504E-2</v>
      </c>
      <c r="L186" s="1">
        <f t="shared" si="89"/>
        <v>2.1119865340479813</v>
      </c>
      <c r="S186" s="14"/>
      <c r="AB186" s="14">
        <v>183</v>
      </c>
      <c r="AC186" s="1">
        <v>1.0329048289295129</v>
      </c>
      <c r="AD186" s="15">
        <v>1.3644999999999996</v>
      </c>
      <c r="AE186" s="1">
        <f t="shared" si="90"/>
        <v>183</v>
      </c>
      <c r="AF186" s="1">
        <f t="shared" si="91"/>
        <v>1.0329048289295129</v>
      </c>
      <c r="AG186" s="1">
        <f t="shared" si="92"/>
        <v>1.3644999999999996</v>
      </c>
      <c r="AH186" s="1" t="e">
        <f t="shared" si="93"/>
        <v>#DIV/0!</v>
      </c>
      <c r="AI186" s="1" t="e">
        <f t="shared" si="94"/>
        <v>#DIV/0!</v>
      </c>
      <c r="AJ186" s="1" t="e">
        <f t="shared" si="95"/>
        <v>#DIV/0!</v>
      </c>
    </row>
    <row r="187" spans="1:36" x14ac:dyDescent="0.25">
      <c r="A187" s="14">
        <v>920</v>
      </c>
      <c r="B187" s="1">
        <v>1.0133992908762148</v>
      </c>
      <c r="C187" s="1">
        <v>1.1210999999999984</v>
      </c>
      <c r="D187" s="14">
        <v>920</v>
      </c>
      <c r="E187" s="1">
        <v>1.0323532560741262</v>
      </c>
      <c r="F187" s="1">
        <v>3.4538999999999973</v>
      </c>
      <c r="G187" s="14">
        <f t="shared" si="84"/>
        <v>920</v>
      </c>
      <c r="H187" s="1">
        <f t="shared" si="85"/>
        <v>1.0228762734751706</v>
      </c>
      <c r="I187" s="1">
        <f t="shared" si="86"/>
        <v>2.2874999999999979</v>
      </c>
      <c r="J187" s="1">
        <f t="shared" si="87"/>
        <v>0</v>
      </c>
      <c r="K187" s="1">
        <f t="shared" si="88"/>
        <v>1.3402477321816953E-2</v>
      </c>
      <c r="L187" s="1">
        <f t="shared" si="89"/>
        <v>1.6495386991519774</v>
      </c>
      <c r="S187" s="14"/>
      <c r="AB187" s="14">
        <v>184</v>
      </c>
      <c r="AC187" s="1">
        <v>1.0342155741136241</v>
      </c>
      <c r="AD187" s="15">
        <v>1.4834000000000032</v>
      </c>
      <c r="AE187" s="1">
        <f t="shared" si="90"/>
        <v>184</v>
      </c>
      <c r="AF187" s="1">
        <f t="shared" si="91"/>
        <v>1.0342155741136241</v>
      </c>
      <c r="AG187" s="1">
        <f t="shared" si="92"/>
        <v>1.4834000000000032</v>
      </c>
      <c r="AH187" s="1" t="e">
        <f t="shared" si="93"/>
        <v>#DIV/0!</v>
      </c>
      <c r="AI187" s="1" t="e">
        <f t="shared" si="94"/>
        <v>#DIV/0!</v>
      </c>
      <c r="AJ187" s="1" t="e">
        <f t="shared" si="95"/>
        <v>#DIV/0!</v>
      </c>
    </row>
    <row r="188" spans="1:36" x14ac:dyDescent="0.25">
      <c r="A188" s="14">
        <v>925</v>
      </c>
      <c r="B188" s="1">
        <v>1.0143564234788949</v>
      </c>
      <c r="C188" s="1">
        <v>1.0204000000000022</v>
      </c>
      <c r="D188" s="14">
        <v>925</v>
      </c>
      <c r="E188" s="1">
        <v>1.0330043840021399</v>
      </c>
      <c r="F188" s="1">
        <v>3.4650999999999996</v>
      </c>
      <c r="G188" s="14">
        <f t="shared" si="84"/>
        <v>925</v>
      </c>
      <c r="H188" s="1">
        <f t="shared" si="85"/>
        <v>1.0236804037405174</v>
      </c>
      <c r="I188" s="1">
        <f t="shared" si="86"/>
        <v>2.2427500000000009</v>
      </c>
      <c r="J188" s="1">
        <f t="shared" si="87"/>
        <v>0</v>
      </c>
      <c r="K188" s="1">
        <f t="shared" si="88"/>
        <v>1.3186099341285593E-2</v>
      </c>
      <c r="L188" s="1">
        <f t="shared" si="89"/>
        <v>1.7286639479667514</v>
      </c>
      <c r="S188" s="14"/>
      <c r="AB188" s="14">
        <v>185</v>
      </c>
      <c r="AC188" s="1">
        <v>1.0352127417416137</v>
      </c>
      <c r="AD188" s="15">
        <v>1.340600000000002</v>
      </c>
      <c r="AE188" s="1">
        <f t="shared" si="90"/>
        <v>185</v>
      </c>
      <c r="AF188" s="1">
        <f t="shared" si="91"/>
        <v>1.0352127417416137</v>
      </c>
      <c r="AG188" s="1">
        <f t="shared" si="92"/>
        <v>1.340600000000002</v>
      </c>
      <c r="AH188" s="1" t="e">
        <f t="shared" si="93"/>
        <v>#DIV/0!</v>
      </c>
      <c r="AI188" s="1" t="e">
        <f t="shared" si="94"/>
        <v>#DIV/0!</v>
      </c>
      <c r="AJ188" s="1" t="e">
        <f t="shared" si="95"/>
        <v>#DIV/0!</v>
      </c>
    </row>
    <row r="189" spans="1:36" x14ac:dyDescent="0.25">
      <c r="A189" s="14">
        <v>930</v>
      </c>
      <c r="B189" s="1">
        <v>1.0154053595762202</v>
      </c>
      <c r="C189" s="1">
        <v>0.95750000000000313</v>
      </c>
      <c r="D189" s="14">
        <v>930</v>
      </c>
      <c r="E189" s="1">
        <v>1.0332526488382663</v>
      </c>
      <c r="F189" s="1">
        <v>3.8862999999999985</v>
      </c>
      <c r="G189" s="14">
        <f t="shared" si="84"/>
        <v>930</v>
      </c>
      <c r="H189" s="1">
        <f t="shared" si="85"/>
        <v>1.0243290042072433</v>
      </c>
      <c r="I189" s="1">
        <f t="shared" si="86"/>
        <v>2.4219000000000008</v>
      </c>
      <c r="J189" s="1">
        <f t="shared" si="87"/>
        <v>0</v>
      </c>
      <c r="K189" s="1">
        <f t="shared" si="88"/>
        <v>1.2619939262990609E-2</v>
      </c>
      <c r="L189" s="1">
        <f t="shared" si="89"/>
        <v>2.070974340739157</v>
      </c>
      <c r="S189" s="14"/>
      <c r="AB189" s="14">
        <v>186</v>
      </c>
      <c r="AC189" s="1">
        <v>1.0355584355090204</v>
      </c>
      <c r="AD189" s="15">
        <v>1.4052000000000007</v>
      </c>
      <c r="AE189" s="1">
        <f t="shared" si="90"/>
        <v>186</v>
      </c>
      <c r="AF189" s="1">
        <f t="shared" si="91"/>
        <v>1.0355584355090204</v>
      </c>
      <c r="AG189" s="1">
        <f t="shared" si="92"/>
        <v>1.4052000000000007</v>
      </c>
      <c r="AH189" s="1" t="e">
        <f t="shared" si="93"/>
        <v>#DIV/0!</v>
      </c>
      <c r="AI189" s="1" t="e">
        <f t="shared" si="94"/>
        <v>#DIV/0!</v>
      </c>
      <c r="AJ189" s="1" t="e">
        <f t="shared" si="95"/>
        <v>#DIV/0!</v>
      </c>
    </row>
    <row r="190" spans="1:36" x14ac:dyDescent="0.25">
      <c r="A190" s="14">
        <v>935</v>
      </c>
      <c r="B190" s="1">
        <v>1.0161258847510717</v>
      </c>
      <c r="C190" s="1">
        <v>0.95750000000000313</v>
      </c>
      <c r="G190" s="14">
        <f t="shared" si="84"/>
        <v>935</v>
      </c>
      <c r="H190" s="1">
        <f t="shared" si="85"/>
        <v>1.0161258847510717</v>
      </c>
      <c r="I190" s="1">
        <f t="shared" si="86"/>
        <v>0.95750000000000313</v>
      </c>
      <c r="J190" s="1" t="e">
        <f t="shared" si="87"/>
        <v>#DIV/0!</v>
      </c>
      <c r="K190" s="1" t="e">
        <f t="shared" si="88"/>
        <v>#DIV/0!</v>
      </c>
      <c r="L190" s="1" t="e">
        <f t="shared" si="89"/>
        <v>#DIV/0!</v>
      </c>
      <c r="S190" s="14"/>
      <c r="AB190" s="14">
        <v>187</v>
      </c>
      <c r="AC190" s="1">
        <v>1.036035264404056</v>
      </c>
      <c r="AD190" s="15">
        <v>1.4018000000000015</v>
      </c>
      <c r="AE190" s="1">
        <f t="shared" si="90"/>
        <v>187</v>
      </c>
      <c r="AF190" s="1">
        <f t="shared" si="91"/>
        <v>1.036035264404056</v>
      </c>
      <c r="AG190" s="1">
        <f t="shared" si="92"/>
        <v>1.4018000000000015</v>
      </c>
      <c r="AH190" s="1" t="e">
        <f t="shared" si="93"/>
        <v>#DIV/0!</v>
      </c>
      <c r="AI190" s="1" t="e">
        <f t="shared" si="94"/>
        <v>#DIV/0!</v>
      </c>
      <c r="AJ190" s="1" t="e">
        <f t="shared" si="95"/>
        <v>#DIV/0!</v>
      </c>
    </row>
    <row r="191" spans="1:36" x14ac:dyDescent="0.25">
      <c r="A191" s="14">
        <v>940</v>
      </c>
      <c r="B191" s="1">
        <v>1.0168775199703313</v>
      </c>
      <c r="C191" s="1">
        <v>1.0240000000000009</v>
      </c>
      <c r="G191" s="14">
        <f t="shared" si="84"/>
        <v>940</v>
      </c>
      <c r="H191" s="1">
        <f t="shared" si="85"/>
        <v>1.0168775199703313</v>
      </c>
      <c r="I191" s="1">
        <f t="shared" si="86"/>
        <v>1.0240000000000009</v>
      </c>
      <c r="J191" s="1" t="e">
        <f t="shared" si="87"/>
        <v>#DIV/0!</v>
      </c>
      <c r="K191" s="1" t="e">
        <f t="shared" si="88"/>
        <v>#DIV/0!</v>
      </c>
      <c r="L191" s="1" t="e">
        <f t="shared" si="89"/>
        <v>#DIV/0!</v>
      </c>
      <c r="S191" s="14"/>
      <c r="AB191" s="14">
        <v>188</v>
      </c>
      <c r="AC191" s="1">
        <v>1.0380796891822994</v>
      </c>
      <c r="AD191" s="15">
        <v>1.3337999999999965</v>
      </c>
      <c r="AE191" s="1">
        <f t="shared" si="90"/>
        <v>188</v>
      </c>
      <c r="AF191" s="1">
        <f t="shared" si="91"/>
        <v>1.0380796891822994</v>
      </c>
      <c r="AG191" s="1">
        <f t="shared" si="92"/>
        <v>1.3337999999999965</v>
      </c>
      <c r="AH191" s="1" t="e">
        <f t="shared" si="93"/>
        <v>#DIV/0!</v>
      </c>
      <c r="AI191" s="1" t="e">
        <f t="shared" si="94"/>
        <v>#DIV/0!</v>
      </c>
      <c r="AJ191" s="1" t="e">
        <f t="shared" si="95"/>
        <v>#DIV/0!</v>
      </c>
    </row>
    <row r="192" spans="1:36" x14ac:dyDescent="0.25">
      <c r="A192" s="14">
        <v>945</v>
      </c>
      <c r="B192" s="1">
        <v>1.0175398793917476</v>
      </c>
      <c r="C192" s="1">
        <v>1.0275999999999996</v>
      </c>
      <c r="G192" s="14">
        <f t="shared" si="84"/>
        <v>945</v>
      </c>
      <c r="H192" s="1">
        <f t="shared" si="85"/>
        <v>1.0175398793917476</v>
      </c>
      <c r="I192" s="1">
        <f t="shared" si="86"/>
        <v>1.0275999999999996</v>
      </c>
      <c r="J192" s="1" t="e">
        <f t="shared" si="87"/>
        <v>#DIV/0!</v>
      </c>
      <c r="K192" s="1" t="e">
        <f t="shared" si="88"/>
        <v>#DIV/0!</v>
      </c>
      <c r="L192" s="1" t="e">
        <f t="shared" si="89"/>
        <v>#DIV/0!</v>
      </c>
      <c r="S192" s="14"/>
      <c r="AB192" s="14">
        <v>189</v>
      </c>
      <c r="AC192" s="1">
        <v>1.0381021904809635</v>
      </c>
      <c r="AD192" s="15">
        <v>1.3303999999999974</v>
      </c>
      <c r="AE192" s="1">
        <f t="shared" si="90"/>
        <v>189</v>
      </c>
      <c r="AF192" s="1">
        <f t="shared" si="91"/>
        <v>1.0381021904809635</v>
      </c>
      <c r="AG192" s="1">
        <f t="shared" si="92"/>
        <v>1.3303999999999974</v>
      </c>
      <c r="AH192" s="1" t="e">
        <f t="shared" si="93"/>
        <v>#DIV/0!</v>
      </c>
      <c r="AI192" s="1" t="e">
        <f t="shared" si="94"/>
        <v>#DIV/0!</v>
      </c>
      <c r="AJ192" s="1" t="e">
        <f t="shared" si="95"/>
        <v>#DIV/0!</v>
      </c>
    </row>
    <row r="193" spans="1:36" x14ac:dyDescent="0.25">
      <c r="A193" s="14">
        <v>950</v>
      </c>
      <c r="B193" s="1">
        <v>1.0183539553131822</v>
      </c>
      <c r="C193" s="1">
        <v>0.95750000000000313</v>
      </c>
      <c r="G193" s="14">
        <f t="shared" si="84"/>
        <v>950</v>
      </c>
      <c r="H193" s="1">
        <f t="shared" si="85"/>
        <v>1.0183539553131822</v>
      </c>
      <c r="I193" s="1">
        <f t="shared" si="86"/>
        <v>0.95750000000000313</v>
      </c>
      <c r="J193" s="1" t="e">
        <f t="shared" si="87"/>
        <v>#DIV/0!</v>
      </c>
      <c r="K193" s="1" t="e">
        <f t="shared" si="88"/>
        <v>#DIV/0!</v>
      </c>
      <c r="L193" s="1" t="e">
        <f t="shared" si="89"/>
        <v>#DIV/0!</v>
      </c>
      <c r="S193" s="14"/>
      <c r="AB193" s="14">
        <v>190</v>
      </c>
      <c r="AC193" s="1">
        <v>1.0392045478361742</v>
      </c>
      <c r="AD193" s="15">
        <v>1.323599999999999</v>
      </c>
      <c r="AE193" s="1">
        <f t="shared" si="90"/>
        <v>190</v>
      </c>
      <c r="AF193" s="1">
        <f t="shared" si="91"/>
        <v>1.0392045478361742</v>
      </c>
      <c r="AG193" s="1">
        <f t="shared" si="92"/>
        <v>1.323599999999999</v>
      </c>
      <c r="AH193" s="1" t="e">
        <f t="shared" si="93"/>
        <v>#DIV/0!</v>
      </c>
      <c r="AI193" s="1" t="e">
        <f t="shared" si="94"/>
        <v>#DIV/0!</v>
      </c>
      <c r="AJ193" s="1" t="e">
        <f t="shared" si="95"/>
        <v>#DIV/0!</v>
      </c>
    </row>
    <row r="194" spans="1:36" x14ac:dyDescent="0.25">
      <c r="A194" s="14">
        <v>955</v>
      </c>
      <c r="B194" s="1">
        <v>1.019260365598738</v>
      </c>
      <c r="C194" s="1">
        <v>0.95750000000000313</v>
      </c>
      <c r="G194" s="14">
        <f t="shared" si="84"/>
        <v>955</v>
      </c>
      <c r="H194" s="1">
        <f t="shared" si="85"/>
        <v>1.019260365598738</v>
      </c>
      <c r="I194" s="1">
        <f t="shared" si="86"/>
        <v>0.95750000000000313</v>
      </c>
      <c r="J194" s="1" t="e">
        <f t="shared" si="87"/>
        <v>#DIV/0!</v>
      </c>
      <c r="K194" s="1" t="e">
        <f t="shared" si="88"/>
        <v>#DIV/0!</v>
      </c>
      <c r="L194" s="1" t="e">
        <f t="shared" si="89"/>
        <v>#DIV/0!</v>
      </c>
      <c r="S194" s="14"/>
      <c r="AB194" s="14">
        <v>191</v>
      </c>
      <c r="AC194" s="1">
        <v>1.0401632055901842</v>
      </c>
      <c r="AD194" s="15">
        <v>1.3710999999999984</v>
      </c>
      <c r="AE194" s="1">
        <f t="shared" si="90"/>
        <v>191</v>
      </c>
      <c r="AF194" s="1">
        <f t="shared" si="91"/>
        <v>1.0401632055901842</v>
      </c>
      <c r="AG194" s="1">
        <f t="shared" si="92"/>
        <v>1.3710999999999984</v>
      </c>
      <c r="AH194" s="1" t="e">
        <f t="shared" si="93"/>
        <v>#DIV/0!</v>
      </c>
      <c r="AI194" s="1" t="e">
        <f t="shared" si="94"/>
        <v>#DIV/0!</v>
      </c>
      <c r="AJ194" s="1" t="e">
        <f t="shared" si="95"/>
        <v>#DIV/0!</v>
      </c>
    </row>
    <row r="195" spans="1:36" x14ac:dyDescent="0.25">
      <c r="A195" s="14">
        <v>960</v>
      </c>
      <c r="B195" s="1">
        <v>1.0202588343620604</v>
      </c>
      <c r="C195" s="1">
        <v>0.90529999999999688</v>
      </c>
      <c r="G195" s="14">
        <f t="shared" ref="G195:G211" si="96">AVERAGE(A195,D195)</f>
        <v>960</v>
      </c>
      <c r="H195" s="1">
        <f t="shared" ref="H195:H211" si="97">AVERAGE(B195,E195)</f>
        <v>1.0202588343620604</v>
      </c>
      <c r="I195" s="1">
        <f t="shared" ref="I195:I211" si="98">AVERAGE(C195,F195)</f>
        <v>0.90529999999999688</v>
      </c>
      <c r="J195" s="1" t="e">
        <f t="shared" ref="J195:J211" si="99">STDEVA(A195,D195)</f>
        <v>#DIV/0!</v>
      </c>
      <c r="K195" s="1" t="e">
        <f t="shared" ref="K195:K211" si="100">STDEVA(B195,E195)</f>
        <v>#DIV/0!</v>
      </c>
      <c r="L195" s="1" t="e">
        <f t="shared" ref="L195:L211" si="101">STDEVA(C195,F195)</f>
        <v>#DIV/0!</v>
      </c>
      <c r="S195" s="14"/>
      <c r="AB195" s="14">
        <v>192</v>
      </c>
      <c r="AC195" s="1">
        <v>1.0412442557109234</v>
      </c>
      <c r="AD195" s="15">
        <v>1.2317999999999998</v>
      </c>
      <c r="AE195" s="1">
        <f t="shared" ref="AE195:AE208" si="102">AVERAGE(Y195,AB195)</f>
        <v>192</v>
      </c>
      <c r="AF195" s="1">
        <f t="shared" ref="AF195:AF208" si="103">AVERAGE(Z195,AC195)</f>
        <v>1.0412442557109234</v>
      </c>
      <c r="AG195" s="1">
        <f t="shared" ref="AG195:AG208" si="104">AVERAGE(AA195,AD195)</f>
        <v>1.2317999999999998</v>
      </c>
      <c r="AH195" s="1" t="e">
        <f t="shared" ref="AH195:AH208" si="105">STDEVA(Y195,AB195)</f>
        <v>#DIV/0!</v>
      </c>
      <c r="AI195" s="1" t="e">
        <f t="shared" ref="AI195:AI208" si="106">STDEVA(Z195,AC195)</f>
        <v>#DIV/0!</v>
      </c>
      <c r="AJ195" s="1" t="e">
        <f t="shared" ref="AJ195:AJ208" si="107">STDEVA(AA195,AD195)</f>
        <v>#DIV/0!</v>
      </c>
    </row>
    <row r="196" spans="1:36" x14ac:dyDescent="0.25">
      <c r="A196" s="14">
        <v>965</v>
      </c>
      <c r="B196" s="1">
        <v>1.0210772195440632</v>
      </c>
      <c r="C196" s="1">
        <v>0.91599999999999682</v>
      </c>
      <c r="G196" s="14">
        <f t="shared" si="96"/>
        <v>965</v>
      </c>
      <c r="H196" s="1">
        <f t="shared" si="97"/>
        <v>1.0210772195440632</v>
      </c>
      <c r="I196" s="1">
        <f t="shared" si="98"/>
        <v>0.91599999999999682</v>
      </c>
      <c r="J196" s="1" t="e">
        <f t="shared" si="99"/>
        <v>#DIV/0!</v>
      </c>
      <c r="K196" s="1" t="e">
        <f t="shared" si="100"/>
        <v>#DIV/0!</v>
      </c>
      <c r="L196" s="1" t="e">
        <f t="shared" si="101"/>
        <v>#DIV/0!</v>
      </c>
      <c r="S196" s="14"/>
      <c r="AB196" s="14">
        <v>193</v>
      </c>
      <c r="AC196" s="1">
        <v>1.0420082294668562</v>
      </c>
      <c r="AD196" s="15">
        <v>1.2963999999999984</v>
      </c>
      <c r="AE196" s="1">
        <f t="shared" si="102"/>
        <v>193</v>
      </c>
      <c r="AF196" s="1">
        <f t="shared" si="103"/>
        <v>1.0420082294668562</v>
      </c>
      <c r="AG196" s="1">
        <f t="shared" si="104"/>
        <v>1.2963999999999984</v>
      </c>
      <c r="AH196" s="1" t="e">
        <f t="shared" si="105"/>
        <v>#DIV/0!</v>
      </c>
      <c r="AI196" s="1" t="e">
        <f t="shared" si="106"/>
        <v>#DIV/0!</v>
      </c>
      <c r="AJ196" s="1" t="e">
        <f t="shared" si="107"/>
        <v>#DIV/0!</v>
      </c>
    </row>
    <row r="197" spans="1:36" x14ac:dyDescent="0.25">
      <c r="A197" s="14">
        <v>970</v>
      </c>
      <c r="B197" s="1">
        <v>1.0219880776199621</v>
      </c>
      <c r="C197" s="1">
        <v>0.89099999999999824</v>
      </c>
      <c r="G197" s="14">
        <f t="shared" si="96"/>
        <v>970</v>
      </c>
      <c r="H197" s="1">
        <f t="shared" si="97"/>
        <v>1.0219880776199621</v>
      </c>
      <c r="I197" s="1">
        <f t="shared" si="98"/>
        <v>0.89099999999999824</v>
      </c>
      <c r="J197" s="1" t="e">
        <f t="shared" si="99"/>
        <v>#DIV/0!</v>
      </c>
      <c r="K197" s="1" t="e">
        <f t="shared" si="100"/>
        <v>#DIV/0!</v>
      </c>
      <c r="L197" s="1" t="e">
        <f t="shared" si="101"/>
        <v>#DIV/0!</v>
      </c>
      <c r="S197" s="14"/>
      <c r="AB197" s="14">
        <v>194</v>
      </c>
      <c r="AC197" s="1">
        <v>1.0429256342101405</v>
      </c>
      <c r="AD197" s="15">
        <v>1.378300000000003</v>
      </c>
      <c r="AE197" s="1">
        <f t="shared" si="102"/>
        <v>194</v>
      </c>
      <c r="AF197" s="1">
        <f t="shared" si="103"/>
        <v>1.0429256342101405</v>
      </c>
      <c r="AG197" s="1">
        <f t="shared" si="104"/>
        <v>1.378300000000003</v>
      </c>
      <c r="AH197" s="1" t="e">
        <f t="shared" si="105"/>
        <v>#DIV/0!</v>
      </c>
      <c r="AI197" s="1" t="e">
        <f t="shared" si="106"/>
        <v>#DIV/0!</v>
      </c>
      <c r="AJ197" s="1" t="e">
        <f t="shared" si="107"/>
        <v>#DIV/0!</v>
      </c>
    </row>
    <row r="198" spans="1:36" x14ac:dyDescent="0.25">
      <c r="A198" s="14">
        <v>975</v>
      </c>
      <c r="B198" s="1">
        <v>1.0225049522462475</v>
      </c>
      <c r="C198" s="1">
        <v>0.89099999999999824</v>
      </c>
      <c r="G198" s="14">
        <f t="shared" si="96"/>
        <v>975</v>
      </c>
      <c r="H198" s="1">
        <f t="shared" si="97"/>
        <v>1.0225049522462475</v>
      </c>
      <c r="I198" s="1">
        <f t="shared" si="98"/>
        <v>0.89099999999999824</v>
      </c>
      <c r="J198" s="1" t="e">
        <f t="shared" si="99"/>
        <v>#DIV/0!</v>
      </c>
      <c r="K198" s="1" t="e">
        <f t="shared" si="100"/>
        <v>#DIV/0!</v>
      </c>
      <c r="L198" s="1" t="e">
        <f t="shared" si="101"/>
        <v>#DIV/0!</v>
      </c>
      <c r="S198" s="14"/>
      <c r="AB198" s="14">
        <v>195</v>
      </c>
      <c r="AC198" s="1">
        <v>1.0430828486626444</v>
      </c>
      <c r="AD198" s="15">
        <v>0.27409999999999712</v>
      </c>
      <c r="AE198" s="1">
        <f t="shared" si="102"/>
        <v>195</v>
      </c>
      <c r="AF198" s="1">
        <f t="shared" si="103"/>
        <v>1.0430828486626444</v>
      </c>
      <c r="AG198" s="1">
        <f t="shared" si="104"/>
        <v>0.27409999999999712</v>
      </c>
      <c r="AH198" s="1" t="e">
        <f t="shared" si="105"/>
        <v>#DIV/0!</v>
      </c>
      <c r="AI198" s="1" t="e">
        <f t="shared" si="106"/>
        <v>#DIV/0!</v>
      </c>
      <c r="AJ198" s="1" t="e">
        <f t="shared" si="107"/>
        <v>#DIV/0!</v>
      </c>
    </row>
    <row r="199" spans="1:36" x14ac:dyDescent="0.25">
      <c r="A199" s="14">
        <v>980</v>
      </c>
      <c r="B199" s="1">
        <v>1.0235402715556083</v>
      </c>
      <c r="C199" s="1">
        <v>1.0240000000000009</v>
      </c>
      <c r="G199" s="14">
        <f t="shared" si="96"/>
        <v>980</v>
      </c>
      <c r="H199" s="1">
        <f t="shared" si="97"/>
        <v>1.0235402715556083</v>
      </c>
      <c r="I199" s="1">
        <f t="shared" si="98"/>
        <v>1.0240000000000009</v>
      </c>
      <c r="J199" s="1" t="e">
        <f t="shared" si="99"/>
        <v>#DIV/0!</v>
      </c>
      <c r="K199" s="1" t="e">
        <f t="shared" si="100"/>
        <v>#DIV/0!</v>
      </c>
      <c r="L199" s="1" t="e">
        <f t="shared" si="101"/>
        <v>#DIV/0!</v>
      </c>
      <c r="S199" s="14"/>
      <c r="AB199" s="14">
        <v>196</v>
      </c>
      <c r="AC199" s="1">
        <v>1.0438882297953995</v>
      </c>
      <c r="AD199" s="15">
        <v>5.1156999999999968</v>
      </c>
      <c r="AE199" s="1">
        <f t="shared" si="102"/>
        <v>196</v>
      </c>
      <c r="AF199" s="1">
        <f t="shared" si="103"/>
        <v>1.0438882297953995</v>
      </c>
      <c r="AG199" s="1">
        <f t="shared" si="104"/>
        <v>5.1156999999999968</v>
      </c>
      <c r="AH199" s="1" t="e">
        <f t="shared" si="105"/>
        <v>#DIV/0!</v>
      </c>
      <c r="AI199" s="1" t="e">
        <f t="shared" si="106"/>
        <v>#DIV/0!</v>
      </c>
      <c r="AJ199" s="1" t="e">
        <f t="shared" si="107"/>
        <v>#DIV/0!</v>
      </c>
    </row>
    <row r="200" spans="1:36" x14ac:dyDescent="0.25">
      <c r="A200" s="14">
        <v>985</v>
      </c>
      <c r="B200" s="1">
        <v>1.0240587178292222</v>
      </c>
      <c r="C200" s="1">
        <v>0.91599999999999682</v>
      </c>
      <c r="G200" s="14">
        <f t="shared" si="96"/>
        <v>985</v>
      </c>
      <c r="H200" s="1">
        <f t="shared" si="97"/>
        <v>1.0240587178292222</v>
      </c>
      <c r="I200" s="1">
        <f t="shared" si="98"/>
        <v>0.91599999999999682</v>
      </c>
      <c r="J200" s="1" t="e">
        <f t="shared" si="99"/>
        <v>#DIV/0!</v>
      </c>
      <c r="K200" s="1" t="e">
        <f t="shared" si="100"/>
        <v>#DIV/0!</v>
      </c>
      <c r="L200" s="1" t="e">
        <f t="shared" si="101"/>
        <v>#DIV/0!</v>
      </c>
      <c r="S200" s="14"/>
      <c r="AB200" s="14">
        <v>197</v>
      </c>
      <c r="AC200" s="1">
        <v>1.0441461604645752</v>
      </c>
      <c r="AD200" s="15">
        <v>4.6599000000000004</v>
      </c>
      <c r="AE200" s="1">
        <f t="shared" si="102"/>
        <v>197</v>
      </c>
      <c r="AF200" s="1">
        <f t="shared" si="103"/>
        <v>1.0441461604645752</v>
      </c>
      <c r="AG200" s="1">
        <f t="shared" si="104"/>
        <v>4.6599000000000004</v>
      </c>
      <c r="AH200" s="1" t="e">
        <f t="shared" si="105"/>
        <v>#DIV/0!</v>
      </c>
      <c r="AI200" s="1" t="e">
        <f t="shared" si="106"/>
        <v>#DIV/0!</v>
      </c>
      <c r="AJ200" s="1" t="e">
        <f t="shared" si="107"/>
        <v>#DIV/0!</v>
      </c>
    </row>
    <row r="201" spans="1:36" x14ac:dyDescent="0.25">
      <c r="A201" s="14">
        <v>990</v>
      </c>
      <c r="B201" s="1">
        <v>1.0252192894809693</v>
      </c>
      <c r="C201" s="1">
        <v>0.96829999999999927</v>
      </c>
      <c r="G201" s="14">
        <f t="shared" si="96"/>
        <v>990</v>
      </c>
      <c r="H201" s="1">
        <f t="shared" si="97"/>
        <v>1.0252192894809693</v>
      </c>
      <c r="I201" s="1">
        <f t="shared" si="98"/>
        <v>0.96829999999999927</v>
      </c>
      <c r="J201" s="1" t="e">
        <f t="shared" si="99"/>
        <v>#DIV/0!</v>
      </c>
      <c r="K201" s="1" t="e">
        <f t="shared" si="100"/>
        <v>#DIV/0!</v>
      </c>
      <c r="L201" s="1" t="e">
        <f t="shared" si="101"/>
        <v>#DIV/0!</v>
      </c>
      <c r="S201" s="14"/>
      <c r="AB201" s="14">
        <v>198</v>
      </c>
      <c r="AC201" s="1">
        <v>1.0451931706492001</v>
      </c>
      <c r="AD201" s="15">
        <v>5.2708000000000013</v>
      </c>
      <c r="AE201" s="1">
        <f t="shared" si="102"/>
        <v>198</v>
      </c>
      <c r="AF201" s="1">
        <f t="shared" si="103"/>
        <v>1.0451931706492001</v>
      </c>
      <c r="AG201" s="1">
        <f t="shared" si="104"/>
        <v>5.2708000000000013</v>
      </c>
      <c r="AH201" s="1" t="e">
        <f t="shared" si="105"/>
        <v>#DIV/0!</v>
      </c>
      <c r="AI201" s="1" t="e">
        <f t="shared" si="106"/>
        <v>#DIV/0!</v>
      </c>
      <c r="AJ201" s="1" t="e">
        <f t="shared" si="107"/>
        <v>#DIV/0!</v>
      </c>
    </row>
    <row r="202" spans="1:36" x14ac:dyDescent="0.25">
      <c r="A202" s="14">
        <v>995</v>
      </c>
      <c r="B202" s="1">
        <v>1.0259536834146212</v>
      </c>
      <c r="C202" s="1">
        <v>0.89809999999999945</v>
      </c>
      <c r="G202" s="14">
        <f t="shared" si="96"/>
        <v>995</v>
      </c>
      <c r="H202" s="1">
        <f t="shared" si="97"/>
        <v>1.0259536834146212</v>
      </c>
      <c r="I202" s="1">
        <f t="shared" si="98"/>
        <v>0.89809999999999945</v>
      </c>
      <c r="J202" s="1" t="e">
        <f t="shared" si="99"/>
        <v>#DIV/0!</v>
      </c>
      <c r="K202" s="1" t="e">
        <f t="shared" si="100"/>
        <v>#DIV/0!</v>
      </c>
      <c r="L202" s="1" t="e">
        <f t="shared" si="101"/>
        <v>#DIV/0!</v>
      </c>
      <c r="S202" s="14"/>
      <c r="AB202" s="14">
        <v>199</v>
      </c>
      <c r="AC202" s="1">
        <v>1.0456016848557346</v>
      </c>
      <c r="AD202" s="15">
        <v>5.0671999999999997</v>
      </c>
      <c r="AE202" s="1">
        <f t="shared" si="102"/>
        <v>199</v>
      </c>
      <c r="AF202" s="1">
        <f t="shared" si="103"/>
        <v>1.0456016848557346</v>
      </c>
      <c r="AG202" s="1">
        <f t="shared" si="104"/>
        <v>5.0671999999999997</v>
      </c>
      <c r="AH202" s="1" t="e">
        <f t="shared" si="105"/>
        <v>#DIV/0!</v>
      </c>
      <c r="AI202" s="1" t="e">
        <f t="shared" si="106"/>
        <v>#DIV/0!</v>
      </c>
      <c r="AJ202" s="1" t="e">
        <f t="shared" si="107"/>
        <v>#DIV/0!</v>
      </c>
    </row>
    <row r="203" spans="1:36" x14ac:dyDescent="0.25">
      <c r="A203" s="14">
        <v>1000</v>
      </c>
      <c r="B203" s="1">
        <v>1.0269651947060134</v>
      </c>
      <c r="C203" s="1">
        <v>0.92669999999999675</v>
      </c>
      <c r="G203" s="14">
        <f t="shared" si="96"/>
        <v>1000</v>
      </c>
      <c r="H203" s="1">
        <f t="shared" si="97"/>
        <v>1.0269651947060134</v>
      </c>
      <c r="I203" s="1">
        <f t="shared" si="98"/>
        <v>0.92669999999999675</v>
      </c>
      <c r="J203" s="1" t="e">
        <f t="shared" si="99"/>
        <v>#DIV/0!</v>
      </c>
      <c r="K203" s="1" t="e">
        <f t="shared" si="100"/>
        <v>#DIV/0!</v>
      </c>
      <c r="L203" s="1" t="e">
        <f t="shared" si="101"/>
        <v>#DIV/0!</v>
      </c>
      <c r="S203" s="14"/>
      <c r="AB203" s="14">
        <v>200</v>
      </c>
      <c r="AC203" s="1">
        <v>1.0462325212405821</v>
      </c>
      <c r="AD203" s="15">
        <v>9.0043000000000006</v>
      </c>
      <c r="AE203" s="1">
        <f t="shared" si="102"/>
        <v>200</v>
      </c>
      <c r="AF203" s="1">
        <f t="shared" si="103"/>
        <v>1.0462325212405821</v>
      </c>
      <c r="AG203" s="1">
        <f t="shared" si="104"/>
        <v>9.0043000000000006</v>
      </c>
      <c r="AH203" s="1" t="e">
        <f t="shared" si="105"/>
        <v>#DIV/0!</v>
      </c>
      <c r="AI203" s="1" t="e">
        <f t="shared" si="106"/>
        <v>#DIV/0!</v>
      </c>
      <c r="AJ203" s="1" t="e">
        <f t="shared" si="107"/>
        <v>#DIV/0!</v>
      </c>
    </row>
    <row r="204" spans="1:36" x14ac:dyDescent="0.25">
      <c r="A204" s="14">
        <v>1005</v>
      </c>
      <c r="B204" s="1">
        <v>1.0280393666668657</v>
      </c>
      <c r="C204" s="1">
        <v>1.0670000000000002</v>
      </c>
      <c r="G204" s="14">
        <f t="shared" si="96"/>
        <v>1005</v>
      </c>
      <c r="H204" s="1">
        <f t="shared" si="97"/>
        <v>1.0280393666668657</v>
      </c>
      <c r="I204" s="1">
        <f t="shared" si="98"/>
        <v>1.0670000000000002</v>
      </c>
      <c r="J204" s="1" t="e">
        <f t="shared" si="99"/>
        <v>#DIV/0!</v>
      </c>
      <c r="K204" s="1" t="e">
        <f t="shared" si="100"/>
        <v>#DIV/0!</v>
      </c>
      <c r="L204" s="1" t="e">
        <f t="shared" si="101"/>
        <v>#DIV/0!</v>
      </c>
      <c r="S204" s="14"/>
      <c r="AB204" s="14">
        <v>201</v>
      </c>
      <c r="AC204" s="1">
        <v>1.0465227705164359</v>
      </c>
      <c r="AD204" s="15">
        <v>8.2575999999999965</v>
      </c>
      <c r="AE204" s="1">
        <f t="shared" si="102"/>
        <v>201</v>
      </c>
      <c r="AF204" s="1">
        <f t="shared" si="103"/>
        <v>1.0465227705164359</v>
      </c>
      <c r="AG204" s="1">
        <f t="shared" si="104"/>
        <v>8.2575999999999965</v>
      </c>
      <c r="AH204" s="1" t="e">
        <f t="shared" si="105"/>
        <v>#DIV/0!</v>
      </c>
      <c r="AI204" s="1" t="e">
        <f t="shared" si="106"/>
        <v>#DIV/0!</v>
      </c>
      <c r="AJ204" s="1" t="e">
        <f t="shared" si="107"/>
        <v>#DIV/0!</v>
      </c>
    </row>
    <row r="205" spans="1:36" x14ac:dyDescent="0.25">
      <c r="A205" s="14">
        <v>1010</v>
      </c>
      <c r="B205" s="1">
        <v>1.0288700887641995</v>
      </c>
      <c r="C205" s="1">
        <v>0.91960000000000264</v>
      </c>
      <c r="G205" s="14">
        <f t="shared" si="96"/>
        <v>1010</v>
      </c>
      <c r="H205" s="1">
        <f t="shared" si="97"/>
        <v>1.0288700887641995</v>
      </c>
      <c r="I205" s="1">
        <f t="shared" si="98"/>
        <v>0.91960000000000264</v>
      </c>
      <c r="J205" s="1" t="e">
        <f t="shared" si="99"/>
        <v>#DIV/0!</v>
      </c>
      <c r="K205" s="1" t="e">
        <f t="shared" si="100"/>
        <v>#DIV/0!</v>
      </c>
      <c r="L205" s="1" t="e">
        <f t="shared" si="101"/>
        <v>#DIV/0!</v>
      </c>
      <c r="S205" s="14"/>
      <c r="AB205" s="14">
        <v>202</v>
      </c>
      <c r="AC205" s="1">
        <v>1.0465013556062943</v>
      </c>
      <c r="AD205" s="15">
        <v>6.832099999999997</v>
      </c>
      <c r="AE205" s="1">
        <f t="shared" si="102"/>
        <v>202</v>
      </c>
      <c r="AF205" s="1">
        <f t="shared" si="103"/>
        <v>1.0465013556062943</v>
      </c>
      <c r="AG205" s="1">
        <f t="shared" si="104"/>
        <v>6.832099999999997</v>
      </c>
      <c r="AH205" s="1" t="e">
        <f t="shared" si="105"/>
        <v>#DIV/0!</v>
      </c>
      <c r="AI205" s="1" t="e">
        <f t="shared" si="106"/>
        <v>#DIV/0!</v>
      </c>
      <c r="AJ205" s="1" t="e">
        <f t="shared" si="107"/>
        <v>#DIV/0!</v>
      </c>
    </row>
    <row r="206" spans="1:36" x14ac:dyDescent="0.25">
      <c r="A206" s="14">
        <v>1015</v>
      </c>
      <c r="B206" s="1">
        <v>1.0297638425407194</v>
      </c>
      <c r="C206" s="1">
        <v>0.91599999999999682</v>
      </c>
      <c r="G206" s="14">
        <f t="shared" si="96"/>
        <v>1015</v>
      </c>
      <c r="H206" s="1">
        <f t="shared" si="97"/>
        <v>1.0297638425407194</v>
      </c>
      <c r="I206" s="1">
        <f t="shared" si="98"/>
        <v>0.91599999999999682</v>
      </c>
      <c r="J206" s="1" t="e">
        <f t="shared" si="99"/>
        <v>#DIV/0!</v>
      </c>
      <c r="K206" s="1" t="e">
        <f t="shared" si="100"/>
        <v>#DIV/0!</v>
      </c>
      <c r="L206" s="1" t="e">
        <f t="shared" si="101"/>
        <v>#DIV/0!</v>
      </c>
      <c r="S206" s="14"/>
      <c r="AB206" s="14">
        <v>203</v>
      </c>
      <c r="AC206" s="1">
        <v>1.0464652685710638</v>
      </c>
      <c r="AD206" s="15">
        <v>7.9181999999999988</v>
      </c>
      <c r="AE206" s="1">
        <f t="shared" si="102"/>
        <v>203</v>
      </c>
      <c r="AF206" s="1">
        <f t="shared" si="103"/>
        <v>1.0464652685710638</v>
      </c>
      <c r="AG206" s="1">
        <f t="shared" si="104"/>
        <v>7.9181999999999988</v>
      </c>
      <c r="AH206" s="1" t="e">
        <f t="shared" si="105"/>
        <v>#DIV/0!</v>
      </c>
      <c r="AI206" s="1" t="e">
        <f t="shared" si="106"/>
        <v>#DIV/0!</v>
      </c>
      <c r="AJ206" s="1" t="e">
        <f t="shared" si="107"/>
        <v>#DIV/0!</v>
      </c>
    </row>
    <row r="207" spans="1:36" x14ac:dyDescent="0.25">
      <c r="A207" s="14">
        <v>1020</v>
      </c>
      <c r="B207" s="1">
        <v>1.0307209531912147</v>
      </c>
      <c r="C207" s="1">
        <v>0.92669999999999675</v>
      </c>
      <c r="G207" s="14">
        <f t="shared" si="96"/>
        <v>1020</v>
      </c>
      <c r="H207" s="1">
        <f t="shared" si="97"/>
        <v>1.0307209531912147</v>
      </c>
      <c r="I207" s="1">
        <f t="shared" si="98"/>
        <v>0.92669999999999675</v>
      </c>
      <c r="J207" s="1" t="e">
        <f t="shared" si="99"/>
        <v>#DIV/0!</v>
      </c>
      <c r="K207" s="1" t="e">
        <f t="shared" si="100"/>
        <v>#DIV/0!</v>
      </c>
      <c r="L207" s="1" t="e">
        <f t="shared" si="101"/>
        <v>#DIV/0!</v>
      </c>
      <c r="S207" s="14"/>
      <c r="AB207" s="14">
        <v>204</v>
      </c>
      <c r="AC207" s="1">
        <v>1.046476993970975</v>
      </c>
      <c r="AD207" s="15">
        <v>5.5459999999999994</v>
      </c>
      <c r="AE207" s="1">
        <f t="shared" si="102"/>
        <v>204</v>
      </c>
      <c r="AF207" s="1">
        <f t="shared" si="103"/>
        <v>1.046476993970975</v>
      </c>
      <c r="AG207" s="1">
        <f t="shared" si="104"/>
        <v>5.5459999999999994</v>
      </c>
      <c r="AH207" s="1" t="e">
        <f t="shared" si="105"/>
        <v>#DIV/0!</v>
      </c>
      <c r="AI207" s="1" t="e">
        <f t="shared" si="106"/>
        <v>#DIV/0!</v>
      </c>
      <c r="AJ207" s="1" t="e">
        <f t="shared" si="107"/>
        <v>#DIV/0!</v>
      </c>
    </row>
    <row r="208" spans="1:36" x14ac:dyDescent="0.25">
      <c r="A208" s="14">
        <v>1025</v>
      </c>
      <c r="B208" s="1">
        <v>1.0314334528476354</v>
      </c>
      <c r="C208" s="1">
        <v>1.1336000000000013</v>
      </c>
      <c r="G208" s="14">
        <f t="shared" si="96"/>
        <v>1025</v>
      </c>
      <c r="H208" s="1">
        <f t="shared" si="97"/>
        <v>1.0314334528476354</v>
      </c>
      <c r="I208" s="1">
        <f t="shared" si="98"/>
        <v>1.1336000000000013</v>
      </c>
      <c r="J208" s="1" t="e">
        <f t="shared" si="99"/>
        <v>#DIV/0!</v>
      </c>
      <c r="K208" s="1" t="e">
        <f t="shared" si="100"/>
        <v>#DIV/0!</v>
      </c>
      <c r="L208" s="1" t="e">
        <f t="shared" si="101"/>
        <v>#DIV/0!</v>
      </c>
      <c r="S208" s="14"/>
      <c r="AB208" s="14">
        <v>205</v>
      </c>
      <c r="AC208" s="1">
        <v>1.0463768537933282</v>
      </c>
      <c r="AD208" s="15">
        <v>5.1313000000000031</v>
      </c>
      <c r="AE208" s="1">
        <f t="shared" si="102"/>
        <v>205</v>
      </c>
      <c r="AF208" s="1">
        <f t="shared" si="103"/>
        <v>1.0463768537933282</v>
      </c>
      <c r="AG208" s="1">
        <f t="shared" si="104"/>
        <v>5.1313000000000031</v>
      </c>
      <c r="AH208" s="1" t="e">
        <f t="shared" si="105"/>
        <v>#DIV/0!</v>
      </c>
      <c r="AI208" s="1" t="e">
        <f t="shared" si="106"/>
        <v>#DIV/0!</v>
      </c>
      <c r="AJ208" s="1" t="e">
        <f t="shared" si="107"/>
        <v>#DIV/0!</v>
      </c>
    </row>
    <row r="209" spans="1:19" x14ac:dyDescent="0.25">
      <c r="A209" s="14">
        <v>1030</v>
      </c>
      <c r="B209" s="1">
        <v>1.0321147949283982</v>
      </c>
      <c r="C209" s="1">
        <v>2.1914000000000016</v>
      </c>
      <c r="G209" s="14">
        <f t="shared" si="96"/>
        <v>1030</v>
      </c>
      <c r="H209" s="1">
        <f t="shared" si="97"/>
        <v>1.0321147949283982</v>
      </c>
      <c r="I209" s="1">
        <f t="shared" si="98"/>
        <v>2.1914000000000016</v>
      </c>
      <c r="J209" s="1" t="e">
        <f t="shared" si="99"/>
        <v>#DIV/0!</v>
      </c>
      <c r="K209" s="1" t="e">
        <f t="shared" si="100"/>
        <v>#DIV/0!</v>
      </c>
      <c r="L209" s="1" t="e">
        <f t="shared" si="101"/>
        <v>#DIV/0!</v>
      </c>
      <c r="S209" s="14"/>
    </row>
    <row r="210" spans="1:19" x14ac:dyDescent="0.25">
      <c r="A210" s="14">
        <v>1035</v>
      </c>
      <c r="B210" s="1">
        <v>1.0322691376200004</v>
      </c>
      <c r="C210" s="1">
        <v>2.1578999999999979</v>
      </c>
      <c r="G210" s="14">
        <f t="shared" si="96"/>
        <v>1035</v>
      </c>
      <c r="H210" s="1">
        <f t="shared" si="97"/>
        <v>1.0322691376200004</v>
      </c>
      <c r="I210" s="1">
        <f t="shared" si="98"/>
        <v>2.1578999999999979</v>
      </c>
      <c r="J210" s="1" t="e">
        <f t="shared" si="99"/>
        <v>#DIV/0!</v>
      </c>
      <c r="K210" s="1" t="e">
        <f t="shared" si="100"/>
        <v>#DIV/0!</v>
      </c>
      <c r="L210" s="1" t="e">
        <f t="shared" si="101"/>
        <v>#DIV/0!</v>
      </c>
      <c r="S210" s="14"/>
    </row>
    <row r="211" spans="1:19" x14ac:dyDescent="0.25">
      <c r="A211" s="14">
        <v>1040</v>
      </c>
      <c r="B211" s="1">
        <v>1.0324536609665036</v>
      </c>
      <c r="C211" s="1">
        <v>2.761099999999999</v>
      </c>
      <c r="G211" s="14">
        <f t="shared" si="96"/>
        <v>1040</v>
      </c>
      <c r="H211" s="1">
        <f t="shared" si="97"/>
        <v>1.0324536609665036</v>
      </c>
      <c r="I211" s="1">
        <f t="shared" si="98"/>
        <v>2.761099999999999</v>
      </c>
      <c r="J211" s="1" t="e">
        <f t="shared" si="99"/>
        <v>#DIV/0!</v>
      </c>
      <c r="K211" s="1" t="e">
        <f t="shared" si="100"/>
        <v>#DIV/0!</v>
      </c>
      <c r="L211" s="1" t="e">
        <f t="shared" si="101"/>
        <v>#DIV/0!</v>
      </c>
      <c r="S211" s="14"/>
    </row>
  </sheetData>
  <mergeCells count="18">
    <mergeCell ref="AZ1:BB1"/>
    <mergeCell ref="BC1:BH1"/>
    <mergeCell ref="BI1:BK1"/>
    <mergeCell ref="BL1:BN1"/>
    <mergeCell ref="BO1:BT1"/>
    <mergeCell ref="AW1:AY1"/>
    <mergeCell ref="A1:C1"/>
    <mergeCell ref="D1:F1"/>
    <mergeCell ref="G1:L1"/>
    <mergeCell ref="M1:O1"/>
    <mergeCell ref="S1:X1"/>
    <mergeCell ref="Y1:AA1"/>
    <mergeCell ref="AB1:AD1"/>
    <mergeCell ref="AE1:AJ1"/>
    <mergeCell ref="AK1:AM1"/>
    <mergeCell ref="AN1:AP1"/>
    <mergeCell ref="AQ1:AV1"/>
    <mergeCell ref="P1:R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8580-8194-4904-BA33-665F7C0F5FB8}">
  <dimension ref="A1:BM2093"/>
  <sheetViews>
    <sheetView zoomScale="110" zoomScaleNormal="110" workbookViewId="0">
      <selection activeCell="AS10" sqref="AS10"/>
    </sheetView>
  </sheetViews>
  <sheetFormatPr defaultColWidth="9.140625" defaultRowHeight="15" x14ac:dyDescent="0.25"/>
  <cols>
    <col min="1" max="1" width="10.28515625" style="14" bestFit="1" customWidth="1"/>
    <col min="2" max="2" width="10.85546875" style="15" bestFit="1" customWidth="1"/>
    <col min="3" max="3" width="10.28515625" style="14" bestFit="1" customWidth="1"/>
    <col min="4" max="4" width="11" style="15" bestFit="1" customWidth="1"/>
    <col min="5" max="5" width="14.42578125" style="1" bestFit="1" customWidth="1"/>
    <col min="6" max="6" width="14.7109375" style="1" bestFit="1" customWidth="1"/>
    <col min="7" max="7" width="15.7109375" style="1" bestFit="1" customWidth="1"/>
    <col min="8" max="8" width="16.28515625" style="1" bestFit="1" customWidth="1"/>
    <col min="9" max="9" width="9.140625" style="14"/>
    <col min="10" max="10" width="9.140625" style="15"/>
    <col min="11" max="11" width="19.42578125" style="14" bestFit="1" customWidth="1"/>
    <col min="12" max="12" width="11" style="15" bestFit="1" customWidth="1"/>
    <col min="13" max="16" width="13.28515625" style="1" bestFit="1" customWidth="1"/>
    <col min="17" max="17" width="5.85546875" style="14" customWidth="1"/>
    <col min="18" max="18" width="12" style="15" bestFit="1" customWidth="1"/>
    <col min="19" max="19" width="13.28515625" style="1" bestFit="1" customWidth="1"/>
    <col min="20" max="20" width="13.28515625" style="15" bestFit="1" customWidth="1"/>
    <col min="21" max="24" width="13.28515625" style="1" bestFit="1" customWidth="1"/>
    <col min="25" max="25" width="9.140625" style="14"/>
    <col min="26" max="26" width="9.140625" style="15"/>
    <col min="27" max="27" width="15.28515625" style="1" customWidth="1"/>
    <col min="28" max="28" width="15.28515625" style="15" customWidth="1"/>
    <col min="29" max="32" width="15.28515625" style="1" customWidth="1"/>
    <col min="33" max="33" width="13.28515625" style="14" bestFit="1" customWidth="1"/>
    <col min="34" max="34" width="13.28515625" style="15" bestFit="1" customWidth="1"/>
    <col min="35" max="35" width="13.28515625" style="1" bestFit="1" customWidth="1"/>
    <col min="36" max="36" width="13.28515625" style="15" bestFit="1" customWidth="1"/>
    <col min="37" max="39" width="15.28515625" style="1" customWidth="1"/>
    <col min="40" max="40" width="16.28515625" style="1" bestFit="1" customWidth="1"/>
    <col min="41" max="41" width="12" style="14" bestFit="1" customWidth="1"/>
    <col min="42" max="42" width="10.85546875" style="15" bestFit="1" customWidth="1"/>
    <col min="43" max="43" width="12" style="14" bestFit="1" customWidth="1"/>
    <col min="44" max="44" width="10.85546875" style="15" bestFit="1" customWidth="1"/>
    <col min="45" max="45" width="14.42578125" style="1" bestFit="1" customWidth="1"/>
    <col min="46" max="46" width="14.7109375" style="1" bestFit="1" customWidth="1"/>
    <col min="47" max="47" width="15.7109375" style="1" bestFit="1" customWidth="1"/>
    <col min="48" max="48" width="17.28515625" style="15" bestFit="1" customWidth="1"/>
    <col min="52" max="52" width="12.5703125" customWidth="1"/>
  </cols>
  <sheetData>
    <row r="1" spans="1:65" s="13" customFormat="1" x14ac:dyDescent="0.25">
      <c r="A1" s="124" t="s">
        <v>157</v>
      </c>
      <c r="B1" s="126"/>
      <c r="C1" s="124" t="s">
        <v>159</v>
      </c>
      <c r="D1" s="126"/>
      <c r="E1" s="125" t="s">
        <v>69</v>
      </c>
      <c r="F1" s="125"/>
      <c r="G1" s="125"/>
      <c r="H1" s="125"/>
      <c r="I1" s="127" t="s">
        <v>158</v>
      </c>
      <c r="J1" s="128"/>
      <c r="K1" s="124" t="s">
        <v>142</v>
      </c>
      <c r="L1" s="126"/>
      <c r="M1" s="124" t="s">
        <v>143</v>
      </c>
      <c r="N1" s="125"/>
      <c r="O1" s="125"/>
      <c r="P1" s="126"/>
      <c r="Q1" s="124" t="s">
        <v>145</v>
      </c>
      <c r="R1" s="126"/>
      <c r="S1" s="124" t="s">
        <v>146</v>
      </c>
      <c r="T1" s="126"/>
      <c r="U1" s="124" t="s">
        <v>147</v>
      </c>
      <c r="V1" s="125"/>
      <c r="W1" s="125"/>
      <c r="X1" s="126"/>
      <c r="Y1" s="124" t="s">
        <v>148</v>
      </c>
      <c r="Z1" s="126"/>
      <c r="AA1" s="124" t="s">
        <v>149</v>
      </c>
      <c r="AB1" s="126"/>
      <c r="AC1" s="124" t="s">
        <v>150</v>
      </c>
      <c r="AD1" s="125"/>
      <c r="AE1" s="125"/>
      <c r="AF1" s="126"/>
      <c r="AG1" s="124" t="s">
        <v>151</v>
      </c>
      <c r="AH1" s="126"/>
      <c r="AI1" s="124" t="s">
        <v>152</v>
      </c>
      <c r="AJ1" s="126"/>
      <c r="AK1" s="124" t="s">
        <v>153</v>
      </c>
      <c r="AL1" s="125"/>
      <c r="AM1" s="125"/>
      <c r="AN1" s="126"/>
      <c r="AO1" s="124" t="s">
        <v>154</v>
      </c>
      <c r="AP1" s="126"/>
      <c r="AQ1" s="124" t="s">
        <v>155</v>
      </c>
      <c r="AR1" s="126"/>
      <c r="AS1" s="124" t="s">
        <v>156</v>
      </c>
      <c r="AT1" s="125"/>
      <c r="AU1" s="125"/>
      <c r="AV1" s="126"/>
      <c r="AZ1" s="4" t="s">
        <v>11</v>
      </c>
      <c r="BA1" s="4" t="s">
        <v>1</v>
      </c>
      <c r="BB1" s="5">
        <v>0</v>
      </c>
      <c r="BC1" s="5">
        <v>10</v>
      </c>
      <c r="BD1" s="5">
        <v>20</v>
      </c>
      <c r="BE1" s="5">
        <v>25</v>
      </c>
      <c r="BF1" s="5">
        <v>30</v>
      </c>
      <c r="BG1" s="5">
        <v>40</v>
      </c>
      <c r="BH1" s="5">
        <v>50</v>
      </c>
      <c r="BI1" s="5">
        <v>60</v>
      </c>
      <c r="BJ1" s="5">
        <v>70</v>
      </c>
      <c r="BK1" s="5">
        <v>80</v>
      </c>
      <c r="BL1" s="5">
        <v>90</v>
      </c>
      <c r="BM1" s="5">
        <v>100</v>
      </c>
    </row>
    <row r="2" spans="1:65" x14ac:dyDescent="0.25">
      <c r="A2" s="2" t="s">
        <v>68</v>
      </c>
      <c r="B2" s="3" t="s">
        <v>66</v>
      </c>
      <c r="C2" s="2" t="s">
        <v>68</v>
      </c>
      <c r="D2" s="3" t="s">
        <v>66</v>
      </c>
      <c r="E2" s="1" t="s">
        <v>70</v>
      </c>
      <c r="F2" s="1" t="s">
        <v>71</v>
      </c>
      <c r="G2" s="1" t="s">
        <v>72</v>
      </c>
      <c r="H2" s="1" t="s">
        <v>67</v>
      </c>
      <c r="I2" s="2" t="s">
        <v>68</v>
      </c>
      <c r="J2" s="3" t="s">
        <v>66</v>
      </c>
      <c r="K2" s="2" t="s">
        <v>68</v>
      </c>
      <c r="L2" s="3" t="s">
        <v>66</v>
      </c>
      <c r="M2" s="1" t="s">
        <v>70</v>
      </c>
      <c r="N2" s="1" t="s">
        <v>71</v>
      </c>
      <c r="O2" s="1" t="s">
        <v>72</v>
      </c>
      <c r="P2" s="1" t="s">
        <v>67</v>
      </c>
      <c r="Q2" s="2" t="s">
        <v>68</v>
      </c>
      <c r="R2" s="3" t="s">
        <v>66</v>
      </c>
      <c r="S2" s="2" t="s">
        <v>68</v>
      </c>
      <c r="T2" s="3" t="s">
        <v>66</v>
      </c>
      <c r="U2" s="1" t="s">
        <v>70</v>
      </c>
      <c r="V2" s="1" t="s">
        <v>71</v>
      </c>
      <c r="W2" s="1" t="s">
        <v>72</v>
      </c>
      <c r="X2" s="1" t="s">
        <v>67</v>
      </c>
      <c r="Y2" s="2" t="s">
        <v>68</v>
      </c>
      <c r="Z2" s="3" t="s">
        <v>66</v>
      </c>
      <c r="AA2" s="2" t="s">
        <v>68</v>
      </c>
      <c r="AB2" s="3" t="s">
        <v>66</v>
      </c>
      <c r="AC2" s="1" t="s">
        <v>70</v>
      </c>
      <c r="AD2" s="1" t="s">
        <v>71</v>
      </c>
      <c r="AE2" s="1" t="s">
        <v>72</v>
      </c>
      <c r="AF2" s="1" t="s">
        <v>67</v>
      </c>
      <c r="AG2" s="2" t="s">
        <v>68</v>
      </c>
      <c r="AH2" s="3" t="s">
        <v>66</v>
      </c>
      <c r="AI2" s="2" t="s">
        <v>68</v>
      </c>
      <c r="AJ2" s="3" t="s">
        <v>66</v>
      </c>
      <c r="AK2" s="1" t="s">
        <v>70</v>
      </c>
      <c r="AL2" s="1" t="s">
        <v>71</v>
      </c>
      <c r="AM2" s="1" t="s">
        <v>72</v>
      </c>
      <c r="AN2" s="1" t="s">
        <v>67</v>
      </c>
      <c r="AO2" s="2" t="s">
        <v>68</v>
      </c>
      <c r="AP2" s="3" t="s">
        <v>66</v>
      </c>
      <c r="AQ2" s="2" t="s">
        <v>68</v>
      </c>
      <c r="AR2" s="3" t="s">
        <v>66</v>
      </c>
      <c r="AS2" s="1" t="s">
        <v>70</v>
      </c>
      <c r="AT2" s="1" t="s">
        <v>71</v>
      </c>
      <c r="AU2" s="1" t="s">
        <v>72</v>
      </c>
      <c r="AV2" s="1" t="s">
        <v>67</v>
      </c>
      <c r="AZ2" s="4" t="s">
        <v>65</v>
      </c>
      <c r="BA2" s="4" t="s">
        <v>0</v>
      </c>
      <c r="BB2" s="5">
        <v>26.279999999999998</v>
      </c>
      <c r="BC2" s="5">
        <v>26.32</v>
      </c>
      <c r="BD2" s="5">
        <v>26.41</v>
      </c>
      <c r="BE2" s="5">
        <v>26.450000000000003</v>
      </c>
      <c r="BF2" s="5">
        <v>26.52</v>
      </c>
      <c r="BG2" s="5">
        <v>26.669999999999998</v>
      </c>
      <c r="BH2" s="5">
        <v>26.839999999999996</v>
      </c>
      <c r="BI2" s="5">
        <v>27.029999999999998</v>
      </c>
      <c r="BJ2" s="5">
        <v>27.250000000000004</v>
      </c>
      <c r="BK2" s="5">
        <v>27.500000000000004</v>
      </c>
      <c r="BL2" s="5">
        <v>27.779999999999998</v>
      </c>
      <c r="BM2" s="5">
        <v>28.050000000000004</v>
      </c>
    </row>
    <row r="3" spans="1:65" x14ac:dyDescent="0.25">
      <c r="A3" s="14">
        <v>55.1</v>
      </c>
      <c r="B3" s="15">
        <f>0.275808477002044*100</f>
        <v>27.580847700204398</v>
      </c>
      <c r="C3" s="14">
        <v>54.3</v>
      </c>
      <c r="D3" s="15">
        <f>0.276229758219199*100</f>
        <v>27.622975821919898</v>
      </c>
      <c r="E3" s="14">
        <f>AVERAGE(A3,C3)</f>
        <v>54.7</v>
      </c>
      <c r="F3" s="1">
        <f>AVERAGE(B3,D3)</f>
        <v>27.601911761062148</v>
      </c>
      <c r="G3" s="1">
        <f>STDEVA(A3,C3)</f>
        <v>0.56568542494924101</v>
      </c>
      <c r="H3" s="1">
        <f>STDEVA(B3,D3)</f>
        <v>2.9789080543682189E-2</v>
      </c>
      <c r="I3" s="14">
        <v>55.344639999999998</v>
      </c>
      <c r="J3" s="15">
        <f>0.275990048451573*100</f>
        <v>27.5990048451573</v>
      </c>
      <c r="K3" s="14">
        <v>55.049290999999997</v>
      </c>
      <c r="L3" s="15">
        <f>0.275742510239755*100</f>
        <v>27.574251023975499</v>
      </c>
      <c r="M3" s="14">
        <f>AVERAGE(I3,K3)</f>
        <v>55.196965499999997</v>
      </c>
      <c r="N3" s="1">
        <f>AVERAGE(J3,L3)</f>
        <v>27.586627934566401</v>
      </c>
      <c r="O3" s="1">
        <f>STDEVA(I3,K3)</f>
        <v>0.2088432807166668</v>
      </c>
      <c r="P3" s="1">
        <f>STDEVA(J3,L3)</f>
        <v>1.7503594817930235E-2</v>
      </c>
      <c r="Q3" s="14">
        <v>55.1</v>
      </c>
      <c r="R3" s="15">
        <f>0.279977983754959*100</f>
        <v>27.997798375495904</v>
      </c>
      <c r="S3" s="1">
        <v>53.327987999999998</v>
      </c>
      <c r="T3" s="15">
        <f>0.279511313833716*100</f>
        <v>27.951131383371603</v>
      </c>
      <c r="U3" s="14">
        <f>AVERAGE(Q3,S3)</f>
        <v>54.213994</v>
      </c>
      <c r="V3" s="1">
        <f>AVERAGE(R3,T3)</f>
        <v>27.974464879433754</v>
      </c>
      <c r="W3" s="1">
        <f>STDEVA(Q3,S3)</f>
        <v>1.253001701543939</v>
      </c>
      <c r="X3" s="1">
        <f>STDEVA(R3,T3)</f>
        <v>3.2998546588672469E-2</v>
      </c>
      <c r="Y3" s="14">
        <v>55.249386000000001</v>
      </c>
      <c r="Z3" s="15">
        <f>0.290864828109955*100</f>
        <v>29.086482810995502</v>
      </c>
      <c r="AA3" s="1">
        <v>53.691699999999997</v>
      </c>
      <c r="AB3" s="15">
        <f>0.28694647254849*100</f>
        <v>28.694647254848999</v>
      </c>
      <c r="AC3" s="14">
        <f>AVERAGE(Y3,AA3)</f>
        <v>54.470542999999999</v>
      </c>
      <c r="AD3" s="1">
        <f>AVERAGE(Z3,AB3)</f>
        <v>28.89056503292225</v>
      </c>
      <c r="AE3" s="1">
        <f>STDEVA(Y3,AA3)</f>
        <v>1.1014503335593513</v>
      </c>
      <c r="AF3" s="1">
        <f>STDEVA(Z3,AB3)</f>
        <v>0.27706957886119477</v>
      </c>
      <c r="AG3" s="14">
        <v>54.8</v>
      </c>
      <c r="AH3" s="15">
        <f>0.292822570141041*100</f>
        <v>29.282257014104101</v>
      </c>
      <c r="AI3" s="1">
        <v>54.3</v>
      </c>
      <c r="AJ3" s="15">
        <f>0.29100248660422*100</f>
        <v>29.100248660422</v>
      </c>
      <c r="AK3" s="14">
        <f>AVERAGE(AG3,AI3)</f>
        <v>54.55</v>
      </c>
      <c r="AL3" s="1">
        <f>AVERAGE(AH3,AJ3)</f>
        <v>29.19125283726305</v>
      </c>
      <c r="AM3" s="1">
        <f>STDEVA(AG3,AI3)</f>
        <v>0.35355339059327379</v>
      </c>
      <c r="AN3" s="1">
        <f>STDEVA(AH3,AJ3)</f>
        <v>0.12869934112121259</v>
      </c>
      <c r="AO3" s="14">
        <v>55.02599</v>
      </c>
      <c r="AP3" s="15">
        <f>0.300053068698405*100</f>
        <v>30.005306869840499</v>
      </c>
      <c r="AQ3" s="14">
        <v>55.833578000000003</v>
      </c>
      <c r="AR3" s="15">
        <f>0.301426217902707*100</f>
        <v>30.142621790270702</v>
      </c>
      <c r="AS3" s="14">
        <f>AVERAGE(AO3,AQ3)</f>
        <v>55.429783999999998</v>
      </c>
      <c r="AT3" s="1">
        <f>AVERAGE(AP3,AR3)</f>
        <v>30.073964330055603</v>
      </c>
      <c r="AU3" s="1">
        <f>STDEVA(AO3,AQ3)</f>
        <v>0.57105095120488347</v>
      </c>
      <c r="AV3" s="1">
        <f>STDEVA(AP3,AR3)</f>
        <v>9.7096311394287815E-2</v>
      </c>
      <c r="BB3">
        <f>BB2*100</f>
        <v>2627.9999999999995</v>
      </c>
      <c r="BC3">
        <f t="shared" ref="BC3:BM3" si="0">BC2*100</f>
        <v>2632</v>
      </c>
      <c r="BD3">
        <f t="shared" si="0"/>
        <v>2641</v>
      </c>
      <c r="BE3">
        <f t="shared" si="0"/>
        <v>2645.0000000000005</v>
      </c>
      <c r="BF3">
        <f t="shared" si="0"/>
        <v>2652</v>
      </c>
      <c r="BG3">
        <f t="shared" si="0"/>
        <v>2667</v>
      </c>
      <c r="BH3">
        <f t="shared" si="0"/>
        <v>2683.9999999999995</v>
      </c>
      <c r="BI3">
        <f t="shared" si="0"/>
        <v>2702.9999999999995</v>
      </c>
      <c r="BJ3">
        <f t="shared" si="0"/>
        <v>2725.0000000000005</v>
      </c>
      <c r="BK3">
        <f t="shared" si="0"/>
        <v>2750.0000000000005</v>
      </c>
      <c r="BL3">
        <f t="shared" si="0"/>
        <v>2777.9999999999995</v>
      </c>
      <c r="BM3">
        <f t="shared" si="0"/>
        <v>2805.0000000000005</v>
      </c>
    </row>
    <row r="4" spans="1:65" x14ac:dyDescent="0.25">
      <c r="A4" s="1"/>
      <c r="B4" s="1"/>
      <c r="C4" s="1"/>
      <c r="D4" s="1"/>
      <c r="I4" s="1"/>
      <c r="J4" s="1"/>
      <c r="K4" s="1"/>
      <c r="L4" s="1"/>
      <c r="Q4" s="1"/>
      <c r="R4" s="1"/>
      <c r="T4" s="1"/>
      <c r="Y4" s="1"/>
      <c r="Z4" s="1"/>
      <c r="AB4" s="1"/>
      <c r="AG4" s="1"/>
      <c r="AH4" s="1"/>
      <c r="AJ4" s="1"/>
      <c r="AO4" s="1"/>
      <c r="AP4" s="1"/>
      <c r="AQ4" s="1"/>
      <c r="AR4" s="1"/>
      <c r="AV4" s="1"/>
    </row>
    <row r="5" spans="1:65" x14ac:dyDescent="0.25">
      <c r="A5" s="1"/>
      <c r="B5" s="1"/>
      <c r="C5" s="1"/>
      <c r="D5" s="1"/>
      <c r="I5" s="1"/>
      <c r="J5" s="1"/>
      <c r="K5" s="1"/>
      <c r="L5" s="1"/>
      <c r="Q5" s="1"/>
      <c r="R5" s="1"/>
      <c r="T5" s="1"/>
      <c r="Y5" s="1"/>
      <c r="Z5" s="1"/>
      <c r="AB5" s="1"/>
      <c r="AG5" s="1"/>
      <c r="AH5" s="1"/>
      <c r="AJ5" s="1"/>
      <c r="AO5" s="1"/>
      <c r="AP5" s="1"/>
      <c r="AQ5" s="1"/>
      <c r="AR5" s="1"/>
      <c r="AV5" s="1"/>
      <c r="BB5">
        <v>26.279999999999998</v>
      </c>
      <c r="BC5">
        <v>26.32</v>
      </c>
      <c r="BD5">
        <v>26.41</v>
      </c>
      <c r="BE5">
        <v>26.450000000000003</v>
      </c>
      <c r="BF5">
        <v>26.52</v>
      </c>
      <c r="BG5">
        <v>26.669999999999998</v>
      </c>
      <c r="BH5">
        <v>26.839999999999996</v>
      </c>
      <c r="BI5">
        <v>27.029999999999998</v>
      </c>
      <c r="BJ5">
        <v>27.250000000000004</v>
      </c>
      <c r="BK5">
        <v>27.500000000000004</v>
      </c>
      <c r="BL5">
        <v>27.779999999999998</v>
      </c>
      <c r="BM5">
        <v>28.050000000000004</v>
      </c>
    </row>
    <row r="6" spans="1:65" x14ac:dyDescent="0.25">
      <c r="A6" s="1"/>
      <c r="B6" s="1"/>
      <c r="C6" s="1"/>
      <c r="D6" s="1"/>
      <c r="I6" s="1"/>
      <c r="J6" s="1"/>
      <c r="K6" s="1"/>
      <c r="L6" s="1"/>
      <c r="Q6" s="1"/>
      <c r="R6" s="1"/>
      <c r="T6" s="1"/>
      <c r="Y6" s="1"/>
      <c r="Z6" s="1"/>
      <c r="AB6" s="1"/>
      <c r="AG6" s="1"/>
      <c r="AH6" s="1"/>
      <c r="AJ6" s="1"/>
      <c r="AO6" s="1"/>
      <c r="AP6" s="1"/>
      <c r="AQ6" s="1"/>
      <c r="AR6" s="1"/>
      <c r="AV6" s="1"/>
    </row>
    <row r="7" spans="1:65" x14ac:dyDescent="0.25">
      <c r="A7" s="1"/>
      <c r="B7" s="1"/>
      <c r="C7" s="1"/>
      <c r="D7" s="1"/>
      <c r="I7" s="1"/>
      <c r="J7" s="1"/>
      <c r="K7" s="1"/>
      <c r="L7" s="1"/>
      <c r="Q7" s="1"/>
      <c r="R7" s="1"/>
      <c r="T7" s="1"/>
      <c r="Y7" s="1"/>
      <c r="Z7" s="1"/>
      <c r="AB7" s="1"/>
      <c r="AG7" s="1"/>
      <c r="AH7" s="1"/>
      <c r="AJ7" s="1"/>
      <c r="AO7" s="1"/>
      <c r="AP7" s="1"/>
      <c r="AQ7" s="1"/>
      <c r="AR7" s="1"/>
      <c r="AV7" s="1"/>
    </row>
    <row r="8" spans="1:65" x14ac:dyDescent="0.25">
      <c r="A8" s="1"/>
      <c r="B8" s="1"/>
      <c r="C8" s="1"/>
      <c r="D8" s="1"/>
      <c r="I8" s="1"/>
      <c r="J8" s="1"/>
      <c r="K8" s="1"/>
      <c r="L8" s="1"/>
      <c r="Q8" s="1"/>
      <c r="R8" s="1"/>
      <c r="T8" s="1"/>
      <c r="Y8" s="1"/>
      <c r="Z8" s="1"/>
      <c r="AB8" s="1"/>
      <c r="AG8" s="1"/>
      <c r="AH8" s="1"/>
      <c r="AJ8" s="1"/>
      <c r="AO8" s="1"/>
      <c r="AP8" s="1"/>
      <c r="AQ8" s="1"/>
      <c r="AR8" s="1"/>
      <c r="AV8" s="1"/>
    </row>
    <row r="9" spans="1:65" x14ac:dyDescent="0.25">
      <c r="A9" s="1"/>
      <c r="B9" s="1"/>
      <c r="C9" s="1"/>
      <c r="D9" s="1"/>
      <c r="I9" s="1"/>
      <c r="J9" s="1"/>
      <c r="K9" s="1"/>
      <c r="L9" s="1"/>
      <c r="Q9" s="1"/>
      <c r="R9" s="1"/>
      <c r="T9" s="1"/>
      <c r="Y9" s="1"/>
      <c r="Z9" s="1"/>
      <c r="AB9" s="1"/>
      <c r="AG9" s="1"/>
      <c r="AH9" s="1"/>
      <c r="AJ9" s="1"/>
      <c r="AO9" s="1"/>
      <c r="AP9" s="1"/>
      <c r="AQ9" s="1"/>
      <c r="AR9" s="1"/>
      <c r="AV9" s="1"/>
    </row>
    <row r="10" spans="1:65" x14ac:dyDescent="0.25">
      <c r="A10"/>
      <c r="B10" s="1"/>
      <c r="C10" s="1"/>
      <c r="D10" s="1"/>
      <c r="I10" s="1"/>
      <c r="J10" s="1"/>
      <c r="K10" s="1"/>
      <c r="L10" s="1"/>
      <c r="Q10" s="1"/>
      <c r="R10" s="1"/>
      <c r="T10" s="1"/>
      <c r="Y10" s="1"/>
      <c r="Z10" s="1"/>
      <c r="AB10" s="1"/>
      <c r="AG10" s="1"/>
      <c r="AH10" s="1"/>
      <c r="AJ10" s="1"/>
      <c r="AO10" s="1"/>
      <c r="AP10" s="1"/>
      <c r="AQ10" s="1"/>
      <c r="AR10" s="1"/>
      <c r="AV10" s="1"/>
    </row>
    <row r="11" spans="1:65" x14ac:dyDescent="0.25">
      <c r="A11" s="1"/>
      <c r="B11" s="1"/>
      <c r="C11" s="1"/>
      <c r="D11" s="1"/>
      <c r="I11" s="1"/>
      <c r="J11" s="1"/>
      <c r="K11" s="1"/>
      <c r="L11" s="1"/>
      <c r="Q11" s="1"/>
      <c r="R11" s="1"/>
      <c r="T11" s="1"/>
      <c r="Y11" s="1"/>
      <c r="Z11" s="1"/>
      <c r="AB11" s="1"/>
      <c r="AG11" s="1"/>
      <c r="AH11" s="1"/>
      <c r="AJ11" s="1"/>
      <c r="AO11" s="1"/>
      <c r="AP11" s="1"/>
      <c r="AQ11" s="1"/>
      <c r="AR11" s="1"/>
      <c r="AV11" s="1"/>
    </row>
    <row r="12" spans="1:65" x14ac:dyDescent="0.25">
      <c r="A12" s="1"/>
      <c r="B12" s="1"/>
      <c r="C12" s="1"/>
      <c r="D12" s="1"/>
      <c r="I12" s="1"/>
      <c r="J12" s="1"/>
      <c r="K12" s="1"/>
      <c r="L12" s="1"/>
      <c r="Q12" s="1"/>
      <c r="R12" s="1"/>
      <c r="T12" s="1"/>
      <c r="Y12" s="1"/>
      <c r="Z12" s="1"/>
      <c r="AB12" s="1"/>
      <c r="AG12" s="1"/>
      <c r="AH12" s="1"/>
      <c r="AJ12" s="1"/>
      <c r="AO12" s="1"/>
      <c r="AP12" s="1"/>
      <c r="AQ12" s="1"/>
      <c r="AR12" s="1"/>
      <c r="AV12" s="1"/>
    </row>
    <row r="13" spans="1:65" x14ac:dyDescent="0.25">
      <c r="A13" s="1"/>
      <c r="B13" s="1"/>
      <c r="C13" s="1"/>
      <c r="D13" s="1"/>
      <c r="I13" s="1"/>
      <c r="J13" s="1"/>
      <c r="K13" s="1"/>
      <c r="L13" s="1"/>
      <c r="Q13" s="1"/>
      <c r="R13" s="1"/>
      <c r="T13" s="1"/>
      <c r="Y13" s="1"/>
      <c r="Z13" s="1"/>
      <c r="AB13" s="1"/>
      <c r="AG13" s="1"/>
      <c r="AH13" s="1"/>
      <c r="AJ13" s="1"/>
      <c r="AO13" s="1"/>
      <c r="AP13" s="1"/>
      <c r="AQ13" s="1"/>
      <c r="AR13" s="1"/>
      <c r="AV13" s="1"/>
    </row>
    <row r="14" spans="1:65" x14ac:dyDescent="0.25">
      <c r="A14" s="1"/>
      <c r="B14" s="1"/>
      <c r="C14" s="1"/>
      <c r="D14" s="1"/>
      <c r="I14" s="1"/>
      <c r="J14" s="1"/>
      <c r="K14" s="1"/>
      <c r="L14" s="1"/>
      <c r="Q14" s="1"/>
      <c r="R14" s="1"/>
      <c r="T14" s="1"/>
      <c r="Y14" s="1"/>
      <c r="Z14" s="1"/>
      <c r="AB14" s="1"/>
      <c r="AG14" s="1"/>
      <c r="AH14" s="1"/>
      <c r="AJ14" s="1"/>
      <c r="AO14" s="1"/>
      <c r="AP14" s="1"/>
      <c r="AQ14" s="1"/>
      <c r="AR14" s="1"/>
      <c r="AV14" s="1"/>
    </row>
    <row r="15" spans="1:65" x14ac:dyDescent="0.25">
      <c r="A15" s="1"/>
      <c r="B15" s="1"/>
      <c r="C15" s="1"/>
      <c r="D15" s="1"/>
      <c r="I15" s="1"/>
      <c r="J15" s="1"/>
      <c r="K15" s="1"/>
      <c r="L15" s="1"/>
      <c r="Q15" s="1"/>
      <c r="R15" s="1"/>
      <c r="T15" s="1"/>
      <c r="Y15" s="1"/>
      <c r="Z15" s="1"/>
      <c r="AB15" s="1"/>
      <c r="AG15" s="1"/>
      <c r="AH15" s="1"/>
      <c r="AJ15" s="1"/>
      <c r="AO15" s="1"/>
      <c r="AP15" s="1"/>
      <c r="AQ15" s="1"/>
      <c r="AR15" s="1"/>
      <c r="AV15" s="1"/>
    </row>
    <row r="16" spans="1:65" x14ac:dyDescent="0.25">
      <c r="A16" s="1"/>
      <c r="B16" s="1"/>
      <c r="C16" s="1"/>
      <c r="D16" s="1"/>
      <c r="I16" s="1"/>
      <c r="J16" s="1"/>
      <c r="K16" s="1"/>
      <c r="L16" s="1"/>
      <c r="Q16" s="1"/>
      <c r="R16" s="1"/>
      <c r="T16" s="1"/>
      <c r="Y16" s="1"/>
      <c r="Z16" s="1"/>
      <c r="AB16" s="1"/>
      <c r="AG16" s="1"/>
      <c r="AH16" s="1"/>
      <c r="AJ16" s="1"/>
      <c r="AO16" s="1"/>
      <c r="AP16" s="1"/>
      <c r="AQ16" s="1"/>
      <c r="AR16" s="1"/>
      <c r="AV16" s="1"/>
    </row>
    <row r="17" spans="1:48" x14ac:dyDescent="0.25">
      <c r="A17" s="1"/>
      <c r="B17" s="1"/>
      <c r="C17" s="1"/>
      <c r="D17" s="1"/>
      <c r="I17" s="1"/>
      <c r="J17" s="1"/>
      <c r="K17" s="1"/>
      <c r="L17" s="1"/>
      <c r="Q17" s="1"/>
      <c r="R17" s="1"/>
      <c r="T17" s="1"/>
      <c r="Y17" s="1"/>
      <c r="Z17" s="1"/>
      <c r="AB17" s="1"/>
      <c r="AG17" s="1"/>
      <c r="AH17" s="1"/>
      <c r="AJ17" s="1"/>
      <c r="AO17" s="1"/>
      <c r="AP17" s="1"/>
      <c r="AQ17" s="1"/>
      <c r="AR17" s="1"/>
      <c r="AV17" s="1"/>
    </row>
    <row r="18" spans="1:48" x14ac:dyDescent="0.25">
      <c r="A18" s="1"/>
      <c r="B18" s="1"/>
      <c r="C18" s="1"/>
      <c r="D18" s="1"/>
      <c r="I18" s="1"/>
      <c r="J18" s="1"/>
      <c r="K18" s="1"/>
      <c r="L18" s="1"/>
      <c r="Q18" s="1"/>
      <c r="R18" s="1"/>
      <c r="T18" s="1"/>
      <c r="Y18" s="1"/>
      <c r="Z18" s="1"/>
      <c r="AB18" s="1"/>
      <c r="AG18" s="1"/>
      <c r="AH18" s="1"/>
      <c r="AJ18" s="1"/>
      <c r="AO18" s="1"/>
      <c r="AP18" s="1"/>
      <c r="AQ18" s="1"/>
      <c r="AR18" s="1"/>
      <c r="AV18" s="1"/>
    </row>
    <row r="19" spans="1:48" x14ac:dyDescent="0.25">
      <c r="A19" s="1"/>
      <c r="B19" s="1"/>
      <c r="C19" s="1"/>
      <c r="D19" s="1"/>
      <c r="I19" s="1"/>
      <c r="J19" s="1"/>
      <c r="K19" s="1"/>
      <c r="L19" s="1"/>
      <c r="Q19" s="1"/>
      <c r="R19" s="1"/>
      <c r="T19" s="1"/>
      <c r="Y19" s="1"/>
      <c r="Z19" s="1"/>
      <c r="AB19" s="1"/>
      <c r="AG19" s="1"/>
      <c r="AH19" s="1"/>
      <c r="AJ19" s="1"/>
      <c r="AO19" s="1"/>
      <c r="AP19" s="1"/>
      <c r="AQ19" s="1"/>
      <c r="AR19" s="1"/>
      <c r="AV19" s="1"/>
    </row>
    <row r="20" spans="1:48" x14ac:dyDescent="0.25">
      <c r="A20" s="1"/>
      <c r="B20" s="1"/>
      <c r="C20" s="1"/>
      <c r="D20" s="1"/>
      <c r="I20" s="1"/>
      <c r="J20" s="1"/>
      <c r="K20" s="1"/>
      <c r="L20" s="1"/>
      <c r="Q20" s="1"/>
      <c r="R20" s="1"/>
      <c r="T20" s="1"/>
      <c r="Y20" s="1"/>
      <c r="Z20" s="1"/>
      <c r="AB20" s="1"/>
      <c r="AG20" s="1"/>
      <c r="AH20" s="1"/>
      <c r="AJ20" s="1"/>
      <c r="AO20" s="1"/>
      <c r="AP20" s="1"/>
      <c r="AQ20" s="1"/>
      <c r="AR20" s="1"/>
      <c r="AV20" s="1"/>
    </row>
    <row r="21" spans="1:48" x14ac:dyDescent="0.25">
      <c r="A21" s="1"/>
      <c r="B21" s="1"/>
      <c r="C21" s="1"/>
      <c r="D21" s="1"/>
      <c r="I21" s="1"/>
      <c r="J21" s="1"/>
      <c r="K21" s="1"/>
      <c r="L21" s="1"/>
      <c r="Q21" s="1"/>
      <c r="R21" s="1"/>
      <c r="T21" s="1"/>
      <c r="Y21" s="1"/>
      <c r="Z21" s="1"/>
      <c r="AB21" s="1"/>
      <c r="AG21" s="1"/>
      <c r="AH21" s="1"/>
      <c r="AJ21" s="1"/>
      <c r="AO21" s="1"/>
      <c r="AP21" s="1"/>
      <c r="AQ21" s="1"/>
      <c r="AR21" s="1"/>
      <c r="AV21" s="1"/>
    </row>
    <row r="22" spans="1:48" x14ac:dyDescent="0.25">
      <c r="A22" s="1"/>
      <c r="B22" s="1"/>
      <c r="C22" s="1"/>
      <c r="D22" s="1"/>
      <c r="I22" s="1"/>
      <c r="J22" s="1"/>
      <c r="K22" s="1"/>
      <c r="L22" s="1"/>
      <c r="Q22" s="1"/>
      <c r="R22" s="1"/>
      <c r="T22" s="1"/>
      <c r="Y22" s="1"/>
      <c r="Z22" s="1"/>
      <c r="AB22" s="1"/>
      <c r="AG22" s="1"/>
      <c r="AH22" s="1"/>
      <c r="AJ22" s="1"/>
      <c r="AO22" s="1"/>
      <c r="AP22" s="1"/>
      <c r="AQ22" s="1"/>
      <c r="AR22" s="1"/>
      <c r="AV22" s="1"/>
    </row>
    <row r="23" spans="1:48" x14ac:dyDescent="0.25">
      <c r="A23" s="1"/>
      <c r="B23" s="1"/>
      <c r="C23" s="1"/>
      <c r="D23" s="1"/>
      <c r="I23" s="1"/>
      <c r="J23" s="1"/>
      <c r="K23" s="1"/>
      <c r="L23" s="1"/>
      <c r="Q23" s="1"/>
      <c r="R23" s="1"/>
      <c r="T23" s="1"/>
      <c r="Y23" s="1"/>
      <c r="Z23" s="1"/>
      <c r="AB23" s="1"/>
      <c r="AG23" s="1"/>
      <c r="AH23" s="1"/>
      <c r="AJ23" s="1"/>
      <c r="AO23" s="1"/>
      <c r="AP23" s="1"/>
      <c r="AQ23" s="1"/>
      <c r="AR23" s="1"/>
      <c r="AV23" s="1"/>
    </row>
    <row r="24" spans="1:48" x14ac:dyDescent="0.25">
      <c r="A24" s="1"/>
      <c r="B24" s="1"/>
      <c r="C24" s="1"/>
      <c r="D24" s="1"/>
      <c r="I24" s="1"/>
      <c r="J24" s="1"/>
      <c r="K24" s="1"/>
      <c r="L24" s="1"/>
      <c r="Q24" s="1"/>
      <c r="R24" s="1"/>
      <c r="T24" s="1"/>
      <c r="Y24" s="1"/>
      <c r="Z24" s="1"/>
      <c r="AB24" s="1"/>
      <c r="AG24" s="1"/>
      <c r="AH24" s="1"/>
      <c r="AJ24" s="1"/>
      <c r="AO24" s="1"/>
      <c r="AP24" s="1"/>
      <c r="AQ24" s="1"/>
      <c r="AR24" s="1"/>
      <c r="AV24" s="1"/>
    </row>
    <row r="25" spans="1:48" x14ac:dyDescent="0.25">
      <c r="A25" s="1"/>
      <c r="B25" s="1"/>
      <c r="C25" s="1"/>
      <c r="D25" s="1"/>
      <c r="I25" s="1"/>
      <c r="J25" s="1"/>
      <c r="K25" s="1"/>
      <c r="L25" s="1"/>
      <c r="Q25" s="1"/>
      <c r="R25" s="1"/>
      <c r="T25" s="1"/>
      <c r="Y25" s="1"/>
      <c r="Z25" s="1"/>
      <c r="AB25" s="1"/>
      <c r="AG25" s="1"/>
      <c r="AH25" s="1"/>
      <c r="AJ25" s="1"/>
      <c r="AO25" s="1"/>
      <c r="AP25" s="1"/>
      <c r="AQ25" s="1"/>
      <c r="AR25" s="1"/>
      <c r="AV25" s="1"/>
    </row>
    <row r="26" spans="1:48" x14ac:dyDescent="0.25">
      <c r="A26" s="1"/>
      <c r="B26" s="1"/>
      <c r="C26" s="1"/>
      <c r="D26" s="1"/>
      <c r="I26" s="1"/>
      <c r="J26" s="1"/>
      <c r="K26" s="1"/>
      <c r="L26" s="1"/>
      <c r="Q26" s="1"/>
      <c r="R26" s="1"/>
      <c r="T26" s="1"/>
      <c r="Y26" s="1"/>
      <c r="Z26" s="1"/>
      <c r="AB26" s="1"/>
      <c r="AG26" s="1"/>
      <c r="AH26" s="1"/>
      <c r="AJ26" s="1"/>
      <c r="AO26" s="1"/>
      <c r="AP26" s="1"/>
      <c r="AQ26" s="1"/>
      <c r="AR26" s="1"/>
      <c r="AV26" s="1"/>
    </row>
    <row r="27" spans="1:48" x14ac:dyDescent="0.25">
      <c r="A27" s="1"/>
      <c r="B27" s="1"/>
      <c r="C27" s="1"/>
      <c r="D27" s="1"/>
      <c r="I27" s="1"/>
      <c r="J27" s="1"/>
      <c r="K27" s="1"/>
      <c r="L27" s="1"/>
      <c r="Q27" s="1"/>
      <c r="R27" s="1"/>
      <c r="T27" s="1"/>
      <c r="Y27" s="1"/>
      <c r="Z27" s="1"/>
      <c r="AB27" s="1"/>
      <c r="AG27" s="1"/>
      <c r="AH27" s="1"/>
      <c r="AJ27" s="1"/>
      <c r="AO27" s="1"/>
      <c r="AP27" s="1"/>
      <c r="AQ27" s="1"/>
      <c r="AR27" s="1"/>
      <c r="AV27" s="1"/>
    </row>
    <row r="28" spans="1:48" x14ac:dyDescent="0.25">
      <c r="A28" s="1"/>
      <c r="B28" s="1"/>
      <c r="C28" s="1"/>
      <c r="D28" s="1"/>
      <c r="I28" s="1"/>
      <c r="J28" s="1"/>
      <c r="K28" s="1"/>
      <c r="L28" s="1"/>
      <c r="Q28" s="1"/>
      <c r="R28" s="1"/>
      <c r="T28" s="1"/>
      <c r="Y28" s="1"/>
      <c r="Z28" s="1"/>
      <c r="AB28" s="1"/>
      <c r="AG28" s="1"/>
      <c r="AH28" s="1"/>
      <c r="AJ28" s="1"/>
      <c r="AO28" s="1"/>
      <c r="AP28" s="1"/>
      <c r="AQ28" s="1"/>
      <c r="AR28" s="1"/>
      <c r="AV28" s="1"/>
    </row>
    <row r="29" spans="1:48" x14ac:dyDescent="0.25">
      <c r="A29" s="1"/>
      <c r="B29" s="1"/>
      <c r="C29" s="1"/>
      <c r="D29" s="1"/>
      <c r="I29" s="1"/>
      <c r="J29" s="1"/>
      <c r="K29" s="1"/>
      <c r="L29" s="1"/>
      <c r="Q29" s="1"/>
      <c r="R29" s="1"/>
      <c r="T29" s="1"/>
      <c r="Y29" s="1"/>
      <c r="Z29" s="1"/>
      <c r="AB29" s="1"/>
      <c r="AG29" s="1"/>
      <c r="AH29" s="1"/>
      <c r="AJ29" s="1"/>
      <c r="AO29" s="1"/>
      <c r="AP29" s="1"/>
      <c r="AQ29" s="1"/>
      <c r="AR29" s="1"/>
      <c r="AV29" s="1"/>
    </row>
    <row r="30" spans="1:48" x14ac:dyDescent="0.25">
      <c r="A30" s="1"/>
      <c r="B30" s="1"/>
      <c r="C30" s="1"/>
      <c r="D30" s="1"/>
      <c r="I30" s="1"/>
      <c r="J30" s="1"/>
      <c r="K30" s="1"/>
      <c r="L30" s="1"/>
      <c r="Q30" s="1"/>
      <c r="R30" s="1"/>
      <c r="T30" s="1"/>
      <c r="Y30" s="1"/>
      <c r="Z30" s="1"/>
      <c r="AB30" s="1"/>
      <c r="AG30" s="1"/>
      <c r="AH30" s="1"/>
      <c r="AJ30" s="1"/>
      <c r="AO30" s="1"/>
      <c r="AP30" s="1"/>
      <c r="AQ30" s="1"/>
      <c r="AR30" s="1"/>
      <c r="AV30" s="1"/>
    </row>
    <row r="31" spans="1:48" x14ac:dyDescent="0.25">
      <c r="A31" s="1"/>
      <c r="B31" s="1"/>
      <c r="C31" s="1"/>
      <c r="D31" s="1"/>
      <c r="I31" s="1"/>
      <c r="J31" s="1"/>
      <c r="K31" s="1"/>
      <c r="L31" s="1"/>
      <c r="Q31" s="1"/>
      <c r="R31" s="1"/>
      <c r="T31" s="1"/>
      <c r="Y31" s="1"/>
      <c r="Z31" s="1"/>
      <c r="AB31" s="1"/>
      <c r="AG31" s="1"/>
      <c r="AH31" s="1"/>
      <c r="AJ31" s="1"/>
      <c r="AO31" s="1"/>
      <c r="AP31" s="1"/>
      <c r="AQ31" s="1"/>
      <c r="AR31" s="1"/>
      <c r="AV31" s="1"/>
    </row>
    <row r="32" spans="1:48" x14ac:dyDescent="0.25">
      <c r="A32" s="1"/>
      <c r="B32" s="1"/>
      <c r="C32" s="1"/>
      <c r="D32" s="1"/>
      <c r="I32" s="1"/>
      <c r="J32" s="1"/>
      <c r="K32" s="1"/>
      <c r="L32" s="1"/>
      <c r="Q32" s="1"/>
      <c r="R32" s="1"/>
      <c r="T32" s="1"/>
      <c r="Y32" s="1"/>
      <c r="Z32" s="1"/>
      <c r="AB32" s="1"/>
      <c r="AG32" s="1"/>
      <c r="AH32" s="1"/>
      <c r="AJ32" s="1"/>
      <c r="AO32" s="1"/>
      <c r="AP32" s="1"/>
      <c r="AQ32" s="1"/>
      <c r="AR32" s="1"/>
      <c r="AV32" s="1"/>
    </row>
    <row r="33" spans="1:48" x14ac:dyDescent="0.25">
      <c r="A33" s="1"/>
      <c r="B33" s="1"/>
      <c r="C33" s="1"/>
      <c r="D33" s="1"/>
      <c r="I33" s="1"/>
      <c r="J33" s="1"/>
      <c r="K33" s="1"/>
      <c r="L33" s="1"/>
      <c r="Q33" s="1"/>
      <c r="R33" s="1"/>
      <c r="T33" s="1"/>
      <c r="Y33" s="1"/>
      <c r="Z33" s="1"/>
      <c r="AB33" s="1"/>
      <c r="AG33" s="1"/>
      <c r="AH33" s="1"/>
      <c r="AJ33" s="1"/>
      <c r="AO33" s="1"/>
      <c r="AP33" s="1"/>
      <c r="AQ33" s="1"/>
      <c r="AR33" s="1"/>
      <c r="AV33" s="1"/>
    </row>
    <row r="34" spans="1:48" x14ac:dyDescent="0.25">
      <c r="A34" s="1"/>
      <c r="B34" s="1"/>
      <c r="C34" s="1"/>
      <c r="D34" s="1"/>
      <c r="I34" s="1"/>
      <c r="J34" s="1"/>
      <c r="K34" s="1"/>
      <c r="L34" s="1"/>
      <c r="Q34" s="1"/>
      <c r="R34" s="1"/>
      <c r="T34" s="1"/>
      <c r="Y34" s="1"/>
      <c r="Z34" s="1"/>
      <c r="AB34" s="1"/>
      <c r="AG34" s="1"/>
      <c r="AH34" s="1"/>
      <c r="AJ34" s="1"/>
      <c r="AO34" s="1"/>
      <c r="AP34" s="1"/>
      <c r="AQ34" s="1"/>
      <c r="AR34" s="1"/>
      <c r="AV34" s="1"/>
    </row>
    <row r="35" spans="1:48" x14ac:dyDescent="0.25">
      <c r="A35" s="1"/>
      <c r="B35" s="1"/>
      <c r="C35" s="1"/>
      <c r="D35" s="1"/>
      <c r="I35" s="1"/>
      <c r="J35" s="1"/>
      <c r="K35" s="1"/>
      <c r="L35" s="1"/>
      <c r="Q35" s="1"/>
      <c r="R35" s="1"/>
      <c r="T35" s="1"/>
      <c r="Y35" s="1"/>
      <c r="Z35" s="1"/>
      <c r="AB35" s="1"/>
      <c r="AG35" s="1"/>
      <c r="AH35" s="1"/>
      <c r="AJ35" s="1"/>
      <c r="AO35" s="1"/>
      <c r="AP35" s="1"/>
      <c r="AQ35" s="1"/>
      <c r="AR35" s="1"/>
      <c r="AV35" s="1"/>
    </row>
    <row r="36" spans="1:48" x14ac:dyDescent="0.25">
      <c r="A36" s="1"/>
      <c r="B36" s="1"/>
      <c r="C36" s="1"/>
      <c r="D36" s="1"/>
      <c r="I36" s="1"/>
      <c r="J36" s="1"/>
      <c r="K36" s="1"/>
      <c r="L36" s="1"/>
      <c r="Q36" s="1"/>
      <c r="R36" s="1"/>
      <c r="T36" s="1"/>
      <c r="Y36" s="1"/>
      <c r="Z36" s="1"/>
      <c r="AB36" s="1"/>
      <c r="AG36" s="1"/>
      <c r="AH36" s="1"/>
      <c r="AJ36" s="1"/>
      <c r="AO36" s="1"/>
      <c r="AP36" s="1"/>
      <c r="AQ36" s="1"/>
      <c r="AR36" s="1"/>
      <c r="AV36" s="1"/>
    </row>
    <row r="37" spans="1:48" x14ac:dyDescent="0.25">
      <c r="A37" s="1"/>
      <c r="B37" s="1"/>
      <c r="C37" s="1"/>
      <c r="D37" s="1"/>
      <c r="I37" s="1"/>
      <c r="J37" s="1"/>
      <c r="K37" s="1"/>
      <c r="L37" s="1"/>
      <c r="Q37" s="1"/>
      <c r="R37" s="1"/>
      <c r="T37" s="1"/>
      <c r="Y37" s="1"/>
      <c r="Z37" s="1"/>
      <c r="AB37" s="1"/>
      <c r="AG37" s="1"/>
      <c r="AH37" s="1"/>
      <c r="AJ37" s="1"/>
      <c r="AO37" s="1"/>
      <c r="AP37" s="1"/>
      <c r="AQ37" s="1"/>
      <c r="AR37" s="1"/>
      <c r="AV37" s="1"/>
    </row>
    <row r="38" spans="1:48" x14ac:dyDescent="0.25">
      <c r="A38" s="1"/>
      <c r="B38" s="1"/>
      <c r="C38" s="1"/>
      <c r="D38" s="1"/>
      <c r="I38" s="1"/>
      <c r="J38" s="1"/>
      <c r="K38" s="1"/>
      <c r="L38" s="1"/>
      <c r="Q38" s="1"/>
      <c r="R38" s="1"/>
      <c r="T38" s="1"/>
      <c r="Y38" s="1"/>
      <c r="Z38" s="1"/>
      <c r="AB38" s="1"/>
      <c r="AG38" s="1"/>
      <c r="AH38" s="1"/>
      <c r="AJ38" s="1"/>
      <c r="AO38" s="1"/>
      <c r="AP38" s="1"/>
      <c r="AQ38" s="1"/>
      <c r="AR38" s="1"/>
      <c r="AV38" s="1"/>
    </row>
    <row r="39" spans="1:48" x14ac:dyDescent="0.25">
      <c r="A39" s="1"/>
      <c r="B39" s="1"/>
      <c r="C39" s="1"/>
      <c r="D39" s="1"/>
      <c r="I39" s="1"/>
      <c r="J39" s="1"/>
      <c r="K39" s="1"/>
      <c r="L39" s="1"/>
      <c r="Q39" s="1"/>
      <c r="R39" s="1"/>
      <c r="T39" s="1"/>
      <c r="Y39" s="1"/>
      <c r="Z39" s="1"/>
      <c r="AB39" s="1"/>
      <c r="AG39" s="1"/>
      <c r="AH39" s="1"/>
      <c r="AJ39" s="1"/>
      <c r="AO39" s="1"/>
      <c r="AP39" s="1"/>
      <c r="AQ39" s="1"/>
      <c r="AR39" s="1"/>
      <c r="AV39" s="1"/>
    </row>
    <row r="40" spans="1:48" x14ac:dyDescent="0.25">
      <c r="A40" s="1"/>
      <c r="B40" s="1"/>
      <c r="C40" s="1"/>
      <c r="D40" s="1"/>
      <c r="I40" s="1"/>
      <c r="J40" s="1"/>
      <c r="K40" s="1"/>
      <c r="L40" s="1"/>
      <c r="Q40" s="1"/>
      <c r="R40" s="1"/>
      <c r="T40" s="1"/>
      <c r="Y40" s="1"/>
      <c r="Z40" s="1"/>
      <c r="AB40" s="1"/>
      <c r="AG40" s="1"/>
      <c r="AH40" s="1"/>
      <c r="AJ40" s="1"/>
      <c r="AO40" s="1"/>
      <c r="AP40" s="1"/>
      <c r="AQ40" s="1"/>
      <c r="AR40" s="1"/>
      <c r="AV40" s="1"/>
    </row>
    <row r="41" spans="1:48" x14ac:dyDescent="0.25">
      <c r="A41" s="1"/>
      <c r="B41" s="1"/>
      <c r="C41" s="1"/>
      <c r="D41" s="1"/>
      <c r="I41" s="1"/>
      <c r="J41" s="1"/>
      <c r="K41" s="1"/>
      <c r="L41" s="1"/>
      <c r="Q41" s="1"/>
      <c r="R41" s="1"/>
      <c r="T41" s="1"/>
      <c r="Y41" s="1"/>
      <c r="Z41" s="1"/>
      <c r="AB41" s="1"/>
      <c r="AG41" s="1"/>
      <c r="AH41" s="1"/>
      <c r="AJ41" s="1"/>
      <c r="AO41" s="1"/>
      <c r="AP41" s="1"/>
      <c r="AQ41" s="1"/>
      <c r="AR41" s="1"/>
      <c r="AV41" s="1"/>
    </row>
    <row r="42" spans="1:48" x14ac:dyDescent="0.25">
      <c r="A42" s="1"/>
      <c r="B42" s="1"/>
      <c r="C42" s="1"/>
      <c r="D42" s="1"/>
      <c r="I42" s="1"/>
      <c r="J42" s="1"/>
      <c r="K42" s="1"/>
      <c r="L42" s="1"/>
      <c r="Q42" s="1"/>
      <c r="R42" s="1"/>
      <c r="T42" s="1"/>
      <c r="Y42" s="1"/>
      <c r="Z42" s="1"/>
      <c r="AB42" s="1"/>
      <c r="AG42" s="1"/>
      <c r="AH42" s="1"/>
      <c r="AJ42" s="1"/>
      <c r="AO42" s="1"/>
      <c r="AP42" s="1"/>
      <c r="AQ42" s="1"/>
      <c r="AR42" s="1"/>
      <c r="AV42" s="1"/>
    </row>
    <row r="43" spans="1:48" x14ac:dyDescent="0.25">
      <c r="A43" s="1"/>
      <c r="B43" s="1"/>
      <c r="C43" s="1"/>
      <c r="D43" s="1"/>
      <c r="I43" s="1"/>
      <c r="J43" s="1"/>
      <c r="K43" s="1"/>
      <c r="L43" s="1"/>
      <c r="Q43" s="1"/>
      <c r="R43" s="1"/>
      <c r="T43" s="1"/>
      <c r="Y43" s="1"/>
      <c r="Z43" s="1"/>
      <c r="AB43" s="1"/>
      <c r="AG43" s="1"/>
      <c r="AH43" s="1"/>
      <c r="AJ43" s="1"/>
      <c r="AO43" s="1"/>
      <c r="AP43" s="1"/>
      <c r="AQ43" s="1"/>
      <c r="AR43" s="1"/>
      <c r="AV43" s="1"/>
    </row>
    <row r="44" spans="1:48" x14ac:dyDescent="0.25">
      <c r="A44" s="1"/>
      <c r="B44" s="1"/>
      <c r="C44" s="1"/>
      <c r="D44" s="1"/>
      <c r="I44" s="1"/>
      <c r="J44" s="1"/>
      <c r="K44" s="1"/>
      <c r="L44" s="1"/>
      <c r="Q44" s="1"/>
      <c r="R44" s="1"/>
      <c r="T44" s="1"/>
      <c r="Y44" s="1"/>
      <c r="Z44" s="1"/>
      <c r="AB44" s="1"/>
      <c r="AG44" s="1"/>
      <c r="AH44" s="1"/>
      <c r="AJ44" s="1"/>
      <c r="AO44" s="1"/>
      <c r="AP44" s="1"/>
      <c r="AQ44" s="1"/>
      <c r="AR44" s="1"/>
      <c r="AV44" s="1"/>
    </row>
    <row r="45" spans="1:48" x14ac:dyDescent="0.25">
      <c r="A45" s="1"/>
      <c r="B45" s="1"/>
      <c r="C45" s="1"/>
      <c r="D45" s="1"/>
      <c r="I45" s="1"/>
      <c r="J45" s="1"/>
      <c r="K45" s="1"/>
      <c r="L45" s="1"/>
      <c r="Q45" s="1"/>
      <c r="R45" s="1"/>
      <c r="T45" s="1"/>
      <c r="Y45" s="1"/>
      <c r="Z45" s="1"/>
      <c r="AB45" s="1"/>
      <c r="AG45" s="1"/>
      <c r="AH45" s="1"/>
      <c r="AJ45" s="1"/>
      <c r="AO45" s="1"/>
      <c r="AP45" s="1"/>
      <c r="AQ45" s="1"/>
      <c r="AR45" s="1"/>
      <c r="AV45" s="1"/>
    </row>
    <row r="46" spans="1:48" x14ac:dyDescent="0.25">
      <c r="A46" s="1"/>
      <c r="B46" s="1"/>
      <c r="C46" s="1"/>
      <c r="D46" s="1"/>
      <c r="I46" s="1"/>
      <c r="J46" s="1"/>
      <c r="K46" s="1"/>
      <c r="L46" s="1"/>
      <c r="Q46" s="1"/>
      <c r="R46" s="1"/>
      <c r="T46" s="1"/>
      <c r="Y46" s="1"/>
      <c r="Z46" s="1"/>
      <c r="AB46" s="1"/>
      <c r="AG46" s="1"/>
      <c r="AH46" s="1"/>
      <c r="AJ46" s="1"/>
      <c r="AO46" s="1"/>
      <c r="AP46" s="1"/>
      <c r="AQ46" s="1"/>
      <c r="AR46" s="1"/>
      <c r="AV46" s="1"/>
    </row>
    <row r="47" spans="1:48" x14ac:dyDescent="0.25">
      <c r="A47" s="1"/>
      <c r="B47" s="1"/>
      <c r="C47" s="1"/>
      <c r="D47" s="1"/>
      <c r="I47" s="1"/>
      <c r="J47" s="1"/>
      <c r="K47" s="1"/>
      <c r="L47" s="1"/>
      <c r="Q47" s="1"/>
      <c r="R47" s="1"/>
      <c r="T47" s="1"/>
      <c r="Y47" s="1"/>
      <c r="Z47" s="1"/>
      <c r="AB47" s="1"/>
      <c r="AG47" s="1"/>
      <c r="AH47" s="1"/>
      <c r="AJ47" s="1"/>
      <c r="AO47" s="1"/>
      <c r="AP47" s="1"/>
      <c r="AQ47" s="1"/>
      <c r="AR47" s="1"/>
      <c r="AV47" s="1"/>
    </row>
    <row r="48" spans="1:48" x14ac:dyDescent="0.25">
      <c r="A48" s="1"/>
      <c r="B48" s="1"/>
      <c r="C48" s="1"/>
      <c r="D48" s="1"/>
      <c r="I48" s="1"/>
      <c r="J48" s="1"/>
      <c r="K48" s="1"/>
      <c r="L48" s="1"/>
      <c r="Q48" s="1"/>
      <c r="R48" s="1"/>
      <c r="T48" s="1"/>
      <c r="Y48" s="1"/>
      <c r="Z48" s="1"/>
      <c r="AB48" s="1"/>
      <c r="AG48" s="1"/>
      <c r="AH48" s="1"/>
      <c r="AJ48" s="1"/>
      <c r="AO48" s="1"/>
      <c r="AP48" s="1"/>
      <c r="AQ48" s="1"/>
      <c r="AR48" s="1"/>
      <c r="AV48" s="1"/>
    </row>
    <row r="49" spans="1:48" x14ac:dyDescent="0.25">
      <c r="A49" s="1"/>
      <c r="B49" s="1"/>
      <c r="C49" s="1"/>
      <c r="D49" s="1"/>
      <c r="I49" s="1"/>
      <c r="J49" s="1"/>
      <c r="K49" s="1"/>
      <c r="L49" s="1"/>
      <c r="Q49" s="1"/>
      <c r="R49" s="1"/>
      <c r="T49" s="1"/>
      <c r="Y49" s="1"/>
      <c r="Z49" s="1"/>
      <c r="AB49" s="1"/>
      <c r="AG49" s="1"/>
      <c r="AH49" s="1"/>
      <c r="AJ49" s="1"/>
      <c r="AO49" s="1"/>
      <c r="AP49" s="1"/>
      <c r="AQ49" s="1"/>
      <c r="AR49" s="1"/>
      <c r="AV49" s="1"/>
    </row>
    <row r="50" spans="1:48" x14ac:dyDescent="0.25">
      <c r="A50" s="1"/>
      <c r="B50" s="1"/>
      <c r="C50" s="1"/>
      <c r="D50" s="1"/>
      <c r="I50" s="1"/>
      <c r="J50" s="1"/>
      <c r="K50" s="1"/>
      <c r="L50" s="1"/>
      <c r="Q50" s="1"/>
      <c r="R50" s="1"/>
      <c r="T50" s="1"/>
      <c r="Y50" s="1"/>
      <c r="Z50" s="1"/>
      <c r="AB50" s="1"/>
      <c r="AG50" s="1"/>
      <c r="AH50" s="1"/>
      <c r="AJ50" s="1"/>
      <c r="AO50" s="1"/>
      <c r="AP50" s="1"/>
      <c r="AQ50" s="1"/>
      <c r="AR50" s="1"/>
      <c r="AV50" s="1"/>
    </row>
    <row r="51" spans="1:48" x14ac:dyDescent="0.25">
      <c r="A51" s="1"/>
      <c r="B51" s="1"/>
      <c r="C51" s="1"/>
      <c r="D51" s="1"/>
      <c r="I51" s="1"/>
      <c r="J51" s="1"/>
      <c r="K51" s="1"/>
      <c r="L51" s="1"/>
      <c r="Q51" s="1"/>
      <c r="R51" s="1"/>
      <c r="T51" s="1"/>
      <c r="Y51" s="1"/>
      <c r="Z51" s="1"/>
      <c r="AB51" s="1"/>
      <c r="AG51" s="1"/>
      <c r="AH51" s="1"/>
      <c r="AJ51" s="1"/>
      <c r="AO51" s="1"/>
      <c r="AP51" s="1"/>
      <c r="AQ51" s="1"/>
      <c r="AR51" s="1"/>
      <c r="AV51" s="1"/>
    </row>
    <row r="52" spans="1:48" x14ac:dyDescent="0.25">
      <c r="A52" s="1"/>
      <c r="B52" s="1"/>
      <c r="C52" s="1"/>
      <c r="D52" s="1"/>
      <c r="I52" s="1"/>
      <c r="J52" s="1"/>
      <c r="K52" s="1"/>
      <c r="L52" s="1"/>
      <c r="Q52" s="1"/>
      <c r="R52" s="1"/>
      <c r="T52" s="1"/>
      <c r="Y52" s="1"/>
      <c r="Z52" s="1"/>
      <c r="AB52" s="1"/>
      <c r="AG52" s="1"/>
      <c r="AH52" s="1"/>
      <c r="AJ52" s="1"/>
      <c r="AO52" s="1"/>
      <c r="AP52" s="1"/>
      <c r="AQ52" s="1"/>
      <c r="AR52" s="1"/>
      <c r="AV52" s="1"/>
    </row>
    <row r="53" spans="1:48" x14ac:dyDescent="0.25">
      <c r="A53" s="1"/>
      <c r="B53" s="1"/>
      <c r="C53" s="1"/>
      <c r="D53" s="1"/>
      <c r="I53" s="1"/>
      <c r="J53" s="1"/>
      <c r="K53" s="1"/>
      <c r="L53" s="1"/>
      <c r="Q53" s="1"/>
      <c r="R53" s="1"/>
      <c r="T53" s="1"/>
      <c r="Y53" s="1"/>
      <c r="Z53" s="1"/>
      <c r="AB53" s="1"/>
      <c r="AG53" s="1"/>
      <c r="AH53" s="1"/>
      <c r="AJ53" s="1"/>
      <c r="AO53" s="1"/>
      <c r="AP53" s="1"/>
      <c r="AQ53" s="1"/>
      <c r="AR53" s="1"/>
      <c r="AV53" s="1"/>
    </row>
    <row r="54" spans="1:48" x14ac:dyDescent="0.25">
      <c r="A54" s="1"/>
      <c r="B54" s="1"/>
      <c r="C54" s="1"/>
      <c r="D54" s="1"/>
      <c r="I54" s="1"/>
      <c r="J54" s="1"/>
      <c r="K54" s="1"/>
      <c r="L54" s="1"/>
      <c r="Q54" s="1"/>
      <c r="R54" s="1"/>
      <c r="T54" s="1"/>
      <c r="Y54" s="1"/>
      <c r="Z54" s="1"/>
      <c r="AB54" s="1"/>
      <c r="AG54" s="1"/>
      <c r="AH54" s="1"/>
      <c r="AJ54" s="1"/>
      <c r="AO54" s="1"/>
      <c r="AP54" s="1"/>
      <c r="AQ54" s="1"/>
      <c r="AR54" s="1"/>
      <c r="AV54" s="1"/>
    </row>
    <row r="55" spans="1:48" x14ac:dyDescent="0.25">
      <c r="A55" s="1"/>
      <c r="B55" s="1"/>
      <c r="C55" s="1"/>
      <c r="D55" s="1"/>
      <c r="I55" s="1"/>
      <c r="J55" s="1"/>
      <c r="K55" s="1"/>
      <c r="L55" s="1"/>
      <c r="Q55" s="1"/>
      <c r="R55" s="1"/>
      <c r="T55" s="1"/>
      <c r="Y55" s="1"/>
      <c r="Z55" s="1"/>
      <c r="AB55" s="1"/>
      <c r="AG55" s="1"/>
      <c r="AH55" s="1"/>
      <c r="AJ55" s="1"/>
      <c r="AO55" s="1"/>
      <c r="AP55" s="1"/>
      <c r="AQ55" s="1"/>
      <c r="AR55" s="1"/>
      <c r="AV55" s="1"/>
    </row>
    <row r="56" spans="1:48" x14ac:dyDescent="0.25">
      <c r="A56" s="1"/>
      <c r="B56" s="1"/>
      <c r="C56" s="1"/>
      <c r="D56" s="1"/>
      <c r="I56" s="1"/>
      <c r="J56" s="1"/>
      <c r="K56" s="1"/>
      <c r="L56" s="1"/>
      <c r="Q56" s="1"/>
      <c r="R56" s="1"/>
      <c r="T56" s="1"/>
      <c r="Y56" s="1"/>
      <c r="Z56" s="1"/>
      <c r="AB56" s="1"/>
      <c r="AG56" s="1"/>
      <c r="AH56" s="1"/>
      <c r="AJ56" s="1"/>
      <c r="AO56" s="1"/>
      <c r="AP56" s="1"/>
      <c r="AQ56" s="1"/>
      <c r="AR56" s="1"/>
      <c r="AV56" s="1"/>
    </row>
    <row r="57" spans="1:48" x14ac:dyDescent="0.25">
      <c r="A57" s="1"/>
      <c r="B57" s="1"/>
      <c r="C57" s="1"/>
      <c r="D57" s="1"/>
      <c r="I57" s="1"/>
      <c r="J57" s="1"/>
      <c r="K57" s="1"/>
      <c r="L57" s="1"/>
      <c r="Q57" s="1"/>
      <c r="R57" s="1"/>
      <c r="T57" s="1"/>
      <c r="Y57" s="1"/>
      <c r="Z57" s="1"/>
      <c r="AB57" s="1"/>
      <c r="AG57" s="1"/>
      <c r="AH57" s="1"/>
      <c r="AJ57" s="1"/>
      <c r="AO57" s="1"/>
      <c r="AP57" s="1"/>
      <c r="AQ57" s="1"/>
      <c r="AR57" s="1"/>
      <c r="AV57" s="1"/>
    </row>
    <row r="58" spans="1:48" x14ac:dyDescent="0.25">
      <c r="A58" s="1"/>
      <c r="B58" s="1"/>
      <c r="C58" s="1"/>
      <c r="D58" s="1"/>
      <c r="I58" s="1"/>
      <c r="J58" s="1"/>
      <c r="K58" s="1"/>
      <c r="L58" s="1"/>
      <c r="Q58" s="1"/>
      <c r="R58" s="1"/>
      <c r="T58" s="1"/>
      <c r="Y58" s="1"/>
      <c r="Z58" s="1"/>
      <c r="AB58" s="1"/>
      <c r="AG58" s="1"/>
      <c r="AH58" s="1"/>
      <c r="AJ58" s="1"/>
      <c r="AO58" s="1"/>
      <c r="AP58" s="1"/>
      <c r="AQ58" s="1"/>
      <c r="AR58" s="1"/>
      <c r="AV58" s="1"/>
    </row>
    <row r="59" spans="1:48" x14ac:dyDescent="0.25">
      <c r="A59" s="1"/>
      <c r="B59" s="1"/>
      <c r="C59" s="1"/>
      <c r="D59" s="1"/>
      <c r="I59" s="1"/>
      <c r="J59" s="1"/>
      <c r="K59" s="1"/>
      <c r="L59" s="1"/>
      <c r="Q59" s="1"/>
      <c r="R59" s="1"/>
      <c r="T59" s="1"/>
      <c r="Y59" s="1"/>
      <c r="Z59" s="1"/>
      <c r="AB59" s="1"/>
      <c r="AG59" s="1"/>
      <c r="AH59" s="1"/>
      <c r="AJ59" s="1"/>
      <c r="AO59" s="1"/>
      <c r="AP59" s="1"/>
      <c r="AQ59" s="1"/>
      <c r="AR59" s="1"/>
      <c r="AV59" s="1"/>
    </row>
    <row r="60" spans="1:48" x14ac:dyDescent="0.25">
      <c r="A60" s="1"/>
      <c r="B60" s="1"/>
      <c r="C60" s="1"/>
      <c r="D60" s="1"/>
      <c r="I60" s="1"/>
      <c r="J60" s="1"/>
      <c r="K60" s="1"/>
      <c r="L60" s="1"/>
      <c r="Q60" s="1"/>
      <c r="R60" s="1"/>
      <c r="T60" s="1"/>
      <c r="Y60" s="1"/>
      <c r="Z60" s="1"/>
      <c r="AB60" s="1"/>
      <c r="AG60" s="1"/>
      <c r="AH60" s="1"/>
      <c r="AJ60" s="1"/>
      <c r="AO60" s="1"/>
      <c r="AP60" s="1"/>
      <c r="AQ60" s="1"/>
      <c r="AR60" s="1"/>
      <c r="AV60" s="1"/>
    </row>
    <row r="61" spans="1:48" x14ac:dyDescent="0.25">
      <c r="A61" s="1"/>
      <c r="B61" s="1"/>
      <c r="C61" s="1"/>
      <c r="D61" s="1"/>
      <c r="I61" s="1"/>
      <c r="J61" s="1"/>
      <c r="K61" s="1"/>
      <c r="L61" s="1"/>
      <c r="Q61" s="1"/>
      <c r="R61" s="1"/>
      <c r="T61" s="1"/>
      <c r="Y61" s="1"/>
      <c r="Z61" s="1"/>
      <c r="AB61" s="1"/>
      <c r="AG61" s="1"/>
      <c r="AH61" s="1"/>
      <c r="AJ61" s="1"/>
      <c r="AO61" s="1"/>
      <c r="AP61" s="1"/>
      <c r="AQ61" s="1"/>
      <c r="AR61" s="1"/>
      <c r="AV61" s="1"/>
    </row>
    <row r="62" spans="1:48" x14ac:dyDescent="0.25">
      <c r="A62" s="1"/>
      <c r="B62" s="1"/>
      <c r="C62" s="1"/>
      <c r="D62" s="1"/>
      <c r="I62" s="1"/>
      <c r="J62" s="1"/>
      <c r="K62" s="1"/>
      <c r="L62" s="1"/>
      <c r="Q62" s="1"/>
      <c r="R62" s="1"/>
      <c r="T62" s="1"/>
      <c r="Y62" s="1"/>
      <c r="Z62" s="1"/>
      <c r="AB62" s="1"/>
      <c r="AG62" s="1"/>
      <c r="AH62" s="1"/>
      <c r="AJ62" s="1"/>
      <c r="AO62" s="1"/>
      <c r="AP62" s="1"/>
      <c r="AQ62" s="1"/>
      <c r="AR62" s="1"/>
      <c r="AV62" s="1"/>
    </row>
    <row r="63" spans="1:48" x14ac:dyDescent="0.25">
      <c r="A63" s="1"/>
      <c r="B63" s="1"/>
      <c r="C63" s="1"/>
      <c r="D63" s="1"/>
      <c r="I63" s="1"/>
      <c r="J63" s="1"/>
      <c r="K63" s="1"/>
      <c r="L63" s="1"/>
      <c r="Q63" s="1"/>
      <c r="R63" s="1"/>
      <c r="T63" s="1"/>
      <c r="Y63" s="1"/>
      <c r="Z63" s="1"/>
      <c r="AB63" s="1"/>
      <c r="AG63" s="1"/>
      <c r="AH63" s="1"/>
      <c r="AJ63" s="1"/>
      <c r="AO63" s="1"/>
      <c r="AP63" s="1"/>
      <c r="AQ63" s="1"/>
      <c r="AR63" s="1"/>
      <c r="AV63" s="1"/>
    </row>
    <row r="64" spans="1:48" x14ac:dyDescent="0.25">
      <c r="A64" s="1"/>
      <c r="B64" s="1"/>
      <c r="C64" s="1"/>
      <c r="D64" s="1"/>
      <c r="I64" s="1"/>
      <c r="J64" s="1"/>
      <c r="K64" s="1"/>
      <c r="L64" s="1"/>
      <c r="Q64" s="1"/>
      <c r="R64" s="1"/>
      <c r="T64" s="1"/>
      <c r="Y64" s="1"/>
      <c r="Z64" s="1"/>
      <c r="AB64" s="1"/>
      <c r="AG64" s="1"/>
      <c r="AH64" s="1"/>
      <c r="AJ64" s="1"/>
      <c r="AO64" s="1"/>
      <c r="AP64" s="1"/>
      <c r="AQ64" s="1"/>
      <c r="AR64" s="1"/>
      <c r="AV64" s="1"/>
    </row>
    <row r="65" spans="1:48" x14ac:dyDescent="0.25">
      <c r="A65" s="1"/>
      <c r="B65" s="1"/>
      <c r="C65" s="1"/>
      <c r="D65" s="1"/>
      <c r="I65" s="1"/>
      <c r="J65" s="1"/>
      <c r="K65" s="1"/>
      <c r="L65" s="1"/>
      <c r="Q65" s="1"/>
      <c r="R65" s="1"/>
      <c r="T65" s="1"/>
      <c r="Y65" s="1"/>
      <c r="Z65" s="1"/>
      <c r="AB65" s="1"/>
      <c r="AG65" s="1"/>
      <c r="AH65" s="1"/>
      <c r="AJ65" s="1"/>
      <c r="AO65" s="1"/>
      <c r="AP65" s="1"/>
      <c r="AQ65" s="1"/>
      <c r="AR65" s="1"/>
      <c r="AV65" s="1"/>
    </row>
    <row r="66" spans="1:48" x14ac:dyDescent="0.25">
      <c r="A66" s="1"/>
      <c r="B66" s="1"/>
      <c r="C66" s="1"/>
      <c r="D66" s="1"/>
      <c r="I66" s="1"/>
      <c r="J66" s="1"/>
      <c r="K66" s="1"/>
      <c r="L66" s="1"/>
      <c r="Q66" s="1"/>
      <c r="R66" s="1"/>
      <c r="T66" s="1"/>
      <c r="Y66" s="1"/>
      <c r="Z66" s="1"/>
      <c r="AB66" s="1"/>
      <c r="AG66" s="1"/>
      <c r="AH66" s="1"/>
      <c r="AJ66" s="1"/>
      <c r="AO66" s="1"/>
      <c r="AP66" s="1"/>
      <c r="AQ66" s="1"/>
      <c r="AR66" s="1"/>
      <c r="AV66" s="1"/>
    </row>
    <row r="67" spans="1:48" x14ac:dyDescent="0.25">
      <c r="A67" s="1"/>
      <c r="B67" s="1"/>
      <c r="C67" s="1"/>
      <c r="D67" s="1"/>
      <c r="I67" s="1"/>
      <c r="J67" s="1"/>
      <c r="K67" s="1"/>
      <c r="L67" s="1"/>
      <c r="Q67" s="1"/>
      <c r="R67" s="1"/>
      <c r="T67" s="1"/>
      <c r="Y67" s="1"/>
      <c r="Z67" s="1"/>
      <c r="AB67" s="1"/>
      <c r="AG67" s="1"/>
      <c r="AH67" s="1"/>
      <c r="AJ67" s="1"/>
      <c r="AO67" s="1"/>
      <c r="AP67" s="1"/>
      <c r="AQ67" s="1"/>
      <c r="AR67" s="1"/>
      <c r="AV67" s="1"/>
    </row>
    <row r="68" spans="1:48" x14ac:dyDescent="0.25">
      <c r="A68" s="1"/>
      <c r="B68" s="1"/>
      <c r="C68" s="1"/>
      <c r="D68" s="1"/>
      <c r="I68" s="1"/>
      <c r="J68" s="1"/>
      <c r="K68" s="1"/>
      <c r="L68" s="1"/>
      <c r="Q68" s="1"/>
      <c r="R68" s="1"/>
      <c r="T68" s="1"/>
      <c r="Y68" s="1"/>
      <c r="Z68" s="1"/>
      <c r="AB68" s="1"/>
      <c r="AG68" s="1"/>
      <c r="AH68" s="1"/>
      <c r="AJ68" s="1"/>
      <c r="AO68" s="1"/>
      <c r="AP68" s="1"/>
      <c r="AQ68" s="1"/>
      <c r="AR68" s="1"/>
      <c r="AV68" s="1"/>
    </row>
    <row r="69" spans="1:48" x14ac:dyDescent="0.25">
      <c r="A69" s="1"/>
      <c r="B69" s="1"/>
      <c r="C69" s="1"/>
      <c r="D69" s="1"/>
      <c r="I69" s="1"/>
      <c r="J69" s="1"/>
      <c r="K69" s="1"/>
      <c r="L69" s="1"/>
      <c r="Q69" s="1"/>
      <c r="R69" s="1"/>
      <c r="T69" s="1"/>
      <c r="Y69" s="1"/>
      <c r="Z69" s="1"/>
      <c r="AB69" s="1"/>
      <c r="AG69" s="1"/>
      <c r="AH69" s="1"/>
      <c r="AJ69" s="1"/>
      <c r="AO69" s="1"/>
      <c r="AP69" s="1"/>
      <c r="AQ69" s="1"/>
      <c r="AR69" s="1"/>
      <c r="AV69" s="1"/>
    </row>
    <row r="70" spans="1:48" x14ac:dyDescent="0.25">
      <c r="A70" s="1"/>
      <c r="B70" s="1"/>
      <c r="C70" s="1"/>
      <c r="D70" s="1"/>
      <c r="I70" s="1"/>
      <c r="J70" s="1"/>
      <c r="K70" s="1"/>
      <c r="L70" s="1"/>
      <c r="Q70" s="1"/>
      <c r="R70" s="1"/>
      <c r="T70" s="1"/>
      <c r="Y70" s="1"/>
      <c r="Z70" s="1"/>
      <c r="AB70" s="1"/>
      <c r="AG70" s="1"/>
      <c r="AH70" s="1"/>
      <c r="AJ70" s="1"/>
      <c r="AO70" s="1"/>
      <c r="AP70" s="1"/>
      <c r="AQ70" s="1"/>
      <c r="AR70" s="1"/>
      <c r="AV70" s="1"/>
    </row>
    <row r="71" spans="1:48" x14ac:dyDescent="0.25">
      <c r="A71" s="1"/>
      <c r="B71" s="1"/>
      <c r="C71" s="1"/>
      <c r="D71" s="1"/>
      <c r="I71" s="1"/>
      <c r="J71" s="1"/>
      <c r="K71" s="1"/>
      <c r="L71" s="1"/>
      <c r="Q71" s="1"/>
      <c r="R71" s="1"/>
      <c r="T71" s="1"/>
      <c r="Y71" s="1"/>
      <c r="Z71" s="1"/>
      <c r="AB71" s="1"/>
      <c r="AG71" s="1"/>
      <c r="AH71" s="1"/>
      <c r="AJ71" s="1"/>
      <c r="AO71" s="1"/>
      <c r="AP71" s="1"/>
      <c r="AQ71" s="1"/>
      <c r="AR71" s="1"/>
      <c r="AV71" s="1"/>
    </row>
    <row r="72" spans="1:48" x14ac:dyDescent="0.25">
      <c r="A72" s="1"/>
      <c r="B72" s="1"/>
      <c r="C72" s="1"/>
      <c r="D72" s="1"/>
      <c r="I72" s="1"/>
      <c r="J72" s="1"/>
      <c r="K72" s="1"/>
      <c r="L72" s="1"/>
      <c r="Q72" s="1"/>
      <c r="R72" s="1"/>
      <c r="T72" s="1"/>
      <c r="Y72" s="1"/>
      <c r="Z72" s="1"/>
      <c r="AB72" s="1"/>
      <c r="AG72" s="1"/>
      <c r="AH72" s="1"/>
      <c r="AJ72" s="1"/>
      <c r="AO72" s="1"/>
      <c r="AP72" s="1"/>
      <c r="AQ72" s="1"/>
      <c r="AR72" s="1"/>
      <c r="AV72" s="1"/>
    </row>
    <row r="73" spans="1:48" x14ac:dyDescent="0.25">
      <c r="A73" s="1"/>
      <c r="B73" s="1"/>
      <c r="C73" s="1"/>
      <c r="D73" s="1"/>
      <c r="I73" s="1"/>
      <c r="J73" s="1"/>
      <c r="K73" s="1"/>
      <c r="L73" s="1"/>
      <c r="Q73" s="1"/>
      <c r="R73" s="1"/>
      <c r="T73" s="1"/>
      <c r="Y73" s="1"/>
      <c r="Z73" s="1"/>
      <c r="AB73" s="1"/>
      <c r="AG73" s="1"/>
      <c r="AH73" s="1"/>
      <c r="AJ73" s="1"/>
      <c r="AO73" s="1"/>
      <c r="AP73" s="1"/>
      <c r="AQ73" s="1"/>
      <c r="AR73" s="1"/>
      <c r="AV73" s="1"/>
    </row>
    <row r="74" spans="1:48" x14ac:dyDescent="0.25">
      <c r="A74" s="1"/>
      <c r="B74" s="1"/>
      <c r="C74" s="1"/>
      <c r="D74" s="1"/>
      <c r="I74" s="1"/>
      <c r="J74" s="1"/>
      <c r="K74" s="1"/>
      <c r="L74" s="1"/>
      <c r="Q74" s="1"/>
      <c r="R74" s="1"/>
      <c r="T74" s="1"/>
      <c r="Y74" s="1"/>
      <c r="Z74" s="1"/>
      <c r="AB74" s="1"/>
      <c r="AG74" s="1"/>
      <c r="AH74" s="1"/>
      <c r="AJ74" s="1"/>
      <c r="AO74" s="1"/>
      <c r="AP74" s="1"/>
      <c r="AQ74" s="1"/>
      <c r="AR74" s="1"/>
      <c r="AV74" s="1"/>
    </row>
    <row r="75" spans="1:48" x14ac:dyDescent="0.25">
      <c r="A75" s="1"/>
      <c r="B75" s="1"/>
      <c r="C75" s="1"/>
      <c r="D75" s="1"/>
      <c r="I75" s="1"/>
      <c r="J75" s="1"/>
      <c r="K75" s="1"/>
      <c r="L75" s="1"/>
      <c r="Q75" s="1"/>
      <c r="R75" s="1"/>
      <c r="T75" s="1"/>
      <c r="Y75" s="1"/>
      <c r="Z75" s="1"/>
      <c r="AB75" s="1"/>
      <c r="AG75" s="1"/>
      <c r="AH75" s="1"/>
      <c r="AJ75" s="1"/>
      <c r="AO75" s="1"/>
      <c r="AP75" s="1"/>
      <c r="AQ75" s="1"/>
      <c r="AR75" s="1"/>
      <c r="AV75" s="1"/>
    </row>
    <row r="76" spans="1:48" x14ac:dyDescent="0.25">
      <c r="A76" s="1"/>
      <c r="B76" s="1"/>
      <c r="C76" s="1"/>
      <c r="D76" s="1"/>
      <c r="I76" s="1"/>
      <c r="J76" s="1"/>
      <c r="K76" s="1"/>
      <c r="L76" s="1"/>
      <c r="Q76" s="1"/>
      <c r="R76" s="1"/>
      <c r="T76" s="1"/>
      <c r="Y76" s="1"/>
      <c r="Z76" s="1"/>
      <c r="AB76" s="1"/>
      <c r="AG76" s="1"/>
      <c r="AH76" s="1"/>
      <c r="AJ76" s="1"/>
      <c r="AO76" s="1"/>
      <c r="AP76" s="1"/>
      <c r="AQ76" s="1"/>
      <c r="AR76" s="1"/>
      <c r="AV76" s="1"/>
    </row>
    <row r="77" spans="1:48" x14ac:dyDescent="0.25">
      <c r="A77" s="1"/>
      <c r="B77" s="1"/>
      <c r="C77" s="1"/>
      <c r="D77" s="1"/>
      <c r="I77" s="1"/>
      <c r="J77" s="1"/>
      <c r="K77" s="1"/>
      <c r="L77" s="1"/>
      <c r="Q77" s="1"/>
      <c r="R77" s="1"/>
      <c r="T77" s="1"/>
      <c r="Y77" s="1"/>
      <c r="Z77" s="1"/>
      <c r="AB77" s="1"/>
      <c r="AG77" s="1"/>
      <c r="AH77" s="1"/>
      <c r="AJ77" s="1"/>
      <c r="AO77" s="1"/>
      <c r="AP77" s="1"/>
      <c r="AQ77" s="1"/>
      <c r="AR77" s="1"/>
      <c r="AV77" s="1"/>
    </row>
    <row r="78" spans="1:48" x14ac:dyDescent="0.25">
      <c r="A78" s="1"/>
      <c r="B78" s="1"/>
      <c r="C78" s="1"/>
      <c r="D78" s="1"/>
      <c r="I78" s="1"/>
      <c r="J78" s="1"/>
      <c r="K78" s="1"/>
      <c r="L78" s="1"/>
      <c r="Q78" s="1"/>
      <c r="R78" s="1"/>
      <c r="T78" s="1"/>
      <c r="Y78" s="1"/>
      <c r="Z78" s="1"/>
      <c r="AB78" s="1"/>
      <c r="AG78" s="1"/>
      <c r="AH78" s="1"/>
      <c r="AJ78" s="1"/>
      <c r="AO78" s="1"/>
      <c r="AP78" s="1"/>
      <c r="AQ78" s="1"/>
      <c r="AR78" s="1"/>
      <c r="AV78" s="1"/>
    </row>
    <row r="79" spans="1:48" x14ac:dyDescent="0.25">
      <c r="A79" s="1"/>
      <c r="B79" s="1"/>
      <c r="C79" s="1"/>
      <c r="D79" s="1"/>
      <c r="I79" s="1"/>
      <c r="J79" s="1"/>
      <c r="K79" s="1"/>
      <c r="L79" s="1"/>
      <c r="Q79" s="1"/>
      <c r="R79" s="1"/>
      <c r="T79" s="1"/>
      <c r="Y79" s="1"/>
      <c r="Z79" s="1"/>
      <c r="AB79" s="1"/>
      <c r="AG79" s="1"/>
      <c r="AH79" s="1"/>
      <c r="AJ79" s="1"/>
      <c r="AO79" s="1"/>
      <c r="AP79" s="1"/>
      <c r="AQ79" s="1"/>
      <c r="AR79" s="1"/>
      <c r="AV79" s="1"/>
    </row>
    <row r="80" spans="1:48" x14ac:dyDescent="0.25">
      <c r="A80" s="1"/>
      <c r="B80" s="1"/>
      <c r="C80" s="1"/>
      <c r="D80" s="1"/>
      <c r="I80" s="1"/>
      <c r="J80" s="1"/>
      <c r="K80" s="1"/>
      <c r="L80" s="1"/>
      <c r="Q80" s="1"/>
      <c r="R80" s="1"/>
      <c r="T80" s="1"/>
      <c r="Y80" s="1"/>
      <c r="Z80" s="1"/>
      <c r="AB80" s="1"/>
      <c r="AG80" s="1"/>
      <c r="AH80" s="1"/>
      <c r="AJ80" s="1"/>
      <c r="AO80" s="1"/>
      <c r="AP80" s="1"/>
      <c r="AQ80" s="1"/>
      <c r="AR80" s="1"/>
      <c r="AV80" s="1"/>
    </row>
    <row r="81" spans="1:48" x14ac:dyDescent="0.25">
      <c r="A81" s="1"/>
      <c r="B81" s="1"/>
      <c r="C81" s="1"/>
      <c r="D81" s="1"/>
      <c r="I81" s="1"/>
      <c r="J81" s="1"/>
      <c r="K81" s="1"/>
      <c r="L81" s="1"/>
      <c r="Q81" s="1"/>
      <c r="R81" s="1"/>
      <c r="T81" s="1"/>
      <c r="Y81" s="1"/>
      <c r="Z81" s="1"/>
      <c r="AB81" s="1"/>
      <c r="AG81" s="1"/>
      <c r="AH81" s="1"/>
      <c r="AJ81" s="1"/>
      <c r="AO81" s="1"/>
      <c r="AP81" s="1"/>
      <c r="AQ81" s="1"/>
      <c r="AR81" s="1"/>
      <c r="AV81" s="1"/>
    </row>
    <row r="82" spans="1:48" x14ac:dyDescent="0.25">
      <c r="A82" s="1"/>
      <c r="B82" s="1"/>
      <c r="C82" s="1"/>
      <c r="D82" s="1"/>
      <c r="I82" s="1"/>
      <c r="J82" s="1"/>
      <c r="K82" s="1"/>
      <c r="L82" s="1"/>
      <c r="Q82" s="1"/>
      <c r="R82" s="1"/>
      <c r="T82" s="1"/>
      <c r="Y82" s="1"/>
      <c r="Z82" s="1"/>
      <c r="AB82" s="1"/>
      <c r="AG82" s="1"/>
      <c r="AH82" s="1"/>
      <c r="AJ82" s="1"/>
      <c r="AO82" s="1"/>
      <c r="AP82" s="1"/>
      <c r="AQ82" s="1"/>
      <c r="AR82" s="1"/>
      <c r="AV82" s="1"/>
    </row>
    <row r="83" spans="1:48" x14ac:dyDescent="0.25">
      <c r="A83" s="1"/>
      <c r="B83" s="1"/>
      <c r="C83" s="1"/>
      <c r="D83" s="1"/>
      <c r="I83" s="1"/>
      <c r="J83" s="1"/>
      <c r="K83" s="1"/>
      <c r="L83" s="1"/>
      <c r="Q83" s="1"/>
      <c r="R83" s="1"/>
      <c r="T83" s="1"/>
      <c r="Y83" s="1"/>
      <c r="Z83" s="1"/>
      <c r="AB83" s="1"/>
      <c r="AG83" s="1"/>
      <c r="AH83" s="1"/>
      <c r="AJ83" s="1"/>
      <c r="AO83" s="1"/>
      <c r="AP83" s="1"/>
      <c r="AQ83" s="1"/>
      <c r="AR83" s="1"/>
      <c r="AV83" s="1"/>
    </row>
    <row r="84" spans="1:48" x14ac:dyDescent="0.25">
      <c r="A84" s="1"/>
      <c r="B84" s="1"/>
      <c r="C84" s="1"/>
      <c r="D84" s="1"/>
      <c r="I84" s="1"/>
      <c r="J84" s="1"/>
      <c r="K84" s="1"/>
      <c r="L84" s="1"/>
      <c r="Q84" s="1"/>
      <c r="R84" s="1"/>
      <c r="T84" s="1"/>
      <c r="Y84" s="1"/>
      <c r="Z84" s="1"/>
      <c r="AB84" s="1"/>
      <c r="AG84" s="1"/>
      <c r="AH84" s="1"/>
      <c r="AJ84" s="1"/>
      <c r="AO84" s="1"/>
      <c r="AP84" s="1"/>
      <c r="AQ84" s="1"/>
      <c r="AR84" s="1"/>
      <c r="AV84" s="1"/>
    </row>
    <row r="85" spans="1:48" x14ac:dyDescent="0.25">
      <c r="A85" s="1"/>
      <c r="B85" s="1"/>
      <c r="C85" s="1"/>
      <c r="D85" s="1"/>
      <c r="I85" s="1"/>
      <c r="J85" s="1"/>
      <c r="K85" s="1"/>
      <c r="L85" s="1"/>
      <c r="Q85" s="1"/>
      <c r="R85" s="1"/>
      <c r="T85" s="1"/>
      <c r="Y85" s="1"/>
      <c r="Z85" s="1"/>
      <c r="AB85" s="1"/>
      <c r="AG85" s="1"/>
      <c r="AH85" s="1"/>
      <c r="AJ85" s="1"/>
      <c r="AO85" s="1"/>
      <c r="AP85" s="1"/>
      <c r="AQ85" s="1"/>
      <c r="AR85" s="1"/>
      <c r="AV85" s="1"/>
    </row>
    <row r="86" spans="1:48" x14ac:dyDescent="0.25">
      <c r="A86" s="1"/>
      <c r="B86" s="1"/>
      <c r="C86" s="1"/>
      <c r="D86" s="1"/>
      <c r="I86" s="1"/>
      <c r="J86" s="1"/>
      <c r="K86" s="1"/>
      <c r="L86" s="1"/>
      <c r="Q86" s="1"/>
      <c r="R86" s="1"/>
      <c r="T86" s="1"/>
      <c r="Y86" s="1"/>
      <c r="Z86" s="1"/>
      <c r="AB86" s="1"/>
      <c r="AG86" s="1"/>
      <c r="AH86" s="1"/>
      <c r="AJ86" s="1"/>
      <c r="AO86" s="1"/>
      <c r="AP86" s="1"/>
      <c r="AQ86" s="1"/>
      <c r="AR86" s="1"/>
      <c r="AV86" s="1"/>
    </row>
    <row r="87" spans="1:48" x14ac:dyDescent="0.25">
      <c r="A87" s="1"/>
      <c r="B87" s="1"/>
      <c r="C87" s="1"/>
      <c r="D87" s="1"/>
      <c r="I87" s="1"/>
      <c r="J87" s="1"/>
      <c r="K87" s="1"/>
      <c r="L87" s="1"/>
      <c r="Q87" s="1"/>
      <c r="R87" s="1"/>
      <c r="T87" s="1"/>
      <c r="Y87" s="1"/>
      <c r="Z87" s="1"/>
      <c r="AB87" s="1"/>
      <c r="AG87" s="1"/>
      <c r="AH87" s="1"/>
      <c r="AJ87" s="1"/>
      <c r="AO87" s="1"/>
      <c r="AP87" s="1"/>
      <c r="AQ87" s="1"/>
      <c r="AR87" s="1"/>
      <c r="AV87" s="1"/>
    </row>
    <row r="88" spans="1:48" x14ac:dyDescent="0.25">
      <c r="A88" s="1"/>
      <c r="B88" s="1"/>
      <c r="C88" s="1"/>
      <c r="D88" s="1"/>
      <c r="I88" s="1"/>
      <c r="J88" s="1"/>
      <c r="K88" s="1"/>
      <c r="L88" s="1"/>
      <c r="Q88" s="1"/>
      <c r="R88" s="1"/>
      <c r="T88" s="1"/>
      <c r="Y88" s="1"/>
      <c r="Z88" s="1"/>
      <c r="AB88" s="1"/>
      <c r="AG88" s="1"/>
      <c r="AH88" s="1"/>
      <c r="AJ88" s="1"/>
      <c r="AO88" s="1"/>
      <c r="AP88" s="1"/>
      <c r="AQ88" s="1"/>
      <c r="AR88" s="1"/>
      <c r="AV88" s="1"/>
    </row>
    <row r="89" spans="1:48" x14ac:dyDescent="0.25">
      <c r="A89" s="1"/>
      <c r="B89" s="1"/>
      <c r="C89" s="1"/>
      <c r="D89" s="1"/>
      <c r="I89" s="1"/>
      <c r="J89" s="1"/>
      <c r="K89" s="1"/>
      <c r="L89" s="1"/>
      <c r="Q89" s="1"/>
      <c r="R89" s="1"/>
      <c r="T89" s="1"/>
      <c r="Y89" s="1"/>
      <c r="Z89" s="1"/>
      <c r="AB89" s="1"/>
      <c r="AG89" s="1"/>
      <c r="AH89" s="1"/>
      <c r="AJ89" s="1"/>
      <c r="AO89" s="1"/>
      <c r="AP89" s="1"/>
      <c r="AQ89" s="1"/>
      <c r="AR89" s="1"/>
      <c r="AV89" s="1"/>
    </row>
    <row r="90" spans="1:48" x14ac:dyDescent="0.25">
      <c r="A90" s="1"/>
      <c r="B90" s="1"/>
      <c r="C90" s="1"/>
      <c r="D90" s="1"/>
      <c r="I90" s="1"/>
      <c r="J90" s="1"/>
      <c r="K90" s="1"/>
      <c r="L90" s="1"/>
      <c r="Q90" s="1"/>
      <c r="R90" s="1"/>
      <c r="T90" s="1"/>
      <c r="Y90" s="1"/>
      <c r="Z90" s="1"/>
      <c r="AB90" s="1"/>
      <c r="AG90" s="1"/>
      <c r="AH90" s="1"/>
      <c r="AJ90" s="1"/>
      <c r="AO90" s="1"/>
      <c r="AP90" s="1"/>
      <c r="AQ90" s="1"/>
      <c r="AR90" s="1"/>
      <c r="AV90" s="1"/>
    </row>
    <row r="91" spans="1:48" x14ac:dyDescent="0.25">
      <c r="A91" s="1"/>
      <c r="B91" s="1"/>
      <c r="C91" s="1"/>
      <c r="D91" s="1"/>
      <c r="I91" s="1"/>
      <c r="J91" s="1"/>
      <c r="K91" s="1"/>
      <c r="L91" s="1"/>
      <c r="Q91" s="1"/>
      <c r="R91" s="1"/>
      <c r="T91" s="1"/>
      <c r="Y91" s="1"/>
      <c r="Z91" s="1"/>
      <c r="AB91" s="1"/>
      <c r="AG91" s="1"/>
      <c r="AH91" s="1"/>
      <c r="AJ91" s="1"/>
      <c r="AO91" s="1"/>
      <c r="AP91" s="1"/>
      <c r="AQ91" s="1"/>
      <c r="AR91" s="1"/>
      <c r="AV91" s="1"/>
    </row>
    <row r="92" spans="1:48" x14ac:dyDescent="0.25">
      <c r="A92" s="1"/>
      <c r="B92" s="1"/>
      <c r="C92" s="1"/>
      <c r="D92" s="1"/>
      <c r="I92" s="1"/>
      <c r="J92" s="1"/>
      <c r="K92" s="1"/>
      <c r="L92" s="1"/>
      <c r="Q92" s="1"/>
      <c r="R92" s="1"/>
      <c r="T92" s="1"/>
      <c r="Y92" s="1"/>
      <c r="Z92" s="1"/>
      <c r="AB92" s="1"/>
      <c r="AG92" s="1"/>
      <c r="AH92" s="1"/>
      <c r="AJ92" s="1"/>
      <c r="AO92" s="1"/>
      <c r="AP92" s="1"/>
      <c r="AQ92" s="1"/>
      <c r="AR92" s="1"/>
      <c r="AV92" s="1"/>
    </row>
    <row r="93" spans="1:48" x14ac:dyDescent="0.25">
      <c r="A93" s="1"/>
      <c r="B93" s="1"/>
      <c r="C93" s="1"/>
      <c r="D93" s="1"/>
      <c r="I93" s="1"/>
      <c r="J93" s="1"/>
      <c r="K93" s="1"/>
      <c r="L93" s="1"/>
      <c r="Q93" s="1"/>
      <c r="R93" s="1"/>
      <c r="T93" s="1"/>
      <c r="Y93" s="1"/>
      <c r="Z93" s="1"/>
      <c r="AB93" s="1"/>
      <c r="AG93" s="1"/>
      <c r="AH93" s="1"/>
      <c r="AJ93" s="1"/>
      <c r="AO93" s="1"/>
      <c r="AP93" s="1"/>
      <c r="AQ93" s="1"/>
      <c r="AR93" s="1"/>
      <c r="AV93" s="1"/>
    </row>
    <row r="94" spans="1:48" x14ac:dyDescent="0.25">
      <c r="A94" s="1"/>
      <c r="B94" s="1"/>
      <c r="C94" s="1"/>
      <c r="D94" s="1"/>
      <c r="I94" s="1"/>
      <c r="J94" s="1"/>
      <c r="K94" s="1"/>
      <c r="L94" s="1"/>
      <c r="Q94" s="1"/>
      <c r="R94" s="1"/>
      <c r="T94" s="1"/>
      <c r="Y94" s="1"/>
      <c r="Z94" s="1"/>
      <c r="AB94" s="1"/>
      <c r="AG94" s="1"/>
      <c r="AH94" s="1"/>
      <c r="AJ94" s="1"/>
      <c r="AO94" s="1"/>
      <c r="AP94" s="1"/>
      <c r="AQ94" s="1"/>
      <c r="AR94" s="1"/>
      <c r="AV94" s="1"/>
    </row>
    <row r="95" spans="1:48" x14ac:dyDescent="0.25">
      <c r="A95" s="1"/>
      <c r="B95" s="1"/>
      <c r="C95" s="1"/>
      <c r="D95" s="1"/>
      <c r="I95" s="1"/>
      <c r="J95" s="1"/>
      <c r="K95" s="1"/>
      <c r="L95" s="1"/>
      <c r="Q95" s="1"/>
      <c r="R95" s="1"/>
      <c r="T95" s="1"/>
      <c r="Y95" s="1"/>
      <c r="Z95" s="1"/>
      <c r="AB95" s="1"/>
      <c r="AG95" s="1"/>
      <c r="AH95" s="1"/>
      <c r="AJ95" s="1"/>
      <c r="AO95" s="1"/>
      <c r="AP95" s="1"/>
      <c r="AQ95" s="1"/>
      <c r="AR95" s="1"/>
      <c r="AV95" s="1"/>
    </row>
    <row r="96" spans="1:48" x14ac:dyDescent="0.25">
      <c r="A96" s="1"/>
      <c r="B96" s="1"/>
      <c r="C96" s="1"/>
      <c r="D96" s="1"/>
      <c r="I96" s="1"/>
      <c r="J96" s="1"/>
      <c r="K96" s="1"/>
      <c r="L96" s="1"/>
      <c r="Q96" s="1"/>
      <c r="R96" s="1"/>
      <c r="T96" s="1"/>
      <c r="Y96" s="1"/>
      <c r="Z96" s="1"/>
      <c r="AB96" s="1"/>
      <c r="AG96" s="1"/>
      <c r="AH96" s="1"/>
      <c r="AJ96" s="1"/>
      <c r="AO96" s="1"/>
      <c r="AP96" s="1"/>
      <c r="AQ96" s="1"/>
      <c r="AR96" s="1"/>
      <c r="AV96" s="1"/>
    </row>
    <row r="97" spans="1:48" x14ac:dyDescent="0.25">
      <c r="A97" s="1"/>
      <c r="B97" s="1"/>
      <c r="C97" s="1"/>
      <c r="D97" s="1"/>
      <c r="I97" s="1"/>
      <c r="J97" s="1"/>
      <c r="K97" s="1"/>
      <c r="L97" s="1"/>
      <c r="Q97" s="1"/>
      <c r="R97" s="1"/>
      <c r="T97" s="1"/>
      <c r="Y97" s="1"/>
      <c r="Z97" s="1"/>
      <c r="AB97" s="1"/>
      <c r="AG97" s="1"/>
      <c r="AH97" s="1"/>
      <c r="AJ97" s="1"/>
      <c r="AO97" s="1"/>
      <c r="AP97" s="1"/>
      <c r="AQ97" s="1"/>
      <c r="AR97" s="1"/>
      <c r="AV97" s="1"/>
    </row>
    <row r="98" spans="1:48" x14ac:dyDescent="0.25">
      <c r="A98" s="1"/>
      <c r="B98" s="1"/>
      <c r="C98" s="1"/>
      <c r="D98" s="1"/>
      <c r="I98" s="1"/>
      <c r="J98" s="1"/>
      <c r="K98" s="1"/>
      <c r="L98" s="1"/>
      <c r="Q98" s="1"/>
      <c r="R98" s="1"/>
      <c r="T98" s="1"/>
      <c r="Y98" s="1"/>
      <c r="Z98" s="1"/>
      <c r="AB98" s="1"/>
      <c r="AG98" s="1"/>
      <c r="AH98" s="1"/>
      <c r="AJ98" s="1"/>
      <c r="AO98" s="1"/>
      <c r="AP98" s="1"/>
      <c r="AQ98" s="1"/>
      <c r="AR98" s="1"/>
      <c r="AV98" s="1"/>
    </row>
    <row r="99" spans="1:48" x14ac:dyDescent="0.25">
      <c r="A99" s="1"/>
      <c r="B99" s="1"/>
      <c r="C99" s="1"/>
      <c r="D99" s="1"/>
      <c r="I99" s="1"/>
      <c r="J99" s="1"/>
      <c r="K99" s="1"/>
      <c r="L99" s="1"/>
      <c r="Q99" s="1"/>
      <c r="R99" s="1"/>
      <c r="T99" s="1"/>
      <c r="Y99" s="1"/>
      <c r="Z99" s="1"/>
      <c r="AB99" s="1"/>
      <c r="AG99" s="1"/>
      <c r="AH99" s="1"/>
      <c r="AJ99" s="1"/>
      <c r="AO99" s="1"/>
      <c r="AP99" s="1"/>
      <c r="AQ99" s="1"/>
      <c r="AR99" s="1"/>
      <c r="AV99" s="1"/>
    </row>
    <row r="100" spans="1:48" x14ac:dyDescent="0.25">
      <c r="A100" s="1"/>
      <c r="B100" s="1"/>
      <c r="C100" s="1"/>
      <c r="D100" s="1"/>
      <c r="I100" s="1"/>
      <c r="J100" s="1"/>
      <c r="K100" s="1"/>
      <c r="L100" s="1"/>
      <c r="Q100" s="1"/>
      <c r="R100" s="1"/>
      <c r="T100" s="1"/>
      <c r="Y100" s="1"/>
      <c r="Z100" s="1"/>
      <c r="AB100" s="1"/>
      <c r="AG100" s="1"/>
      <c r="AH100" s="1"/>
      <c r="AJ100" s="1"/>
      <c r="AO100" s="1"/>
      <c r="AP100" s="1"/>
      <c r="AQ100" s="1"/>
      <c r="AR100" s="1"/>
      <c r="AV100" s="1"/>
    </row>
    <row r="101" spans="1:48" x14ac:dyDescent="0.25">
      <c r="A101" s="1"/>
      <c r="B101" s="1"/>
      <c r="C101" s="1"/>
      <c r="D101" s="1"/>
      <c r="I101" s="1"/>
      <c r="J101" s="1"/>
      <c r="K101" s="1"/>
      <c r="L101" s="1"/>
      <c r="Q101" s="1"/>
      <c r="R101" s="1"/>
      <c r="T101" s="1"/>
      <c r="Y101" s="1"/>
      <c r="Z101" s="1"/>
      <c r="AB101" s="1"/>
      <c r="AG101" s="1"/>
      <c r="AH101" s="1"/>
      <c r="AJ101" s="1"/>
      <c r="AO101" s="1"/>
      <c r="AP101" s="1"/>
      <c r="AQ101" s="1"/>
      <c r="AR101" s="1"/>
      <c r="AV101" s="1"/>
    </row>
    <row r="102" spans="1:48" x14ac:dyDescent="0.25">
      <c r="A102" s="1"/>
      <c r="B102" s="1"/>
      <c r="C102" s="1"/>
      <c r="D102" s="1"/>
      <c r="I102" s="1"/>
      <c r="J102" s="1"/>
      <c r="K102" s="1"/>
      <c r="L102" s="1"/>
      <c r="Q102" s="1"/>
      <c r="R102" s="1"/>
      <c r="T102" s="1"/>
      <c r="Y102" s="1"/>
      <c r="Z102" s="1"/>
      <c r="AB102" s="1"/>
      <c r="AG102" s="1"/>
      <c r="AH102" s="1"/>
      <c r="AJ102" s="1"/>
      <c r="AO102" s="1"/>
      <c r="AP102" s="1"/>
      <c r="AQ102" s="1"/>
      <c r="AR102" s="1"/>
      <c r="AV102" s="1"/>
    </row>
    <row r="103" spans="1:48" x14ac:dyDescent="0.25">
      <c r="A103" s="1"/>
      <c r="B103" s="1"/>
      <c r="C103" s="1"/>
      <c r="D103" s="1"/>
      <c r="I103" s="1"/>
      <c r="J103" s="1"/>
      <c r="K103" s="1"/>
      <c r="L103" s="1"/>
      <c r="Q103" s="1"/>
      <c r="R103" s="1"/>
      <c r="T103" s="1"/>
      <c r="Y103" s="1"/>
      <c r="Z103" s="1"/>
      <c r="AB103" s="1"/>
      <c r="AG103" s="1"/>
      <c r="AH103" s="1"/>
      <c r="AJ103" s="1"/>
      <c r="AO103" s="1"/>
      <c r="AP103" s="1"/>
      <c r="AQ103" s="1"/>
      <c r="AR103" s="1"/>
      <c r="AV103" s="1"/>
    </row>
    <row r="104" spans="1:48" x14ac:dyDescent="0.25">
      <c r="A104" s="1"/>
      <c r="B104" s="1"/>
      <c r="C104" s="1"/>
      <c r="D104" s="1"/>
      <c r="I104" s="1"/>
      <c r="J104" s="1"/>
      <c r="K104" s="1"/>
      <c r="L104" s="1"/>
      <c r="Q104" s="1"/>
      <c r="R104" s="1"/>
      <c r="T104" s="1"/>
      <c r="Y104" s="1"/>
      <c r="Z104" s="1"/>
      <c r="AB104" s="1"/>
      <c r="AG104" s="1"/>
      <c r="AH104" s="1"/>
      <c r="AJ104" s="1"/>
      <c r="AO104" s="1"/>
      <c r="AP104" s="1"/>
      <c r="AQ104" s="1"/>
      <c r="AR104" s="1"/>
      <c r="AV104" s="1"/>
    </row>
    <row r="105" spans="1:48" x14ac:dyDescent="0.25">
      <c r="A105" s="1"/>
      <c r="B105" s="1"/>
      <c r="C105" s="1"/>
      <c r="D105" s="1"/>
      <c r="I105" s="1"/>
      <c r="J105" s="1"/>
      <c r="K105" s="1"/>
      <c r="L105" s="1"/>
      <c r="Q105" s="1"/>
      <c r="R105" s="1"/>
      <c r="T105" s="1"/>
      <c r="Y105" s="1"/>
      <c r="Z105" s="1"/>
      <c r="AB105" s="1"/>
      <c r="AG105" s="1"/>
      <c r="AH105" s="1"/>
      <c r="AJ105" s="1"/>
      <c r="AO105" s="1"/>
      <c r="AP105" s="1"/>
      <c r="AQ105" s="1"/>
      <c r="AR105" s="1"/>
      <c r="AV105" s="1"/>
    </row>
    <row r="106" spans="1:48" x14ac:dyDescent="0.25">
      <c r="A106" s="1"/>
      <c r="B106" s="1"/>
      <c r="C106" s="1"/>
      <c r="D106" s="1"/>
      <c r="I106" s="1"/>
      <c r="J106" s="1"/>
      <c r="K106" s="1"/>
      <c r="L106" s="1"/>
      <c r="Q106" s="1"/>
      <c r="R106" s="1"/>
      <c r="T106" s="1"/>
      <c r="Y106" s="1"/>
      <c r="Z106" s="1"/>
      <c r="AB106" s="1"/>
      <c r="AG106" s="1"/>
      <c r="AH106" s="1"/>
      <c r="AJ106" s="1"/>
      <c r="AO106" s="1"/>
      <c r="AP106" s="1"/>
      <c r="AQ106" s="1"/>
      <c r="AR106" s="1"/>
      <c r="AV106" s="1"/>
    </row>
    <row r="107" spans="1:48" x14ac:dyDescent="0.25">
      <c r="A107" s="1"/>
      <c r="B107" s="1"/>
      <c r="C107" s="1"/>
      <c r="D107" s="1"/>
      <c r="I107" s="1"/>
      <c r="J107" s="1"/>
      <c r="K107" s="1"/>
      <c r="L107" s="1"/>
      <c r="Q107" s="1"/>
      <c r="R107" s="1"/>
      <c r="T107" s="1"/>
      <c r="Y107" s="1"/>
      <c r="Z107" s="1"/>
      <c r="AB107" s="1"/>
      <c r="AG107" s="1"/>
      <c r="AH107" s="1"/>
      <c r="AJ107" s="1"/>
      <c r="AO107" s="1"/>
      <c r="AP107" s="1"/>
      <c r="AQ107" s="1"/>
      <c r="AR107" s="1"/>
      <c r="AV107" s="1"/>
    </row>
    <row r="108" spans="1:48" x14ac:dyDescent="0.25">
      <c r="A108" s="1"/>
      <c r="B108" s="1"/>
      <c r="C108" s="1"/>
      <c r="D108" s="1"/>
      <c r="I108" s="1"/>
      <c r="J108" s="1"/>
      <c r="K108" s="1"/>
      <c r="L108" s="1"/>
      <c r="Q108" s="1"/>
      <c r="R108" s="1"/>
      <c r="T108" s="1"/>
      <c r="Y108" s="1"/>
      <c r="Z108" s="1"/>
      <c r="AB108" s="1"/>
      <c r="AG108" s="1"/>
      <c r="AH108" s="1"/>
      <c r="AJ108" s="1"/>
      <c r="AO108" s="1"/>
      <c r="AP108" s="1"/>
      <c r="AQ108" s="1"/>
      <c r="AR108" s="1"/>
      <c r="AV108" s="1"/>
    </row>
    <row r="109" spans="1:48" x14ac:dyDescent="0.25">
      <c r="A109" s="1"/>
      <c r="B109" s="1"/>
      <c r="C109" s="1"/>
      <c r="D109" s="1"/>
      <c r="I109" s="1"/>
      <c r="J109" s="1"/>
      <c r="K109" s="1"/>
      <c r="L109" s="1"/>
      <c r="Q109" s="1"/>
      <c r="R109" s="1"/>
      <c r="T109" s="1"/>
      <c r="Y109" s="1"/>
      <c r="Z109" s="1"/>
      <c r="AB109" s="1"/>
      <c r="AG109" s="1"/>
      <c r="AH109" s="1"/>
      <c r="AJ109" s="1"/>
      <c r="AO109" s="1"/>
      <c r="AP109" s="1"/>
      <c r="AQ109" s="1"/>
      <c r="AR109" s="1"/>
      <c r="AV109" s="1"/>
    </row>
    <row r="110" spans="1:48" x14ac:dyDescent="0.25">
      <c r="A110" s="1"/>
      <c r="B110" s="1"/>
      <c r="C110" s="1"/>
      <c r="D110" s="1"/>
      <c r="I110" s="1"/>
      <c r="J110" s="1"/>
      <c r="K110" s="1"/>
      <c r="L110" s="1"/>
      <c r="Q110" s="1"/>
      <c r="R110" s="1"/>
      <c r="T110" s="1"/>
      <c r="Y110" s="1"/>
      <c r="Z110" s="1"/>
      <c r="AB110" s="1"/>
      <c r="AG110" s="1"/>
      <c r="AH110" s="1"/>
      <c r="AJ110" s="1"/>
      <c r="AO110" s="1"/>
      <c r="AP110" s="1"/>
      <c r="AQ110" s="1"/>
      <c r="AR110" s="1"/>
      <c r="AV110" s="1"/>
    </row>
    <row r="111" spans="1:48" x14ac:dyDescent="0.25">
      <c r="A111" s="1"/>
      <c r="B111" s="1"/>
      <c r="C111" s="1"/>
      <c r="D111" s="1"/>
      <c r="I111" s="1"/>
      <c r="J111" s="1"/>
      <c r="K111" s="1"/>
      <c r="L111" s="1"/>
      <c r="Q111" s="1"/>
      <c r="R111" s="1"/>
      <c r="T111" s="1"/>
      <c r="Y111" s="1"/>
      <c r="Z111" s="1"/>
      <c r="AB111" s="1"/>
      <c r="AG111" s="1"/>
      <c r="AH111" s="1"/>
      <c r="AJ111" s="1"/>
      <c r="AO111" s="1"/>
      <c r="AP111" s="1"/>
      <c r="AQ111" s="1"/>
      <c r="AR111" s="1"/>
      <c r="AV111" s="1"/>
    </row>
    <row r="112" spans="1:48" x14ac:dyDescent="0.25">
      <c r="A112" s="1"/>
      <c r="B112" s="1"/>
      <c r="C112" s="1"/>
      <c r="D112" s="1"/>
      <c r="I112" s="1"/>
      <c r="J112" s="1"/>
      <c r="K112" s="1"/>
      <c r="L112" s="1"/>
      <c r="Q112" s="1"/>
      <c r="R112" s="1"/>
      <c r="T112" s="1"/>
      <c r="Y112" s="1"/>
      <c r="Z112" s="1"/>
      <c r="AB112" s="1"/>
      <c r="AG112" s="1"/>
      <c r="AH112" s="1"/>
      <c r="AJ112" s="1"/>
      <c r="AO112" s="1"/>
      <c r="AP112" s="1"/>
      <c r="AQ112" s="1"/>
      <c r="AR112" s="1"/>
      <c r="AV112" s="1"/>
    </row>
    <row r="113" spans="1:48" x14ac:dyDescent="0.25">
      <c r="A113" s="1"/>
      <c r="B113" s="1"/>
      <c r="C113" s="1"/>
      <c r="D113" s="1"/>
      <c r="I113" s="1"/>
      <c r="J113" s="1"/>
      <c r="K113" s="1"/>
      <c r="L113" s="1"/>
      <c r="Q113" s="1"/>
      <c r="R113" s="1"/>
      <c r="T113" s="1"/>
      <c r="Y113" s="1"/>
      <c r="Z113" s="1"/>
      <c r="AB113" s="1"/>
      <c r="AG113" s="1"/>
      <c r="AH113" s="1"/>
      <c r="AJ113" s="1"/>
      <c r="AO113" s="1"/>
      <c r="AP113" s="1"/>
      <c r="AQ113" s="1"/>
      <c r="AR113" s="1"/>
      <c r="AV113" s="1"/>
    </row>
    <row r="114" spans="1:48" x14ac:dyDescent="0.25">
      <c r="A114" s="1"/>
      <c r="B114" s="1"/>
      <c r="C114" s="1"/>
      <c r="D114" s="1"/>
      <c r="I114" s="1"/>
      <c r="J114" s="1"/>
      <c r="K114" s="1"/>
      <c r="L114" s="1"/>
      <c r="Q114" s="1"/>
      <c r="R114" s="1"/>
      <c r="T114" s="1"/>
      <c r="Y114" s="1"/>
      <c r="Z114" s="1"/>
      <c r="AB114" s="1"/>
      <c r="AG114" s="1"/>
      <c r="AH114" s="1"/>
      <c r="AJ114" s="1"/>
      <c r="AO114" s="1"/>
      <c r="AP114" s="1"/>
      <c r="AQ114" s="1"/>
      <c r="AR114" s="1"/>
      <c r="AV114" s="1"/>
    </row>
    <row r="115" spans="1:48" x14ac:dyDescent="0.25">
      <c r="A115" s="1"/>
      <c r="B115" s="1"/>
      <c r="C115" s="1"/>
      <c r="D115" s="1"/>
      <c r="I115" s="1"/>
      <c r="J115" s="1"/>
      <c r="K115" s="1"/>
      <c r="L115" s="1"/>
      <c r="Q115" s="1"/>
      <c r="R115" s="1"/>
      <c r="T115" s="1"/>
      <c r="Y115" s="1"/>
      <c r="Z115" s="1"/>
      <c r="AB115" s="1"/>
      <c r="AG115" s="1"/>
      <c r="AH115" s="1"/>
      <c r="AJ115" s="1"/>
      <c r="AO115" s="1"/>
      <c r="AP115" s="1"/>
      <c r="AQ115" s="1"/>
      <c r="AR115" s="1"/>
      <c r="AV115" s="1"/>
    </row>
    <row r="116" spans="1:48" x14ac:dyDescent="0.25">
      <c r="A116" s="1"/>
      <c r="B116" s="1"/>
      <c r="C116" s="1"/>
      <c r="D116" s="1"/>
      <c r="I116" s="1"/>
      <c r="J116" s="1"/>
      <c r="K116" s="1"/>
      <c r="L116" s="1"/>
      <c r="Q116" s="1"/>
      <c r="R116" s="1"/>
      <c r="T116" s="1"/>
      <c r="Y116" s="1"/>
      <c r="Z116" s="1"/>
      <c r="AB116" s="1"/>
      <c r="AG116" s="1"/>
      <c r="AH116" s="1"/>
      <c r="AJ116" s="1"/>
      <c r="AO116" s="1"/>
      <c r="AP116" s="1"/>
      <c r="AQ116" s="1"/>
      <c r="AR116" s="1"/>
      <c r="AV116" s="1"/>
    </row>
    <row r="117" spans="1:48" x14ac:dyDescent="0.25">
      <c r="A117" s="1"/>
      <c r="B117" s="1"/>
      <c r="C117" s="1"/>
      <c r="D117" s="1"/>
      <c r="I117" s="1"/>
      <c r="J117" s="1"/>
      <c r="K117" s="1"/>
      <c r="L117" s="1"/>
      <c r="Q117" s="1"/>
      <c r="R117" s="1"/>
      <c r="T117" s="1"/>
      <c r="Y117" s="1"/>
      <c r="Z117" s="1"/>
      <c r="AB117" s="1"/>
      <c r="AG117" s="1"/>
      <c r="AH117" s="1"/>
      <c r="AJ117" s="1"/>
      <c r="AO117" s="1"/>
      <c r="AP117" s="1"/>
      <c r="AQ117" s="1"/>
      <c r="AR117" s="1"/>
      <c r="AV117" s="1"/>
    </row>
    <row r="118" spans="1:48" x14ac:dyDescent="0.25">
      <c r="A118" s="1"/>
      <c r="B118" s="1"/>
      <c r="C118" s="1"/>
      <c r="D118" s="1"/>
      <c r="I118" s="1"/>
      <c r="J118" s="1"/>
      <c r="K118" s="1"/>
      <c r="L118" s="1"/>
      <c r="Q118" s="1"/>
      <c r="R118" s="1"/>
      <c r="T118" s="1"/>
      <c r="Y118" s="1"/>
      <c r="Z118" s="1"/>
      <c r="AB118" s="1"/>
      <c r="AG118" s="1"/>
      <c r="AH118" s="1"/>
      <c r="AJ118" s="1"/>
      <c r="AO118" s="1"/>
      <c r="AP118" s="1"/>
      <c r="AQ118" s="1"/>
      <c r="AR118" s="1"/>
      <c r="AV118" s="1"/>
    </row>
    <row r="119" spans="1:48" x14ac:dyDescent="0.25">
      <c r="A119" s="1"/>
      <c r="B119" s="1"/>
      <c r="C119" s="1"/>
      <c r="D119" s="1"/>
      <c r="I119" s="1"/>
      <c r="J119" s="1"/>
      <c r="K119" s="1"/>
      <c r="L119" s="1"/>
      <c r="Q119" s="1"/>
      <c r="R119" s="1"/>
      <c r="T119" s="1"/>
      <c r="Y119" s="1"/>
      <c r="Z119" s="1"/>
      <c r="AB119" s="1"/>
      <c r="AG119" s="1"/>
      <c r="AH119" s="1"/>
      <c r="AJ119" s="1"/>
      <c r="AO119" s="1"/>
      <c r="AP119" s="1"/>
      <c r="AQ119" s="1"/>
      <c r="AR119" s="1"/>
      <c r="AV119" s="1"/>
    </row>
    <row r="120" spans="1:48" x14ac:dyDescent="0.25">
      <c r="A120" s="1"/>
      <c r="B120" s="1"/>
      <c r="C120" s="1"/>
      <c r="D120" s="1"/>
      <c r="I120" s="1"/>
      <c r="J120" s="1"/>
      <c r="K120" s="1"/>
      <c r="L120" s="1"/>
      <c r="Q120" s="1"/>
      <c r="R120" s="1"/>
      <c r="T120" s="1"/>
      <c r="Y120" s="1"/>
      <c r="Z120" s="1"/>
      <c r="AB120" s="1"/>
      <c r="AG120" s="1"/>
      <c r="AH120" s="1"/>
      <c r="AJ120" s="1"/>
      <c r="AO120" s="1"/>
      <c r="AP120" s="1"/>
      <c r="AQ120" s="1"/>
      <c r="AR120" s="1"/>
      <c r="AV120" s="1"/>
    </row>
    <row r="121" spans="1:48" x14ac:dyDescent="0.25">
      <c r="A121" s="1"/>
      <c r="B121" s="1"/>
      <c r="C121" s="1"/>
      <c r="D121" s="1"/>
      <c r="I121" s="1"/>
      <c r="J121" s="1"/>
      <c r="K121" s="1"/>
      <c r="L121" s="1"/>
      <c r="Q121" s="1"/>
      <c r="R121" s="1"/>
      <c r="T121" s="1"/>
      <c r="Y121" s="1"/>
      <c r="Z121" s="1"/>
      <c r="AB121" s="1"/>
      <c r="AG121" s="1"/>
      <c r="AH121" s="1"/>
      <c r="AJ121" s="1"/>
      <c r="AO121" s="1"/>
      <c r="AP121" s="1"/>
      <c r="AQ121" s="1"/>
      <c r="AR121" s="1"/>
      <c r="AV121" s="1"/>
    </row>
    <row r="122" spans="1:48" x14ac:dyDescent="0.25">
      <c r="A122" s="1"/>
      <c r="B122" s="1"/>
      <c r="C122" s="1"/>
      <c r="D122" s="1"/>
      <c r="I122" s="1"/>
      <c r="J122" s="1"/>
      <c r="K122" s="1"/>
      <c r="L122" s="1"/>
      <c r="Q122" s="1"/>
      <c r="R122" s="1"/>
      <c r="T122" s="1"/>
      <c r="Y122" s="1"/>
      <c r="Z122" s="1"/>
      <c r="AB122" s="1"/>
      <c r="AG122" s="1"/>
      <c r="AH122" s="1"/>
      <c r="AJ122" s="1"/>
      <c r="AO122" s="1"/>
      <c r="AP122" s="1"/>
      <c r="AQ122" s="1"/>
      <c r="AR122" s="1"/>
      <c r="AV122" s="1"/>
    </row>
    <row r="123" spans="1:48" x14ac:dyDescent="0.25">
      <c r="A123" s="1"/>
      <c r="B123" s="1"/>
      <c r="C123" s="1"/>
      <c r="D123" s="1"/>
      <c r="I123" s="1"/>
      <c r="J123" s="1"/>
      <c r="K123" s="1"/>
      <c r="L123" s="1"/>
      <c r="Q123" s="1"/>
      <c r="R123" s="1"/>
      <c r="T123" s="1"/>
      <c r="Y123" s="1"/>
      <c r="Z123" s="1"/>
      <c r="AB123" s="1"/>
      <c r="AG123" s="1"/>
      <c r="AH123" s="1"/>
      <c r="AJ123" s="1"/>
      <c r="AO123" s="1"/>
      <c r="AP123" s="1"/>
      <c r="AQ123" s="1"/>
      <c r="AR123" s="1"/>
      <c r="AV123" s="1"/>
    </row>
    <row r="124" spans="1:48" x14ac:dyDescent="0.25">
      <c r="A124" s="1"/>
      <c r="B124" s="1"/>
      <c r="C124" s="1"/>
      <c r="D124" s="1"/>
      <c r="I124" s="1"/>
      <c r="J124" s="1"/>
      <c r="K124" s="1"/>
      <c r="L124" s="1"/>
      <c r="Q124" s="1"/>
      <c r="R124" s="1"/>
      <c r="T124" s="1"/>
      <c r="Y124" s="1"/>
      <c r="Z124" s="1"/>
      <c r="AB124" s="1"/>
      <c r="AG124" s="1"/>
      <c r="AH124" s="1"/>
      <c r="AJ124" s="1"/>
      <c r="AO124" s="1"/>
      <c r="AP124" s="1"/>
      <c r="AQ124" s="1"/>
      <c r="AR124" s="1"/>
      <c r="AV124" s="1"/>
    </row>
    <row r="125" spans="1:48" x14ac:dyDescent="0.25">
      <c r="A125" s="1"/>
      <c r="B125" s="1"/>
      <c r="C125" s="1"/>
      <c r="D125" s="1"/>
      <c r="I125" s="1"/>
      <c r="J125" s="1"/>
      <c r="K125" s="1"/>
      <c r="L125" s="1"/>
      <c r="Q125" s="1"/>
      <c r="R125" s="1"/>
      <c r="T125" s="1"/>
      <c r="Y125" s="1"/>
      <c r="Z125" s="1"/>
      <c r="AB125" s="1"/>
      <c r="AG125" s="1"/>
      <c r="AH125" s="1"/>
      <c r="AJ125" s="1"/>
      <c r="AO125" s="1"/>
      <c r="AP125" s="1"/>
      <c r="AQ125" s="1"/>
      <c r="AR125" s="1"/>
      <c r="AV125" s="1"/>
    </row>
    <row r="126" spans="1:48" x14ac:dyDescent="0.25">
      <c r="A126" s="1"/>
      <c r="B126" s="1"/>
      <c r="C126" s="1"/>
      <c r="D126" s="1"/>
      <c r="I126" s="1"/>
      <c r="J126" s="1"/>
      <c r="K126" s="1"/>
      <c r="L126" s="1"/>
      <c r="Q126" s="1"/>
      <c r="R126" s="1"/>
      <c r="T126" s="1"/>
      <c r="Y126" s="1"/>
      <c r="Z126" s="1"/>
      <c r="AB126" s="1"/>
      <c r="AG126" s="1"/>
      <c r="AH126" s="1"/>
      <c r="AJ126" s="1"/>
      <c r="AO126" s="1"/>
      <c r="AP126" s="1"/>
      <c r="AQ126" s="1"/>
      <c r="AR126" s="1"/>
      <c r="AV126" s="1"/>
    </row>
    <row r="127" spans="1:48" x14ac:dyDescent="0.25">
      <c r="A127" s="1"/>
      <c r="B127" s="1"/>
      <c r="C127" s="1"/>
      <c r="D127" s="1"/>
      <c r="I127" s="1"/>
      <c r="J127" s="1"/>
      <c r="K127" s="1"/>
      <c r="L127" s="1"/>
      <c r="Q127" s="1"/>
      <c r="R127" s="1"/>
      <c r="T127" s="1"/>
      <c r="Y127" s="1"/>
      <c r="Z127" s="1"/>
      <c r="AB127" s="1"/>
      <c r="AG127" s="1"/>
      <c r="AH127" s="1"/>
      <c r="AJ127" s="1"/>
      <c r="AO127" s="1"/>
      <c r="AP127" s="1"/>
      <c r="AQ127" s="1"/>
      <c r="AR127" s="1"/>
      <c r="AV127" s="1"/>
    </row>
    <row r="128" spans="1:48" x14ac:dyDescent="0.25">
      <c r="A128" s="1"/>
      <c r="B128" s="1"/>
      <c r="C128" s="1"/>
      <c r="D128" s="1"/>
      <c r="I128" s="1"/>
      <c r="J128" s="1"/>
      <c r="K128" s="1"/>
      <c r="L128" s="1"/>
      <c r="Q128" s="1"/>
      <c r="R128" s="1"/>
      <c r="T128" s="1"/>
      <c r="Y128" s="1"/>
      <c r="Z128" s="1"/>
      <c r="AB128" s="1"/>
      <c r="AG128" s="1"/>
      <c r="AH128" s="1"/>
      <c r="AJ128" s="1"/>
      <c r="AO128" s="1"/>
      <c r="AP128" s="1"/>
      <c r="AQ128" s="1"/>
      <c r="AR128" s="1"/>
      <c r="AV128" s="1"/>
    </row>
    <row r="129" spans="1:48" x14ac:dyDescent="0.25">
      <c r="A129" s="1"/>
      <c r="B129" s="1"/>
      <c r="C129" s="1"/>
      <c r="D129" s="1"/>
      <c r="I129" s="1"/>
      <c r="J129" s="1"/>
      <c r="K129" s="1"/>
      <c r="L129" s="1"/>
      <c r="Q129" s="1"/>
      <c r="R129" s="1"/>
      <c r="T129" s="1"/>
      <c r="Y129" s="1"/>
      <c r="Z129" s="1"/>
      <c r="AB129" s="1"/>
      <c r="AG129" s="1"/>
      <c r="AH129" s="1"/>
      <c r="AJ129" s="1"/>
      <c r="AO129" s="1"/>
      <c r="AP129" s="1"/>
      <c r="AQ129" s="1"/>
      <c r="AR129" s="1"/>
      <c r="AV129" s="1"/>
    </row>
    <row r="130" spans="1:48" x14ac:dyDescent="0.25">
      <c r="A130" s="1"/>
      <c r="B130" s="1"/>
      <c r="C130" s="1"/>
      <c r="D130" s="1"/>
      <c r="I130" s="1"/>
      <c r="J130" s="1"/>
      <c r="K130" s="1"/>
      <c r="L130" s="1"/>
      <c r="Q130" s="1"/>
      <c r="R130" s="1"/>
      <c r="T130" s="1"/>
      <c r="Y130" s="1"/>
      <c r="Z130" s="1"/>
      <c r="AB130" s="1"/>
      <c r="AG130" s="1"/>
      <c r="AH130" s="1"/>
      <c r="AJ130" s="1"/>
      <c r="AO130" s="1"/>
      <c r="AP130" s="1"/>
      <c r="AQ130" s="1"/>
      <c r="AR130" s="1"/>
      <c r="AV130" s="1"/>
    </row>
    <row r="131" spans="1:48" x14ac:dyDescent="0.25">
      <c r="A131" s="1"/>
      <c r="B131" s="1"/>
      <c r="C131" s="1"/>
      <c r="D131" s="1"/>
      <c r="I131" s="1"/>
      <c r="J131" s="1"/>
      <c r="K131" s="1"/>
      <c r="L131" s="1"/>
      <c r="Q131" s="1"/>
      <c r="R131" s="1"/>
      <c r="T131" s="1"/>
      <c r="Y131" s="1"/>
      <c r="Z131" s="1"/>
      <c r="AB131" s="1"/>
      <c r="AG131" s="1"/>
      <c r="AH131" s="1"/>
      <c r="AJ131" s="1"/>
      <c r="AO131" s="1"/>
      <c r="AP131" s="1"/>
      <c r="AQ131" s="1"/>
      <c r="AR131" s="1"/>
      <c r="AV131" s="1"/>
    </row>
    <row r="132" spans="1:48" x14ac:dyDescent="0.25">
      <c r="A132" s="1"/>
      <c r="B132" s="1"/>
      <c r="C132" s="1"/>
      <c r="D132" s="1"/>
      <c r="I132" s="1"/>
      <c r="J132" s="1"/>
      <c r="K132" s="1"/>
      <c r="L132" s="1"/>
      <c r="Q132" s="1"/>
      <c r="R132" s="1"/>
      <c r="T132" s="1"/>
      <c r="Y132" s="1"/>
      <c r="Z132" s="1"/>
      <c r="AB132" s="1"/>
      <c r="AG132" s="1"/>
      <c r="AH132" s="1"/>
      <c r="AJ132" s="1"/>
      <c r="AO132" s="1"/>
      <c r="AP132" s="1"/>
      <c r="AQ132" s="1"/>
      <c r="AR132" s="1"/>
      <c r="AV132" s="1"/>
    </row>
    <row r="133" spans="1:48" x14ac:dyDescent="0.25">
      <c r="A133" s="1"/>
      <c r="B133" s="1"/>
      <c r="C133" s="1"/>
      <c r="D133" s="1"/>
      <c r="I133" s="1"/>
      <c r="J133" s="1"/>
      <c r="K133" s="1"/>
      <c r="L133" s="1"/>
      <c r="Q133" s="1"/>
      <c r="R133" s="1"/>
      <c r="T133" s="1"/>
      <c r="Y133" s="1"/>
      <c r="Z133" s="1"/>
      <c r="AB133" s="1"/>
      <c r="AG133" s="1"/>
      <c r="AH133" s="1"/>
      <c r="AJ133" s="1"/>
      <c r="AO133" s="1"/>
      <c r="AP133" s="1"/>
      <c r="AQ133" s="1"/>
      <c r="AR133" s="1"/>
      <c r="AV133" s="1"/>
    </row>
    <row r="134" spans="1:48" x14ac:dyDescent="0.25">
      <c r="A134" s="1"/>
      <c r="B134" s="1"/>
      <c r="C134" s="1"/>
      <c r="D134" s="1"/>
      <c r="I134" s="1"/>
      <c r="J134" s="1"/>
      <c r="K134" s="1"/>
      <c r="L134" s="1"/>
      <c r="Q134" s="1"/>
      <c r="R134" s="1"/>
      <c r="T134" s="1"/>
      <c r="Y134" s="1"/>
      <c r="Z134" s="1"/>
      <c r="AB134" s="1"/>
      <c r="AG134" s="1"/>
      <c r="AH134" s="1"/>
      <c r="AJ134" s="1"/>
      <c r="AO134" s="1"/>
      <c r="AP134" s="1"/>
      <c r="AQ134" s="1"/>
      <c r="AR134" s="1"/>
      <c r="AV134" s="1"/>
    </row>
    <row r="135" spans="1:48" x14ac:dyDescent="0.25">
      <c r="A135" s="1"/>
      <c r="B135" s="1"/>
      <c r="C135" s="1"/>
      <c r="D135" s="1"/>
      <c r="I135" s="1"/>
      <c r="J135" s="1"/>
      <c r="K135" s="1"/>
      <c r="L135" s="1"/>
      <c r="Q135" s="1"/>
      <c r="R135" s="1"/>
      <c r="T135" s="1"/>
      <c r="Y135" s="1"/>
      <c r="Z135" s="1"/>
      <c r="AB135" s="1"/>
      <c r="AG135" s="1"/>
      <c r="AH135" s="1"/>
      <c r="AJ135" s="1"/>
      <c r="AO135" s="1"/>
      <c r="AP135" s="1"/>
      <c r="AQ135" s="1"/>
      <c r="AR135" s="1"/>
      <c r="AV135" s="1"/>
    </row>
    <row r="136" spans="1:48" x14ac:dyDescent="0.25">
      <c r="A136" s="1"/>
      <c r="B136" s="1"/>
      <c r="C136" s="1"/>
      <c r="D136" s="1"/>
      <c r="I136" s="1"/>
      <c r="J136" s="1"/>
      <c r="K136" s="1"/>
      <c r="L136" s="1"/>
      <c r="Q136" s="1"/>
      <c r="R136" s="1"/>
      <c r="T136" s="1"/>
      <c r="Y136" s="1"/>
      <c r="Z136" s="1"/>
      <c r="AB136" s="1"/>
      <c r="AG136" s="1"/>
      <c r="AH136" s="1"/>
      <c r="AJ136" s="1"/>
      <c r="AO136" s="1"/>
      <c r="AP136" s="1"/>
      <c r="AQ136" s="1"/>
      <c r="AR136" s="1"/>
      <c r="AV136" s="1"/>
    </row>
    <row r="137" spans="1:48" x14ac:dyDescent="0.25">
      <c r="A137" s="1"/>
      <c r="B137" s="1"/>
      <c r="C137" s="1"/>
      <c r="D137" s="1"/>
      <c r="I137" s="1"/>
      <c r="J137" s="1"/>
      <c r="K137" s="1"/>
      <c r="L137" s="1"/>
      <c r="Q137" s="1"/>
      <c r="R137" s="1"/>
      <c r="T137" s="1"/>
      <c r="Y137" s="1"/>
      <c r="Z137" s="1"/>
      <c r="AB137" s="1"/>
      <c r="AG137" s="1"/>
      <c r="AH137" s="1"/>
      <c r="AJ137" s="1"/>
      <c r="AO137" s="1"/>
      <c r="AP137" s="1"/>
      <c r="AQ137" s="1"/>
      <c r="AR137" s="1"/>
      <c r="AV137" s="1"/>
    </row>
    <row r="138" spans="1:48" x14ac:dyDescent="0.25">
      <c r="A138" s="1"/>
      <c r="B138" s="1"/>
      <c r="C138" s="1"/>
      <c r="D138" s="1"/>
      <c r="I138" s="1"/>
      <c r="J138" s="1"/>
      <c r="K138" s="1"/>
      <c r="L138" s="1"/>
      <c r="Q138" s="1"/>
      <c r="R138" s="1"/>
      <c r="T138" s="1"/>
      <c r="Y138" s="1"/>
      <c r="Z138" s="1"/>
      <c r="AB138" s="1"/>
      <c r="AG138" s="1"/>
      <c r="AH138" s="1"/>
      <c r="AJ138" s="1"/>
      <c r="AO138" s="1"/>
      <c r="AP138" s="1"/>
      <c r="AQ138" s="1"/>
      <c r="AR138" s="1"/>
      <c r="AV138" s="1"/>
    </row>
    <row r="139" spans="1:48" x14ac:dyDescent="0.25">
      <c r="A139" s="1"/>
      <c r="B139" s="1"/>
      <c r="C139" s="1"/>
      <c r="D139" s="1"/>
      <c r="I139" s="1"/>
      <c r="J139" s="1"/>
      <c r="K139" s="1"/>
      <c r="L139" s="1"/>
      <c r="Q139" s="1"/>
      <c r="R139" s="1"/>
      <c r="T139" s="1"/>
      <c r="Y139" s="1"/>
      <c r="Z139" s="1"/>
      <c r="AB139" s="1"/>
      <c r="AG139" s="1"/>
      <c r="AH139" s="1"/>
      <c r="AJ139" s="1"/>
      <c r="AO139" s="1"/>
      <c r="AP139" s="1"/>
      <c r="AQ139" s="1"/>
      <c r="AR139" s="1"/>
      <c r="AV139" s="1"/>
    </row>
    <row r="140" spans="1:48" x14ac:dyDescent="0.25">
      <c r="A140" s="1"/>
      <c r="B140" s="1"/>
      <c r="C140" s="1"/>
      <c r="D140" s="1"/>
      <c r="I140" s="1"/>
      <c r="J140" s="1"/>
      <c r="K140" s="1"/>
      <c r="L140" s="1"/>
      <c r="Q140" s="1"/>
      <c r="R140" s="1"/>
      <c r="T140" s="1"/>
      <c r="Y140" s="1"/>
      <c r="Z140" s="1"/>
      <c r="AB140" s="1"/>
      <c r="AG140" s="1"/>
      <c r="AH140" s="1"/>
      <c r="AJ140" s="1"/>
      <c r="AO140" s="1"/>
      <c r="AP140" s="1"/>
      <c r="AQ140" s="1"/>
      <c r="AR140" s="1"/>
      <c r="AV140" s="1"/>
    </row>
    <row r="141" spans="1:48" x14ac:dyDescent="0.25">
      <c r="A141" s="1"/>
      <c r="B141" s="1"/>
      <c r="C141" s="1"/>
      <c r="D141" s="1"/>
      <c r="I141" s="1"/>
      <c r="J141" s="1"/>
      <c r="K141" s="1"/>
      <c r="L141" s="1"/>
      <c r="Q141" s="1"/>
      <c r="R141" s="1"/>
      <c r="T141" s="1"/>
      <c r="Y141" s="1"/>
      <c r="Z141" s="1"/>
      <c r="AB141" s="1"/>
      <c r="AG141" s="1"/>
      <c r="AH141" s="1"/>
      <c r="AJ141" s="1"/>
      <c r="AO141" s="1"/>
      <c r="AP141" s="1"/>
      <c r="AQ141" s="1"/>
      <c r="AR141" s="1"/>
      <c r="AV141" s="1"/>
    </row>
    <row r="142" spans="1:48" x14ac:dyDescent="0.25">
      <c r="A142" s="1"/>
      <c r="B142" s="1"/>
      <c r="C142" s="1"/>
      <c r="D142" s="1"/>
      <c r="I142" s="1"/>
      <c r="J142" s="1"/>
      <c r="K142" s="1"/>
      <c r="L142" s="1"/>
      <c r="Q142" s="1"/>
      <c r="R142" s="1"/>
      <c r="T142" s="1"/>
      <c r="Y142" s="1"/>
      <c r="Z142" s="1"/>
      <c r="AB142" s="1"/>
      <c r="AG142" s="1"/>
      <c r="AH142" s="1"/>
      <c r="AJ142" s="1"/>
      <c r="AO142" s="1"/>
      <c r="AP142" s="1"/>
      <c r="AQ142" s="1"/>
      <c r="AR142" s="1"/>
      <c r="AV142" s="1"/>
    </row>
    <row r="143" spans="1:48" x14ac:dyDescent="0.25">
      <c r="A143" s="1"/>
      <c r="B143" s="1"/>
      <c r="C143" s="1"/>
      <c r="D143" s="1"/>
      <c r="I143" s="1"/>
      <c r="J143" s="1"/>
      <c r="K143" s="1"/>
      <c r="L143" s="1"/>
      <c r="Q143" s="1"/>
      <c r="R143" s="1"/>
      <c r="T143" s="1"/>
      <c r="Y143" s="1"/>
      <c r="Z143" s="1"/>
      <c r="AB143" s="1"/>
      <c r="AG143" s="1"/>
      <c r="AH143" s="1"/>
      <c r="AJ143" s="1"/>
      <c r="AO143" s="1"/>
      <c r="AP143" s="1"/>
      <c r="AQ143" s="1"/>
      <c r="AR143" s="1"/>
      <c r="AV143" s="1"/>
    </row>
    <row r="144" spans="1:48" x14ac:dyDescent="0.25">
      <c r="A144" s="1"/>
      <c r="B144" s="1"/>
      <c r="C144" s="1"/>
      <c r="D144" s="1"/>
      <c r="I144" s="1"/>
      <c r="J144" s="1"/>
      <c r="K144" s="1"/>
      <c r="L144" s="1"/>
      <c r="Q144" s="1"/>
      <c r="R144" s="1"/>
      <c r="T144" s="1"/>
      <c r="Y144" s="1"/>
      <c r="Z144" s="1"/>
      <c r="AB144" s="1"/>
      <c r="AG144" s="1"/>
      <c r="AH144" s="1"/>
      <c r="AJ144" s="1"/>
      <c r="AO144" s="1"/>
      <c r="AP144" s="1"/>
      <c r="AQ144" s="1"/>
      <c r="AR144" s="1"/>
      <c r="AV144" s="1"/>
    </row>
    <row r="145" spans="1:48" x14ac:dyDescent="0.25">
      <c r="A145" s="1"/>
      <c r="B145" s="1"/>
      <c r="C145" s="1"/>
      <c r="D145" s="1"/>
      <c r="I145" s="1"/>
      <c r="J145" s="1"/>
      <c r="K145" s="1"/>
      <c r="L145" s="1"/>
      <c r="Q145" s="1"/>
      <c r="R145" s="1"/>
      <c r="T145" s="1"/>
      <c r="Y145" s="1"/>
      <c r="Z145" s="1"/>
      <c r="AB145" s="1"/>
      <c r="AG145" s="1"/>
      <c r="AH145" s="1"/>
      <c r="AJ145" s="1"/>
      <c r="AO145" s="1"/>
      <c r="AP145" s="1"/>
      <c r="AQ145" s="1"/>
      <c r="AR145" s="1"/>
      <c r="AV145" s="1"/>
    </row>
    <row r="146" spans="1:48" x14ac:dyDescent="0.25">
      <c r="A146" s="1"/>
      <c r="B146" s="1"/>
      <c r="C146" s="1"/>
      <c r="D146" s="1"/>
      <c r="I146" s="1"/>
      <c r="J146" s="1"/>
      <c r="K146" s="1"/>
      <c r="L146" s="1"/>
      <c r="Q146" s="1"/>
      <c r="R146" s="1"/>
      <c r="T146" s="1"/>
      <c r="Y146" s="1"/>
      <c r="Z146" s="1"/>
      <c r="AB146" s="1"/>
      <c r="AG146" s="1"/>
      <c r="AH146" s="1"/>
      <c r="AJ146" s="1"/>
      <c r="AO146" s="1"/>
      <c r="AP146" s="1"/>
      <c r="AQ146" s="1"/>
      <c r="AR146" s="1"/>
      <c r="AV146" s="1"/>
    </row>
    <row r="147" spans="1:48" x14ac:dyDescent="0.25">
      <c r="A147" s="1"/>
      <c r="B147" s="1"/>
      <c r="C147" s="1"/>
      <c r="D147" s="1"/>
      <c r="I147" s="1"/>
      <c r="J147" s="1"/>
      <c r="K147" s="1"/>
      <c r="L147" s="1"/>
      <c r="Q147" s="1"/>
      <c r="R147" s="1"/>
      <c r="T147" s="1"/>
      <c r="Y147" s="1"/>
      <c r="Z147" s="1"/>
      <c r="AB147" s="1"/>
      <c r="AG147" s="1"/>
      <c r="AH147" s="1"/>
      <c r="AJ147" s="1"/>
      <c r="AO147" s="1"/>
      <c r="AP147" s="1"/>
      <c r="AQ147" s="1"/>
      <c r="AR147" s="1"/>
      <c r="AV147" s="1"/>
    </row>
    <row r="148" spans="1:48" x14ac:dyDescent="0.25">
      <c r="A148" s="1"/>
      <c r="B148" s="1"/>
      <c r="C148" s="1"/>
      <c r="D148" s="1"/>
      <c r="I148" s="1"/>
      <c r="J148" s="1"/>
      <c r="K148" s="1"/>
      <c r="L148" s="1"/>
      <c r="Q148" s="1"/>
      <c r="R148" s="1"/>
      <c r="T148" s="1"/>
      <c r="Y148" s="1"/>
      <c r="Z148" s="1"/>
      <c r="AB148" s="1"/>
      <c r="AG148" s="1"/>
      <c r="AH148" s="1"/>
      <c r="AJ148" s="1"/>
      <c r="AO148" s="1"/>
      <c r="AP148" s="1"/>
      <c r="AQ148" s="1"/>
      <c r="AR148" s="1"/>
      <c r="AV148" s="1"/>
    </row>
    <row r="149" spans="1:48" x14ac:dyDescent="0.25">
      <c r="A149" s="1"/>
      <c r="B149" s="1"/>
      <c r="C149" s="1"/>
      <c r="D149" s="1"/>
      <c r="I149" s="1"/>
      <c r="J149" s="1"/>
      <c r="K149" s="1"/>
      <c r="L149" s="1"/>
      <c r="Q149" s="1"/>
      <c r="R149" s="1"/>
      <c r="T149" s="1"/>
      <c r="Y149" s="1"/>
      <c r="Z149" s="1"/>
      <c r="AB149" s="1"/>
      <c r="AG149" s="1"/>
      <c r="AH149" s="1"/>
      <c r="AJ149" s="1"/>
      <c r="AO149" s="1"/>
      <c r="AP149" s="1"/>
      <c r="AQ149" s="1"/>
      <c r="AR149" s="1"/>
      <c r="AV149" s="1"/>
    </row>
    <row r="150" spans="1:48" x14ac:dyDescent="0.25">
      <c r="A150" s="1"/>
      <c r="B150" s="1"/>
      <c r="C150" s="1"/>
      <c r="D150" s="1"/>
      <c r="I150" s="1"/>
      <c r="J150" s="1"/>
      <c r="K150" s="1"/>
      <c r="L150" s="1"/>
      <c r="Q150" s="1"/>
      <c r="R150" s="1"/>
      <c r="T150" s="1"/>
      <c r="Y150" s="1"/>
      <c r="Z150" s="1"/>
      <c r="AB150" s="1"/>
      <c r="AG150" s="1"/>
      <c r="AH150" s="1"/>
      <c r="AJ150" s="1"/>
      <c r="AO150" s="1"/>
      <c r="AP150" s="1"/>
      <c r="AQ150" s="1"/>
      <c r="AR150" s="1"/>
      <c r="AV150" s="1"/>
    </row>
    <row r="151" spans="1:48" x14ac:dyDescent="0.25">
      <c r="A151" s="1"/>
      <c r="B151" s="1"/>
      <c r="C151" s="1"/>
      <c r="D151" s="1"/>
      <c r="I151" s="1"/>
      <c r="J151" s="1"/>
      <c r="K151" s="1"/>
      <c r="L151" s="1"/>
      <c r="Q151" s="1"/>
      <c r="R151" s="1"/>
      <c r="T151" s="1"/>
      <c r="Y151" s="1"/>
      <c r="Z151" s="1"/>
      <c r="AB151" s="1"/>
      <c r="AG151" s="1"/>
      <c r="AH151" s="1"/>
      <c r="AJ151" s="1"/>
      <c r="AO151" s="1"/>
      <c r="AP151" s="1"/>
      <c r="AQ151" s="1"/>
      <c r="AR151" s="1"/>
      <c r="AV151" s="1"/>
    </row>
    <row r="152" spans="1:48" x14ac:dyDescent="0.25">
      <c r="A152" s="1"/>
      <c r="B152" s="1"/>
      <c r="C152" s="1"/>
      <c r="D152" s="1"/>
      <c r="I152" s="1"/>
      <c r="J152" s="1"/>
      <c r="K152" s="1"/>
      <c r="L152" s="1"/>
      <c r="Q152" s="1"/>
      <c r="R152" s="1"/>
      <c r="T152" s="1"/>
      <c r="Y152" s="1"/>
      <c r="Z152" s="1"/>
      <c r="AB152" s="1"/>
      <c r="AG152" s="1"/>
      <c r="AH152" s="1"/>
      <c r="AJ152" s="1"/>
      <c r="AO152" s="1"/>
      <c r="AP152" s="1"/>
      <c r="AQ152" s="1"/>
      <c r="AR152" s="1"/>
      <c r="AV152" s="1"/>
    </row>
    <row r="153" spans="1:48" x14ac:dyDescent="0.25">
      <c r="A153" s="1"/>
      <c r="B153" s="1"/>
      <c r="C153" s="1"/>
      <c r="D153" s="1"/>
      <c r="I153" s="1"/>
      <c r="J153" s="1"/>
      <c r="K153" s="1"/>
      <c r="L153" s="1"/>
      <c r="Q153" s="1"/>
      <c r="R153" s="1"/>
      <c r="T153" s="1"/>
      <c r="Y153" s="1"/>
      <c r="Z153" s="1"/>
      <c r="AB153" s="1"/>
      <c r="AG153" s="1"/>
      <c r="AH153" s="1"/>
      <c r="AJ153" s="1"/>
      <c r="AO153" s="1"/>
      <c r="AP153" s="1"/>
      <c r="AQ153" s="1"/>
      <c r="AR153" s="1"/>
      <c r="AV153" s="1"/>
    </row>
    <row r="154" spans="1:48" x14ac:dyDescent="0.25">
      <c r="A154" s="1"/>
      <c r="B154" s="1"/>
      <c r="C154" s="1"/>
      <c r="D154" s="1"/>
      <c r="I154" s="1"/>
      <c r="J154" s="1"/>
      <c r="K154" s="1"/>
      <c r="L154" s="1"/>
      <c r="Q154" s="1"/>
      <c r="R154" s="1"/>
      <c r="T154" s="1"/>
      <c r="Y154" s="1"/>
      <c r="Z154" s="1"/>
      <c r="AB154" s="1"/>
      <c r="AG154" s="1"/>
      <c r="AH154" s="1"/>
      <c r="AJ154" s="1"/>
      <c r="AO154" s="1"/>
      <c r="AP154" s="1"/>
      <c r="AQ154" s="1"/>
      <c r="AR154" s="1"/>
      <c r="AV154" s="1"/>
    </row>
    <row r="155" spans="1:48" x14ac:dyDescent="0.25">
      <c r="A155" s="1"/>
      <c r="B155" s="1"/>
      <c r="C155" s="1"/>
      <c r="D155" s="1"/>
      <c r="I155" s="1"/>
      <c r="J155" s="1"/>
      <c r="K155" s="1"/>
      <c r="L155" s="1"/>
      <c r="Q155" s="1"/>
      <c r="R155" s="1"/>
      <c r="T155" s="1"/>
      <c r="Y155" s="1"/>
      <c r="Z155" s="1"/>
      <c r="AB155" s="1"/>
      <c r="AG155" s="1"/>
      <c r="AH155" s="1"/>
      <c r="AJ155" s="1"/>
      <c r="AO155" s="1"/>
      <c r="AP155" s="1"/>
      <c r="AQ155" s="1"/>
      <c r="AR155" s="1"/>
      <c r="AV155" s="1"/>
    </row>
    <row r="156" spans="1:48" x14ac:dyDescent="0.25">
      <c r="A156" s="1"/>
      <c r="B156" s="1"/>
      <c r="C156" s="1"/>
      <c r="D156" s="1"/>
      <c r="I156" s="1"/>
      <c r="J156" s="1"/>
      <c r="K156" s="1"/>
      <c r="L156" s="1"/>
      <c r="Q156" s="1"/>
      <c r="R156" s="1"/>
      <c r="T156" s="1"/>
      <c r="Y156" s="1"/>
      <c r="Z156" s="1"/>
      <c r="AB156" s="1"/>
      <c r="AG156" s="1"/>
      <c r="AH156" s="1"/>
      <c r="AJ156" s="1"/>
      <c r="AO156" s="1"/>
      <c r="AP156" s="1"/>
      <c r="AQ156" s="1"/>
      <c r="AR156" s="1"/>
      <c r="AV156" s="1"/>
    </row>
    <row r="157" spans="1:48" x14ac:dyDescent="0.25">
      <c r="A157" s="1"/>
      <c r="B157" s="1"/>
      <c r="C157" s="1"/>
      <c r="D157" s="1"/>
      <c r="I157" s="1"/>
      <c r="J157" s="1"/>
      <c r="K157" s="1"/>
      <c r="L157" s="1"/>
      <c r="Q157" s="1"/>
      <c r="R157" s="1"/>
      <c r="T157" s="1"/>
      <c r="Y157" s="1"/>
      <c r="Z157" s="1"/>
      <c r="AB157" s="1"/>
      <c r="AG157" s="1"/>
      <c r="AH157" s="1"/>
      <c r="AJ157" s="1"/>
      <c r="AO157" s="1"/>
      <c r="AP157" s="1"/>
      <c r="AQ157" s="1"/>
      <c r="AR157" s="1"/>
      <c r="AV157" s="1"/>
    </row>
    <row r="158" spans="1:48" x14ac:dyDescent="0.25">
      <c r="A158" s="1"/>
      <c r="B158" s="1"/>
      <c r="C158" s="1"/>
      <c r="D158" s="1"/>
      <c r="I158" s="1"/>
      <c r="J158" s="1"/>
      <c r="K158" s="1"/>
      <c r="L158" s="1"/>
      <c r="Q158" s="1"/>
      <c r="R158" s="1"/>
      <c r="T158" s="1"/>
      <c r="Y158" s="1"/>
      <c r="Z158" s="1"/>
      <c r="AB158" s="1"/>
      <c r="AG158" s="1"/>
      <c r="AH158" s="1"/>
      <c r="AJ158" s="1"/>
      <c r="AO158" s="1"/>
      <c r="AP158" s="1"/>
      <c r="AQ158" s="1"/>
      <c r="AR158" s="1"/>
      <c r="AV158" s="1"/>
    </row>
    <row r="159" spans="1:48" x14ac:dyDescent="0.25">
      <c r="A159" s="1"/>
      <c r="B159" s="1"/>
      <c r="C159" s="1"/>
      <c r="D159" s="1"/>
      <c r="I159" s="1"/>
      <c r="J159" s="1"/>
      <c r="K159" s="1"/>
      <c r="L159" s="1"/>
      <c r="Q159" s="1"/>
      <c r="R159" s="1"/>
      <c r="T159" s="1"/>
      <c r="Y159" s="1"/>
      <c r="Z159" s="1"/>
      <c r="AB159" s="1"/>
      <c r="AG159" s="1"/>
      <c r="AH159" s="1"/>
      <c r="AJ159" s="1"/>
      <c r="AO159" s="1"/>
      <c r="AP159" s="1"/>
      <c r="AQ159" s="1"/>
      <c r="AR159" s="1"/>
      <c r="AV159" s="1"/>
    </row>
    <row r="160" spans="1:48" x14ac:dyDescent="0.25">
      <c r="A160" s="1"/>
      <c r="B160" s="1"/>
      <c r="C160" s="1"/>
      <c r="D160" s="1"/>
      <c r="I160" s="1"/>
      <c r="J160" s="1"/>
      <c r="K160" s="1"/>
      <c r="L160" s="1"/>
      <c r="Q160" s="1"/>
      <c r="R160" s="1"/>
      <c r="T160" s="1"/>
      <c r="Y160" s="1"/>
      <c r="Z160" s="1"/>
      <c r="AB160" s="1"/>
      <c r="AG160" s="1"/>
      <c r="AH160" s="1"/>
      <c r="AJ160" s="1"/>
      <c r="AO160" s="1"/>
      <c r="AP160" s="1"/>
      <c r="AQ160" s="1"/>
      <c r="AR160" s="1"/>
      <c r="AV160" s="1"/>
    </row>
    <row r="161" spans="1:48" x14ac:dyDescent="0.25">
      <c r="A161" s="1"/>
      <c r="B161" s="1"/>
      <c r="C161" s="1"/>
      <c r="D161" s="1"/>
      <c r="I161" s="1"/>
      <c r="J161" s="1"/>
      <c r="K161" s="1"/>
      <c r="L161" s="1"/>
      <c r="Q161" s="1"/>
      <c r="R161" s="1"/>
      <c r="T161" s="1"/>
      <c r="Y161" s="1"/>
      <c r="Z161" s="1"/>
      <c r="AB161" s="1"/>
      <c r="AG161" s="1"/>
      <c r="AH161" s="1"/>
      <c r="AJ161" s="1"/>
      <c r="AO161" s="1"/>
      <c r="AP161" s="1"/>
      <c r="AQ161" s="1"/>
      <c r="AR161" s="1"/>
      <c r="AV161" s="1"/>
    </row>
    <row r="162" spans="1:48" x14ac:dyDescent="0.25">
      <c r="A162" s="1"/>
      <c r="B162" s="1"/>
      <c r="C162" s="1"/>
      <c r="D162" s="1"/>
      <c r="I162" s="1"/>
      <c r="J162" s="1"/>
      <c r="K162" s="1"/>
      <c r="L162" s="1"/>
      <c r="Q162" s="1"/>
      <c r="R162" s="1"/>
      <c r="T162" s="1"/>
      <c r="Y162" s="1"/>
      <c r="Z162" s="1"/>
      <c r="AB162" s="1"/>
      <c r="AG162" s="1"/>
      <c r="AH162" s="1"/>
      <c r="AJ162" s="1"/>
      <c r="AO162" s="1"/>
      <c r="AP162" s="1"/>
      <c r="AQ162" s="1"/>
      <c r="AR162" s="1"/>
      <c r="AV162" s="1"/>
    </row>
    <row r="163" spans="1:48" x14ac:dyDescent="0.25">
      <c r="A163" s="1"/>
      <c r="B163" s="1"/>
      <c r="C163" s="1"/>
      <c r="D163" s="1"/>
      <c r="I163" s="1"/>
      <c r="J163" s="1"/>
      <c r="K163" s="1"/>
      <c r="L163" s="1"/>
      <c r="Q163" s="1"/>
      <c r="R163" s="1"/>
      <c r="T163" s="1"/>
      <c r="Y163" s="1"/>
      <c r="Z163" s="1"/>
      <c r="AB163" s="1"/>
      <c r="AG163" s="1"/>
      <c r="AH163" s="1"/>
      <c r="AJ163" s="1"/>
      <c r="AO163" s="1"/>
      <c r="AP163" s="1"/>
      <c r="AQ163" s="1"/>
      <c r="AR163" s="1"/>
      <c r="AV163" s="1"/>
    </row>
    <row r="164" spans="1:48" x14ac:dyDescent="0.25">
      <c r="A164" s="1"/>
      <c r="B164" s="1"/>
      <c r="C164" s="1"/>
      <c r="D164" s="1"/>
      <c r="I164" s="1"/>
      <c r="J164" s="1"/>
      <c r="K164" s="1"/>
      <c r="L164" s="1"/>
      <c r="Q164" s="1"/>
      <c r="R164" s="1"/>
      <c r="T164" s="1"/>
      <c r="Y164" s="1"/>
      <c r="Z164" s="1"/>
      <c r="AB164" s="1"/>
      <c r="AG164" s="1"/>
      <c r="AH164" s="1"/>
      <c r="AJ164" s="1"/>
      <c r="AO164" s="1"/>
      <c r="AP164" s="1"/>
      <c r="AQ164" s="1"/>
      <c r="AR164" s="1"/>
      <c r="AV164" s="1"/>
    </row>
    <row r="165" spans="1:48" x14ac:dyDescent="0.25">
      <c r="A165" s="1"/>
      <c r="B165" s="1"/>
      <c r="C165" s="1"/>
      <c r="D165" s="1"/>
      <c r="I165" s="1"/>
      <c r="J165" s="1"/>
      <c r="K165" s="1"/>
      <c r="L165" s="1"/>
      <c r="Q165" s="1"/>
      <c r="R165" s="1"/>
      <c r="T165" s="1"/>
      <c r="Y165" s="1"/>
      <c r="Z165" s="1"/>
      <c r="AB165" s="1"/>
      <c r="AG165" s="1"/>
      <c r="AH165" s="1"/>
      <c r="AJ165" s="1"/>
      <c r="AO165" s="1"/>
      <c r="AP165" s="1"/>
      <c r="AQ165" s="1"/>
      <c r="AR165" s="1"/>
      <c r="AV165" s="1"/>
    </row>
    <row r="166" spans="1:48" x14ac:dyDescent="0.25">
      <c r="A166" s="1"/>
      <c r="B166" s="1"/>
      <c r="C166" s="1"/>
      <c r="D166" s="1"/>
      <c r="I166" s="1"/>
      <c r="J166" s="1"/>
      <c r="K166" s="1"/>
      <c r="L166" s="1"/>
      <c r="Q166" s="1"/>
      <c r="R166" s="1"/>
      <c r="T166" s="1"/>
      <c r="Y166" s="1"/>
      <c r="Z166" s="1"/>
      <c r="AB166" s="1"/>
      <c r="AG166" s="1"/>
      <c r="AH166" s="1"/>
      <c r="AJ166" s="1"/>
      <c r="AO166" s="1"/>
      <c r="AP166" s="1"/>
      <c r="AQ166" s="1"/>
      <c r="AR166" s="1"/>
      <c r="AV166" s="1"/>
    </row>
    <row r="167" spans="1:48" x14ac:dyDescent="0.25">
      <c r="A167" s="1"/>
      <c r="B167" s="1"/>
      <c r="C167" s="1"/>
      <c r="D167" s="1"/>
      <c r="I167" s="1"/>
      <c r="J167" s="1"/>
      <c r="K167" s="1"/>
      <c r="L167" s="1"/>
      <c r="Q167" s="1"/>
      <c r="R167" s="1"/>
      <c r="T167" s="1"/>
      <c r="Y167" s="1"/>
      <c r="Z167" s="1"/>
      <c r="AB167" s="1"/>
      <c r="AG167" s="1"/>
      <c r="AH167" s="1"/>
      <c r="AJ167" s="1"/>
      <c r="AO167" s="1"/>
      <c r="AP167" s="1"/>
      <c r="AQ167" s="1"/>
      <c r="AR167" s="1"/>
      <c r="AV167" s="1"/>
    </row>
    <row r="168" spans="1:48" x14ac:dyDescent="0.25">
      <c r="A168" s="1"/>
      <c r="B168" s="1"/>
      <c r="C168" s="1"/>
      <c r="D168" s="1"/>
      <c r="I168" s="1"/>
      <c r="J168" s="1"/>
      <c r="K168" s="1"/>
      <c r="L168" s="1"/>
      <c r="Q168" s="1"/>
      <c r="R168" s="1"/>
      <c r="T168" s="1"/>
      <c r="Y168" s="1"/>
      <c r="Z168" s="1"/>
      <c r="AB168" s="1"/>
      <c r="AG168" s="1"/>
      <c r="AH168" s="1"/>
      <c r="AJ168" s="1"/>
      <c r="AO168" s="1"/>
      <c r="AP168" s="1"/>
      <c r="AQ168" s="1"/>
      <c r="AR168" s="1"/>
      <c r="AV168" s="1"/>
    </row>
    <row r="169" spans="1:48" x14ac:dyDescent="0.25">
      <c r="A169" s="1"/>
      <c r="B169" s="1"/>
      <c r="C169" s="1"/>
      <c r="D169" s="1"/>
      <c r="I169" s="1"/>
      <c r="J169" s="1"/>
      <c r="K169" s="1"/>
      <c r="L169" s="1"/>
      <c r="Q169" s="1"/>
      <c r="R169" s="1"/>
      <c r="T169" s="1"/>
      <c r="Y169" s="1"/>
      <c r="Z169" s="1"/>
      <c r="AB169" s="1"/>
      <c r="AG169" s="1"/>
      <c r="AH169" s="1"/>
      <c r="AJ169" s="1"/>
      <c r="AO169" s="1"/>
      <c r="AP169" s="1"/>
      <c r="AQ169" s="1"/>
      <c r="AR169" s="1"/>
      <c r="AV169" s="1"/>
    </row>
    <row r="170" spans="1:48" x14ac:dyDescent="0.25">
      <c r="A170" s="1"/>
      <c r="B170" s="1"/>
      <c r="C170" s="1"/>
      <c r="D170" s="1"/>
      <c r="I170" s="1"/>
      <c r="J170" s="1"/>
      <c r="K170" s="1"/>
      <c r="L170" s="1"/>
      <c r="Q170" s="1"/>
      <c r="R170" s="1"/>
      <c r="T170" s="1"/>
      <c r="Y170" s="1"/>
      <c r="Z170" s="1"/>
      <c r="AB170" s="1"/>
      <c r="AG170" s="1"/>
      <c r="AH170" s="1"/>
      <c r="AJ170" s="1"/>
      <c r="AO170" s="1"/>
      <c r="AP170" s="1"/>
      <c r="AQ170" s="1"/>
      <c r="AR170" s="1"/>
      <c r="AV170" s="1"/>
    </row>
    <row r="171" spans="1:48" x14ac:dyDescent="0.25">
      <c r="A171" s="1"/>
      <c r="B171" s="1"/>
      <c r="C171" s="1"/>
      <c r="D171" s="1"/>
      <c r="I171" s="1"/>
      <c r="J171" s="1"/>
      <c r="K171" s="1"/>
      <c r="L171" s="1"/>
      <c r="Q171" s="1"/>
      <c r="R171" s="1"/>
      <c r="T171" s="1"/>
      <c r="Y171" s="1"/>
      <c r="Z171" s="1"/>
      <c r="AB171" s="1"/>
      <c r="AG171" s="1"/>
      <c r="AH171" s="1"/>
      <c r="AJ171" s="1"/>
      <c r="AO171" s="1"/>
      <c r="AP171" s="1"/>
      <c r="AQ171" s="1"/>
      <c r="AR171" s="1"/>
      <c r="AV171" s="1"/>
    </row>
    <row r="172" spans="1:48" x14ac:dyDescent="0.25">
      <c r="A172" s="1"/>
      <c r="B172" s="1"/>
      <c r="C172" s="1"/>
      <c r="D172" s="1"/>
      <c r="I172" s="1"/>
      <c r="J172" s="1"/>
      <c r="K172" s="1"/>
      <c r="L172" s="1"/>
      <c r="Q172" s="1"/>
      <c r="R172" s="1"/>
      <c r="T172" s="1"/>
      <c r="Y172" s="1"/>
      <c r="Z172" s="1"/>
      <c r="AB172" s="1"/>
      <c r="AG172" s="1"/>
      <c r="AH172" s="1"/>
      <c r="AJ172" s="1"/>
      <c r="AO172" s="1"/>
      <c r="AP172" s="1"/>
      <c r="AQ172" s="1"/>
      <c r="AR172" s="1"/>
      <c r="AV172" s="1"/>
    </row>
    <row r="173" spans="1:48" x14ac:dyDescent="0.25">
      <c r="A173" s="1"/>
      <c r="B173" s="1"/>
      <c r="C173" s="1"/>
      <c r="D173" s="1"/>
      <c r="I173" s="1"/>
      <c r="J173" s="1"/>
      <c r="K173" s="1"/>
      <c r="L173" s="1"/>
      <c r="Q173" s="1"/>
      <c r="R173" s="1"/>
      <c r="T173" s="1"/>
      <c r="Y173" s="1"/>
      <c r="Z173" s="1"/>
      <c r="AB173" s="1"/>
      <c r="AG173" s="1"/>
      <c r="AH173" s="1"/>
      <c r="AJ173" s="1"/>
      <c r="AO173" s="1"/>
      <c r="AP173" s="1"/>
      <c r="AQ173" s="1"/>
      <c r="AR173" s="1"/>
      <c r="AV173" s="1"/>
    </row>
    <row r="174" spans="1:48" x14ac:dyDescent="0.25">
      <c r="A174" s="1"/>
      <c r="B174" s="1"/>
      <c r="C174" s="1"/>
      <c r="D174" s="1"/>
      <c r="I174" s="1"/>
      <c r="J174" s="1"/>
      <c r="K174" s="1"/>
      <c r="L174" s="1"/>
      <c r="Q174" s="1"/>
      <c r="R174" s="1"/>
      <c r="T174" s="1"/>
      <c r="Y174" s="1"/>
      <c r="Z174" s="1"/>
      <c r="AB174" s="1"/>
      <c r="AG174" s="1"/>
      <c r="AH174" s="1"/>
      <c r="AJ174" s="1"/>
      <c r="AO174" s="1"/>
      <c r="AP174" s="1"/>
      <c r="AQ174" s="1"/>
      <c r="AR174" s="1"/>
      <c r="AV174" s="1"/>
    </row>
    <row r="175" spans="1:48" x14ac:dyDescent="0.25">
      <c r="A175" s="1"/>
      <c r="B175" s="1"/>
      <c r="C175" s="1"/>
      <c r="D175" s="1"/>
      <c r="I175" s="1"/>
      <c r="J175" s="1"/>
      <c r="K175" s="1"/>
      <c r="L175" s="1"/>
      <c r="Q175" s="1"/>
      <c r="R175" s="1"/>
      <c r="T175" s="1"/>
      <c r="Y175" s="1"/>
      <c r="Z175" s="1"/>
      <c r="AB175" s="1"/>
      <c r="AG175" s="1"/>
      <c r="AH175" s="1"/>
      <c r="AJ175" s="1"/>
      <c r="AO175" s="1"/>
      <c r="AP175" s="1"/>
      <c r="AQ175" s="1"/>
      <c r="AR175" s="1"/>
      <c r="AV175" s="1"/>
    </row>
    <row r="176" spans="1:48" x14ac:dyDescent="0.25">
      <c r="A176" s="1"/>
      <c r="B176" s="1"/>
      <c r="C176" s="1"/>
      <c r="D176" s="1"/>
      <c r="I176" s="1"/>
      <c r="J176" s="1"/>
      <c r="K176" s="1"/>
      <c r="L176" s="1"/>
      <c r="Q176" s="1"/>
      <c r="R176" s="1"/>
      <c r="T176" s="1"/>
      <c r="Y176" s="1"/>
      <c r="Z176" s="1"/>
      <c r="AB176" s="1"/>
      <c r="AG176" s="1"/>
      <c r="AH176" s="1"/>
      <c r="AJ176" s="1"/>
      <c r="AO176" s="1"/>
      <c r="AP176" s="1"/>
      <c r="AQ176" s="1"/>
      <c r="AR176" s="1"/>
      <c r="AV176" s="1"/>
    </row>
    <row r="177" spans="1:48" x14ac:dyDescent="0.25">
      <c r="A177" s="1"/>
      <c r="B177" s="1"/>
      <c r="C177" s="1"/>
      <c r="D177" s="1"/>
      <c r="I177" s="1"/>
      <c r="J177" s="1"/>
      <c r="K177" s="1"/>
      <c r="L177" s="1"/>
      <c r="Q177" s="1"/>
      <c r="R177" s="1"/>
      <c r="T177" s="1"/>
      <c r="Y177" s="1"/>
      <c r="Z177" s="1"/>
      <c r="AB177" s="1"/>
      <c r="AG177" s="1"/>
      <c r="AH177" s="1"/>
      <c r="AJ177" s="1"/>
      <c r="AO177" s="1"/>
      <c r="AP177" s="1"/>
      <c r="AQ177" s="1"/>
      <c r="AR177" s="1"/>
      <c r="AV177" s="1"/>
    </row>
    <row r="178" spans="1:48" x14ac:dyDescent="0.25">
      <c r="A178" s="1"/>
      <c r="B178" s="1"/>
      <c r="C178" s="1"/>
      <c r="D178" s="1"/>
      <c r="I178" s="1"/>
      <c r="J178" s="1"/>
      <c r="K178" s="1"/>
      <c r="L178" s="1"/>
      <c r="Q178" s="1"/>
      <c r="R178" s="1"/>
      <c r="T178" s="1"/>
      <c r="Y178" s="1"/>
      <c r="Z178" s="1"/>
      <c r="AB178" s="1"/>
      <c r="AG178" s="1"/>
      <c r="AH178" s="1"/>
      <c r="AJ178" s="1"/>
      <c r="AO178" s="1"/>
      <c r="AP178" s="1"/>
      <c r="AQ178" s="1"/>
      <c r="AR178" s="1"/>
      <c r="AV178" s="1"/>
    </row>
    <row r="179" spans="1:48" x14ac:dyDescent="0.25">
      <c r="A179" s="1"/>
      <c r="B179" s="1"/>
      <c r="C179" s="1"/>
      <c r="D179" s="1"/>
      <c r="I179" s="1"/>
      <c r="J179" s="1"/>
      <c r="K179" s="1"/>
      <c r="L179" s="1"/>
      <c r="Q179" s="1"/>
      <c r="R179" s="1"/>
      <c r="T179" s="1"/>
      <c r="Y179" s="1"/>
      <c r="Z179" s="1"/>
      <c r="AB179" s="1"/>
      <c r="AG179" s="1"/>
      <c r="AH179" s="1"/>
      <c r="AJ179" s="1"/>
      <c r="AO179" s="1"/>
      <c r="AP179" s="1"/>
      <c r="AQ179" s="1"/>
      <c r="AR179" s="1"/>
      <c r="AV179" s="1"/>
    </row>
    <row r="180" spans="1:48" x14ac:dyDescent="0.25">
      <c r="A180" s="1"/>
      <c r="B180" s="1"/>
      <c r="C180" s="1"/>
      <c r="D180" s="1"/>
      <c r="I180" s="1"/>
      <c r="J180" s="1"/>
      <c r="K180" s="1"/>
      <c r="L180" s="1"/>
      <c r="Q180" s="1"/>
      <c r="R180" s="1"/>
      <c r="T180" s="1"/>
      <c r="Y180" s="1"/>
      <c r="Z180" s="1"/>
      <c r="AB180" s="1"/>
      <c r="AG180" s="1"/>
      <c r="AH180" s="1"/>
      <c r="AJ180" s="1"/>
      <c r="AO180" s="1"/>
      <c r="AP180" s="1"/>
      <c r="AQ180" s="1"/>
      <c r="AR180" s="1"/>
      <c r="AV180" s="1"/>
    </row>
    <row r="181" spans="1:48" x14ac:dyDescent="0.25">
      <c r="A181" s="1"/>
      <c r="B181" s="1"/>
      <c r="C181" s="1"/>
      <c r="D181" s="1"/>
      <c r="I181" s="1"/>
      <c r="J181" s="1"/>
      <c r="K181" s="1"/>
      <c r="L181" s="1"/>
      <c r="Q181" s="1"/>
      <c r="R181" s="1"/>
      <c r="T181" s="1"/>
      <c r="Y181" s="1"/>
      <c r="Z181" s="1"/>
      <c r="AB181" s="1"/>
      <c r="AG181" s="1"/>
      <c r="AH181" s="1"/>
      <c r="AJ181" s="1"/>
      <c r="AO181" s="1"/>
      <c r="AP181" s="1"/>
      <c r="AQ181" s="1"/>
      <c r="AR181" s="1"/>
      <c r="AV181" s="1"/>
    </row>
    <row r="182" spans="1:48" x14ac:dyDescent="0.25">
      <c r="A182" s="1"/>
      <c r="B182" s="1"/>
      <c r="C182" s="1"/>
      <c r="D182" s="1"/>
      <c r="I182" s="1"/>
      <c r="J182" s="1"/>
      <c r="K182" s="1"/>
      <c r="L182" s="1"/>
      <c r="Q182" s="1"/>
      <c r="R182" s="1"/>
      <c r="T182" s="1"/>
      <c r="Y182" s="1"/>
      <c r="Z182" s="1"/>
      <c r="AB182" s="1"/>
      <c r="AG182" s="1"/>
      <c r="AH182" s="1"/>
      <c r="AJ182" s="1"/>
      <c r="AO182" s="1"/>
      <c r="AP182" s="1"/>
      <c r="AQ182" s="1"/>
      <c r="AR182" s="1"/>
      <c r="AV182" s="1"/>
    </row>
    <row r="183" spans="1:48" x14ac:dyDescent="0.25">
      <c r="A183" s="1"/>
      <c r="B183" s="1"/>
      <c r="C183" s="1"/>
      <c r="D183" s="1"/>
      <c r="I183" s="1"/>
      <c r="J183" s="1"/>
      <c r="K183" s="1"/>
      <c r="L183" s="1"/>
      <c r="Q183" s="1"/>
      <c r="R183" s="1"/>
      <c r="T183" s="1"/>
      <c r="Y183" s="1"/>
      <c r="Z183" s="1"/>
      <c r="AB183" s="1"/>
      <c r="AG183" s="1"/>
      <c r="AH183" s="1"/>
      <c r="AJ183" s="1"/>
      <c r="AO183" s="1"/>
      <c r="AP183" s="1"/>
      <c r="AQ183" s="1"/>
      <c r="AR183" s="1"/>
      <c r="AV183" s="1"/>
    </row>
    <row r="184" spans="1:48" x14ac:dyDescent="0.25">
      <c r="A184" s="1"/>
      <c r="B184" s="1"/>
      <c r="C184" s="1"/>
      <c r="D184" s="1"/>
      <c r="I184" s="1"/>
      <c r="J184" s="1"/>
      <c r="K184" s="1"/>
      <c r="L184" s="1"/>
      <c r="Q184" s="1"/>
      <c r="R184" s="1"/>
      <c r="T184" s="1"/>
      <c r="Y184" s="1"/>
      <c r="Z184" s="1"/>
      <c r="AB184" s="1"/>
      <c r="AG184" s="1"/>
      <c r="AH184" s="1"/>
      <c r="AJ184" s="1"/>
      <c r="AO184" s="1"/>
      <c r="AP184" s="1"/>
      <c r="AQ184" s="1"/>
      <c r="AR184" s="1"/>
      <c r="AV184" s="1"/>
    </row>
    <row r="185" spans="1:48" x14ac:dyDescent="0.25">
      <c r="A185" s="1"/>
      <c r="B185" s="1"/>
      <c r="C185" s="1"/>
      <c r="D185" s="1"/>
      <c r="I185" s="1"/>
      <c r="J185" s="1"/>
      <c r="K185" s="1"/>
      <c r="L185" s="1"/>
      <c r="Q185" s="1"/>
      <c r="R185" s="1"/>
      <c r="T185" s="1"/>
      <c r="Y185" s="1"/>
      <c r="Z185" s="1"/>
      <c r="AB185" s="1"/>
      <c r="AG185" s="1"/>
      <c r="AH185" s="1"/>
      <c r="AJ185" s="1"/>
      <c r="AO185" s="1"/>
      <c r="AP185" s="1"/>
      <c r="AQ185" s="1"/>
      <c r="AR185" s="1"/>
      <c r="AV185" s="1"/>
    </row>
    <row r="186" spans="1:48" x14ac:dyDescent="0.25">
      <c r="A186" s="1"/>
      <c r="B186" s="1"/>
      <c r="C186" s="1"/>
      <c r="D186" s="1"/>
      <c r="I186" s="1"/>
      <c r="J186" s="1"/>
      <c r="K186" s="1"/>
      <c r="L186" s="1"/>
      <c r="Q186" s="1"/>
      <c r="R186" s="1"/>
      <c r="T186" s="1"/>
      <c r="Y186" s="1"/>
      <c r="Z186" s="1"/>
      <c r="AB186" s="1"/>
      <c r="AG186" s="1"/>
      <c r="AH186" s="1"/>
      <c r="AJ186" s="1"/>
      <c r="AO186" s="1"/>
      <c r="AP186" s="1"/>
      <c r="AQ186" s="1"/>
      <c r="AR186" s="1"/>
      <c r="AV186" s="1"/>
    </row>
    <row r="187" spans="1:48" x14ac:dyDescent="0.25">
      <c r="A187" s="1"/>
      <c r="B187" s="1"/>
      <c r="C187" s="1"/>
      <c r="D187" s="1"/>
      <c r="I187" s="1"/>
      <c r="J187" s="1"/>
      <c r="K187" s="1"/>
      <c r="L187" s="1"/>
      <c r="Q187" s="1"/>
      <c r="R187" s="1"/>
      <c r="T187" s="1"/>
      <c r="Y187" s="1"/>
      <c r="Z187" s="1"/>
      <c r="AB187" s="1"/>
      <c r="AG187" s="1"/>
      <c r="AH187" s="1"/>
      <c r="AJ187" s="1"/>
      <c r="AO187" s="1"/>
      <c r="AP187" s="1"/>
      <c r="AQ187" s="1"/>
      <c r="AR187" s="1"/>
      <c r="AV187" s="1"/>
    </row>
    <row r="188" spans="1:48" x14ac:dyDescent="0.25">
      <c r="A188" s="1"/>
      <c r="B188" s="1"/>
      <c r="C188" s="1"/>
      <c r="D188" s="1"/>
      <c r="I188" s="1"/>
      <c r="J188" s="1"/>
      <c r="K188" s="1"/>
      <c r="L188" s="1"/>
      <c r="Q188" s="1"/>
      <c r="R188" s="1"/>
      <c r="T188" s="1"/>
      <c r="Y188" s="1"/>
      <c r="Z188" s="1"/>
      <c r="AB188" s="1"/>
      <c r="AG188" s="1"/>
      <c r="AH188" s="1"/>
      <c r="AJ188" s="1"/>
      <c r="AO188" s="1"/>
      <c r="AP188" s="1"/>
      <c r="AQ188" s="1"/>
      <c r="AR188" s="1"/>
      <c r="AV188" s="1"/>
    </row>
    <row r="189" spans="1:48" x14ac:dyDescent="0.25">
      <c r="A189" s="1"/>
      <c r="B189" s="1"/>
      <c r="C189" s="1"/>
      <c r="D189" s="1"/>
      <c r="I189" s="1"/>
      <c r="J189" s="1"/>
      <c r="K189" s="1"/>
      <c r="L189" s="1"/>
      <c r="Q189" s="1"/>
      <c r="R189" s="1"/>
      <c r="T189" s="1"/>
      <c r="Y189" s="1"/>
      <c r="Z189" s="1"/>
      <c r="AB189" s="1"/>
      <c r="AG189" s="1"/>
      <c r="AH189" s="1"/>
      <c r="AJ189" s="1"/>
      <c r="AO189" s="1"/>
      <c r="AP189" s="1"/>
      <c r="AQ189" s="1"/>
      <c r="AR189" s="1"/>
      <c r="AV189" s="1"/>
    </row>
    <row r="190" spans="1:48" x14ac:dyDescent="0.25">
      <c r="A190" s="1"/>
      <c r="B190" s="1"/>
      <c r="C190" s="1"/>
      <c r="D190" s="1"/>
      <c r="I190" s="1"/>
      <c r="J190" s="1"/>
      <c r="K190" s="1"/>
      <c r="L190" s="1"/>
      <c r="Q190" s="1"/>
      <c r="R190" s="1"/>
      <c r="T190" s="1"/>
      <c r="Y190" s="1"/>
      <c r="Z190" s="1"/>
      <c r="AB190" s="1"/>
      <c r="AG190" s="1"/>
      <c r="AH190" s="1"/>
      <c r="AJ190" s="1"/>
      <c r="AO190" s="1"/>
      <c r="AP190" s="1"/>
      <c r="AQ190" s="1"/>
      <c r="AR190" s="1"/>
      <c r="AV190" s="1"/>
    </row>
    <row r="191" spans="1:48" x14ac:dyDescent="0.25">
      <c r="A191" s="1"/>
      <c r="B191" s="1"/>
      <c r="C191" s="1"/>
      <c r="D191" s="1"/>
      <c r="I191" s="1"/>
      <c r="J191" s="1"/>
      <c r="K191" s="1"/>
      <c r="L191" s="1"/>
      <c r="Q191" s="1"/>
      <c r="R191" s="1"/>
      <c r="T191" s="1"/>
      <c r="Y191" s="1"/>
      <c r="Z191" s="1"/>
      <c r="AB191" s="1"/>
      <c r="AG191" s="1"/>
      <c r="AH191" s="1"/>
      <c r="AJ191" s="1"/>
      <c r="AO191" s="1"/>
      <c r="AP191" s="1"/>
      <c r="AQ191" s="1"/>
      <c r="AR191" s="1"/>
      <c r="AV191" s="1"/>
    </row>
    <row r="192" spans="1:48" x14ac:dyDescent="0.25">
      <c r="A192" s="1"/>
      <c r="B192" s="1"/>
      <c r="C192" s="1"/>
      <c r="D192" s="1"/>
      <c r="I192" s="1"/>
      <c r="J192" s="1"/>
      <c r="K192" s="1"/>
      <c r="L192" s="1"/>
      <c r="Q192" s="1"/>
      <c r="R192" s="1"/>
      <c r="T192" s="1"/>
      <c r="Y192" s="1"/>
      <c r="Z192" s="1"/>
      <c r="AB192" s="1"/>
      <c r="AG192" s="1"/>
      <c r="AH192" s="1"/>
      <c r="AJ192" s="1"/>
      <c r="AO192" s="1"/>
      <c r="AP192" s="1"/>
      <c r="AQ192" s="1"/>
      <c r="AR192" s="1"/>
      <c r="AV192" s="1"/>
    </row>
    <row r="193" spans="1:48" x14ac:dyDescent="0.25">
      <c r="A193" s="1"/>
      <c r="B193" s="1"/>
      <c r="C193" s="1"/>
      <c r="D193" s="1"/>
      <c r="I193" s="1"/>
      <c r="J193" s="1"/>
      <c r="K193" s="1"/>
      <c r="L193" s="1"/>
      <c r="Q193" s="1"/>
      <c r="R193" s="1"/>
      <c r="T193" s="1"/>
      <c r="Y193" s="1"/>
      <c r="Z193" s="1"/>
      <c r="AB193" s="1"/>
      <c r="AG193" s="1"/>
      <c r="AH193" s="1"/>
      <c r="AJ193" s="1"/>
      <c r="AO193" s="1"/>
      <c r="AP193" s="1"/>
      <c r="AQ193" s="1"/>
      <c r="AR193" s="1"/>
      <c r="AV193" s="1"/>
    </row>
    <row r="194" spans="1:48" x14ac:dyDescent="0.25">
      <c r="A194" s="1"/>
      <c r="B194" s="1"/>
      <c r="C194" s="1"/>
      <c r="D194" s="1"/>
      <c r="I194" s="1"/>
      <c r="J194" s="1"/>
      <c r="K194" s="1"/>
      <c r="L194" s="1"/>
      <c r="Q194" s="1"/>
      <c r="R194" s="1"/>
      <c r="T194" s="1"/>
      <c r="Y194" s="1"/>
      <c r="Z194" s="1"/>
      <c r="AB194" s="1"/>
      <c r="AG194" s="1"/>
      <c r="AH194" s="1"/>
      <c r="AJ194" s="1"/>
      <c r="AO194" s="1"/>
      <c r="AP194" s="1"/>
      <c r="AQ194" s="1"/>
      <c r="AR194" s="1"/>
      <c r="AV194" s="1"/>
    </row>
    <row r="195" spans="1:48" x14ac:dyDescent="0.25">
      <c r="A195" s="1"/>
      <c r="B195" s="1"/>
      <c r="C195" s="1"/>
      <c r="D195" s="1"/>
      <c r="I195" s="1"/>
      <c r="J195" s="1"/>
      <c r="K195" s="1"/>
      <c r="L195" s="1"/>
      <c r="Q195" s="1"/>
      <c r="R195" s="1"/>
      <c r="T195" s="1"/>
      <c r="Y195" s="1"/>
      <c r="Z195" s="1"/>
      <c r="AB195" s="1"/>
      <c r="AG195" s="1"/>
      <c r="AH195" s="1"/>
      <c r="AJ195" s="1"/>
      <c r="AO195" s="1"/>
      <c r="AP195" s="1"/>
      <c r="AQ195" s="1"/>
      <c r="AR195" s="1"/>
      <c r="AV195" s="1"/>
    </row>
    <row r="196" spans="1:48" x14ac:dyDescent="0.25">
      <c r="A196" s="1"/>
      <c r="B196" s="1"/>
      <c r="C196" s="1"/>
      <c r="D196" s="1"/>
      <c r="I196" s="1"/>
      <c r="J196" s="1"/>
      <c r="K196" s="1"/>
      <c r="L196" s="1"/>
      <c r="Q196" s="1"/>
      <c r="R196" s="1"/>
      <c r="T196" s="1"/>
      <c r="Y196" s="1"/>
      <c r="Z196" s="1"/>
      <c r="AB196" s="1"/>
      <c r="AG196" s="1"/>
      <c r="AH196" s="1"/>
      <c r="AJ196" s="1"/>
      <c r="AO196" s="1"/>
      <c r="AP196" s="1"/>
      <c r="AQ196" s="1"/>
      <c r="AR196" s="1"/>
      <c r="AV196" s="1"/>
    </row>
    <row r="197" spans="1:48" x14ac:dyDescent="0.25">
      <c r="A197" s="1"/>
      <c r="B197" s="1"/>
      <c r="C197" s="1"/>
      <c r="D197" s="1"/>
      <c r="I197" s="1"/>
      <c r="J197" s="1"/>
      <c r="K197" s="1"/>
      <c r="L197" s="1"/>
      <c r="Q197" s="1"/>
      <c r="R197" s="1"/>
      <c r="T197" s="1"/>
      <c r="Y197" s="1"/>
      <c r="Z197" s="1"/>
      <c r="AB197" s="1"/>
      <c r="AG197" s="1"/>
      <c r="AH197" s="1"/>
      <c r="AJ197" s="1"/>
      <c r="AO197" s="1"/>
      <c r="AP197" s="1"/>
      <c r="AQ197" s="1"/>
      <c r="AR197" s="1"/>
      <c r="AV197" s="1"/>
    </row>
    <row r="198" spans="1:48" x14ac:dyDescent="0.25">
      <c r="A198" s="1"/>
      <c r="B198" s="1"/>
      <c r="C198" s="1"/>
      <c r="D198" s="1"/>
      <c r="I198" s="1"/>
      <c r="J198" s="1"/>
      <c r="K198" s="1"/>
      <c r="L198" s="1"/>
      <c r="Q198" s="1"/>
      <c r="R198" s="1"/>
      <c r="T198" s="1"/>
      <c r="Y198" s="1"/>
      <c r="Z198" s="1"/>
      <c r="AB198" s="1"/>
      <c r="AG198" s="1"/>
      <c r="AH198" s="1"/>
      <c r="AJ198" s="1"/>
      <c r="AO198" s="1"/>
      <c r="AP198" s="1"/>
      <c r="AQ198" s="1"/>
      <c r="AR198" s="1"/>
      <c r="AV198" s="1"/>
    </row>
    <row r="199" spans="1:48" x14ac:dyDescent="0.25">
      <c r="A199" s="1"/>
      <c r="B199" s="1"/>
      <c r="C199" s="1"/>
      <c r="D199" s="1"/>
      <c r="I199" s="1"/>
      <c r="J199" s="1"/>
      <c r="K199" s="1"/>
      <c r="L199" s="1"/>
      <c r="Q199" s="1"/>
      <c r="R199" s="1"/>
      <c r="T199" s="1"/>
      <c r="Y199" s="1"/>
      <c r="Z199" s="1"/>
      <c r="AB199" s="1"/>
      <c r="AG199" s="1"/>
      <c r="AH199" s="1"/>
      <c r="AJ199" s="1"/>
      <c r="AO199" s="1"/>
      <c r="AP199" s="1"/>
      <c r="AQ199" s="1"/>
      <c r="AR199" s="1"/>
      <c r="AV199" s="1"/>
    </row>
    <row r="200" spans="1:48" x14ac:dyDescent="0.25">
      <c r="A200" s="1"/>
      <c r="B200" s="1"/>
      <c r="C200" s="1"/>
      <c r="D200" s="1"/>
      <c r="I200" s="1"/>
      <c r="J200" s="1"/>
      <c r="K200" s="1"/>
      <c r="L200" s="1"/>
      <c r="Q200" s="1"/>
      <c r="R200" s="1"/>
      <c r="T200" s="1"/>
      <c r="Y200" s="1"/>
      <c r="Z200" s="1"/>
      <c r="AB200" s="1"/>
      <c r="AG200" s="1"/>
      <c r="AH200" s="1"/>
      <c r="AJ200" s="1"/>
      <c r="AO200" s="1"/>
      <c r="AP200" s="1"/>
      <c r="AQ200" s="1"/>
      <c r="AR200" s="1"/>
      <c r="AV200" s="1"/>
    </row>
    <row r="201" spans="1:48" x14ac:dyDescent="0.25">
      <c r="A201" s="1"/>
      <c r="B201" s="1"/>
      <c r="C201" s="1"/>
      <c r="D201" s="1"/>
      <c r="I201" s="1"/>
      <c r="J201" s="1"/>
      <c r="K201" s="1"/>
      <c r="L201" s="1"/>
      <c r="Q201" s="1"/>
      <c r="R201" s="1"/>
      <c r="T201" s="1"/>
      <c r="Y201" s="1"/>
      <c r="Z201" s="1"/>
      <c r="AB201" s="1"/>
      <c r="AG201" s="1"/>
      <c r="AH201" s="1"/>
      <c r="AJ201" s="1"/>
      <c r="AO201" s="1"/>
      <c r="AP201" s="1"/>
      <c r="AQ201" s="1"/>
      <c r="AR201" s="1"/>
      <c r="AV201" s="1"/>
    </row>
    <row r="202" spans="1:48" x14ac:dyDescent="0.25">
      <c r="A202" s="1"/>
      <c r="B202" s="1"/>
      <c r="C202" s="1"/>
      <c r="D202" s="1"/>
      <c r="I202" s="1"/>
      <c r="J202" s="1"/>
      <c r="K202" s="1"/>
      <c r="L202" s="1"/>
      <c r="Q202" s="1"/>
      <c r="R202" s="1"/>
      <c r="T202" s="1"/>
      <c r="Y202" s="1"/>
      <c r="Z202" s="1"/>
      <c r="AB202" s="1"/>
      <c r="AG202" s="1"/>
      <c r="AH202" s="1"/>
      <c r="AJ202" s="1"/>
      <c r="AO202" s="1"/>
      <c r="AP202" s="1"/>
      <c r="AQ202" s="1"/>
      <c r="AR202" s="1"/>
      <c r="AV202" s="1"/>
    </row>
    <row r="203" spans="1:48" x14ac:dyDescent="0.25">
      <c r="A203" s="1"/>
      <c r="B203" s="1"/>
      <c r="C203" s="1"/>
      <c r="D203" s="1"/>
      <c r="I203" s="1"/>
      <c r="J203" s="1"/>
      <c r="K203" s="1"/>
      <c r="L203" s="1"/>
      <c r="Q203" s="1"/>
      <c r="R203" s="1"/>
      <c r="T203" s="1"/>
      <c r="Y203" s="1"/>
      <c r="Z203" s="1"/>
      <c r="AB203" s="1"/>
      <c r="AG203" s="1"/>
      <c r="AH203" s="1"/>
      <c r="AJ203" s="1"/>
      <c r="AO203" s="1"/>
      <c r="AP203" s="1"/>
      <c r="AQ203" s="1"/>
      <c r="AR203" s="1"/>
      <c r="AV203" s="1"/>
    </row>
    <row r="204" spans="1:48" x14ac:dyDescent="0.25">
      <c r="A204" s="1"/>
      <c r="B204" s="1"/>
      <c r="C204" s="1"/>
      <c r="D204" s="1"/>
      <c r="I204" s="1"/>
      <c r="J204" s="1"/>
      <c r="K204" s="1"/>
      <c r="L204" s="1"/>
      <c r="Q204" s="1"/>
      <c r="R204" s="1"/>
      <c r="T204" s="1"/>
      <c r="Y204" s="1"/>
      <c r="Z204" s="1"/>
      <c r="AB204" s="1"/>
      <c r="AG204" s="1"/>
      <c r="AH204" s="1"/>
      <c r="AJ204" s="1"/>
      <c r="AO204" s="1"/>
      <c r="AP204" s="1"/>
      <c r="AQ204" s="1"/>
      <c r="AR204" s="1"/>
      <c r="AV204" s="1"/>
    </row>
    <row r="205" spans="1:48" x14ac:dyDescent="0.25">
      <c r="A205" s="1"/>
      <c r="B205" s="1"/>
      <c r="C205" s="1"/>
      <c r="D205" s="1"/>
      <c r="I205" s="1"/>
      <c r="J205" s="1"/>
      <c r="K205" s="1"/>
      <c r="L205" s="1"/>
      <c r="Q205" s="1"/>
      <c r="R205" s="1"/>
      <c r="T205" s="1"/>
      <c r="Y205" s="1"/>
      <c r="Z205" s="1"/>
      <c r="AB205" s="1"/>
      <c r="AG205" s="1"/>
      <c r="AH205" s="1"/>
      <c r="AJ205" s="1"/>
      <c r="AO205" s="1"/>
      <c r="AP205" s="1"/>
      <c r="AQ205" s="1"/>
      <c r="AR205" s="1"/>
      <c r="AV205" s="1"/>
    </row>
    <row r="206" spans="1:48" x14ac:dyDescent="0.25">
      <c r="A206" s="1"/>
      <c r="B206" s="1"/>
      <c r="C206" s="1"/>
      <c r="D206" s="1"/>
      <c r="I206" s="1"/>
      <c r="J206" s="1"/>
      <c r="K206" s="1"/>
      <c r="L206" s="1"/>
      <c r="Q206" s="1"/>
      <c r="R206" s="1"/>
      <c r="T206" s="1"/>
      <c r="Y206" s="1"/>
      <c r="Z206" s="1"/>
      <c r="AB206" s="1"/>
      <c r="AG206" s="1"/>
      <c r="AH206" s="1"/>
      <c r="AJ206" s="1"/>
      <c r="AO206" s="1"/>
      <c r="AP206" s="1"/>
      <c r="AQ206" s="1"/>
      <c r="AR206" s="1"/>
      <c r="AV206" s="1"/>
    </row>
    <row r="207" spans="1:48" x14ac:dyDescent="0.25">
      <c r="A207" s="1"/>
      <c r="B207" s="1"/>
      <c r="C207" s="1"/>
      <c r="D207" s="1"/>
      <c r="I207" s="1"/>
      <c r="J207" s="1"/>
      <c r="K207" s="1"/>
      <c r="L207" s="1"/>
      <c r="Q207" s="1"/>
      <c r="R207" s="1"/>
      <c r="T207" s="1"/>
      <c r="Y207" s="1"/>
      <c r="Z207" s="1"/>
      <c r="AB207" s="1"/>
      <c r="AG207" s="1"/>
      <c r="AH207" s="1"/>
      <c r="AJ207" s="1"/>
      <c r="AO207" s="1"/>
      <c r="AP207" s="1"/>
      <c r="AQ207" s="1"/>
      <c r="AR207" s="1"/>
      <c r="AV207" s="1"/>
    </row>
    <row r="208" spans="1:48" x14ac:dyDescent="0.25">
      <c r="A208" s="1"/>
      <c r="B208" s="1"/>
      <c r="C208" s="1"/>
      <c r="D208" s="1"/>
      <c r="I208" s="1"/>
      <c r="J208" s="1"/>
      <c r="K208" s="1"/>
      <c r="L208" s="1"/>
      <c r="Q208" s="1"/>
      <c r="R208" s="1"/>
      <c r="T208" s="1"/>
      <c r="Y208" s="1"/>
      <c r="Z208" s="1"/>
      <c r="AB208" s="1"/>
      <c r="AG208" s="1"/>
      <c r="AH208" s="1"/>
      <c r="AJ208" s="1"/>
      <c r="AO208" s="1"/>
      <c r="AP208" s="1"/>
      <c r="AQ208" s="1"/>
      <c r="AR208" s="1"/>
      <c r="AV208" s="1"/>
    </row>
    <row r="209" spans="1:48" x14ac:dyDescent="0.25">
      <c r="A209" s="1"/>
      <c r="B209" s="1"/>
      <c r="C209" s="1"/>
      <c r="D209" s="1"/>
      <c r="I209" s="1"/>
      <c r="J209" s="1"/>
      <c r="K209" s="1"/>
      <c r="L209" s="1"/>
      <c r="Q209" s="1"/>
      <c r="R209" s="1"/>
      <c r="T209" s="1"/>
      <c r="Y209" s="1"/>
      <c r="Z209" s="1"/>
      <c r="AB209" s="1"/>
      <c r="AG209" s="1"/>
      <c r="AH209" s="1"/>
      <c r="AJ209" s="1"/>
      <c r="AO209" s="1"/>
      <c r="AP209" s="1"/>
      <c r="AQ209" s="1"/>
      <c r="AR209" s="1"/>
      <c r="AV209" s="1"/>
    </row>
    <row r="210" spans="1:48" x14ac:dyDescent="0.25">
      <c r="A210" s="1"/>
      <c r="B210" s="1"/>
      <c r="C210" s="1"/>
      <c r="D210" s="1"/>
      <c r="I210" s="1"/>
      <c r="J210" s="1"/>
      <c r="K210" s="1"/>
      <c r="L210" s="1"/>
      <c r="Q210" s="1"/>
      <c r="R210" s="1"/>
      <c r="T210" s="1"/>
      <c r="Y210" s="1"/>
      <c r="Z210" s="1"/>
      <c r="AB210" s="1"/>
      <c r="AG210" s="1"/>
      <c r="AH210" s="1"/>
      <c r="AJ210" s="1"/>
      <c r="AO210" s="1"/>
      <c r="AP210" s="1"/>
      <c r="AQ210" s="1"/>
      <c r="AR210" s="1"/>
      <c r="AV210" s="1"/>
    </row>
    <row r="211" spans="1:48" x14ac:dyDescent="0.25">
      <c r="A211" s="1"/>
      <c r="B211" s="1"/>
      <c r="C211" s="1"/>
      <c r="D211" s="1"/>
      <c r="I211" s="1"/>
      <c r="J211" s="1"/>
      <c r="K211" s="1"/>
      <c r="L211" s="1"/>
      <c r="Q211" s="1"/>
      <c r="R211" s="1"/>
      <c r="T211" s="1"/>
      <c r="Y211" s="1"/>
      <c r="Z211" s="1"/>
      <c r="AB211" s="1"/>
      <c r="AG211" s="1"/>
      <c r="AH211" s="1"/>
      <c r="AJ211" s="1"/>
      <c r="AO211" s="1"/>
      <c r="AP211" s="1"/>
      <c r="AQ211" s="1"/>
      <c r="AR211" s="1"/>
      <c r="AV211" s="1"/>
    </row>
    <row r="212" spans="1:48" x14ac:dyDescent="0.25">
      <c r="A212" s="1"/>
      <c r="B212" s="1"/>
      <c r="C212" s="1"/>
      <c r="D212" s="1"/>
      <c r="I212" s="1"/>
      <c r="J212" s="1"/>
      <c r="K212" s="1"/>
      <c r="L212" s="1"/>
      <c r="Q212" s="1"/>
      <c r="R212" s="1"/>
      <c r="T212" s="1"/>
      <c r="Y212" s="1"/>
      <c r="Z212" s="1"/>
      <c r="AB212" s="1"/>
      <c r="AG212" s="1"/>
      <c r="AH212" s="1"/>
      <c r="AJ212" s="1"/>
      <c r="AO212" s="1"/>
      <c r="AP212" s="1"/>
      <c r="AQ212" s="1"/>
      <c r="AR212" s="1"/>
      <c r="AV212" s="1"/>
    </row>
    <row r="213" spans="1:48" x14ac:dyDescent="0.25">
      <c r="A213" s="1"/>
      <c r="B213" s="1"/>
      <c r="C213" s="1"/>
      <c r="D213" s="1"/>
      <c r="I213" s="1"/>
      <c r="J213" s="1"/>
      <c r="K213" s="1"/>
      <c r="L213" s="1"/>
      <c r="Q213" s="1"/>
      <c r="R213" s="1"/>
      <c r="T213" s="1"/>
      <c r="Y213" s="1"/>
      <c r="Z213" s="1"/>
      <c r="AB213" s="1"/>
      <c r="AG213" s="1"/>
      <c r="AH213" s="1"/>
      <c r="AJ213" s="1"/>
      <c r="AO213" s="1"/>
      <c r="AP213" s="1"/>
      <c r="AQ213" s="1"/>
      <c r="AR213" s="1"/>
      <c r="AV213" s="1"/>
    </row>
    <row r="214" spans="1:48" x14ac:dyDescent="0.25">
      <c r="A214" s="1"/>
      <c r="B214" s="1"/>
      <c r="C214" s="1"/>
      <c r="D214" s="1"/>
      <c r="I214" s="1"/>
      <c r="J214" s="1"/>
      <c r="K214" s="1"/>
      <c r="L214" s="1"/>
      <c r="Q214" s="1"/>
      <c r="R214" s="1"/>
      <c r="T214" s="1"/>
      <c r="Y214" s="1"/>
      <c r="Z214" s="1"/>
      <c r="AB214" s="1"/>
      <c r="AG214" s="1"/>
      <c r="AH214" s="1"/>
      <c r="AJ214" s="1"/>
      <c r="AO214" s="1"/>
      <c r="AP214" s="1"/>
      <c r="AQ214" s="1"/>
      <c r="AR214" s="1"/>
      <c r="AV214" s="1"/>
    </row>
    <row r="215" spans="1:48" x14ac:dyDescent="0.25">
      <c r="A215" s="1"/>
      <c r="B215" s="1"/>
      <c r="C215" s="1"/>
      <c r="D215" s="1"/>
      <c r="I215" s="1"/>
      <c r="J215" s="1"/>
      <c r="K215" s="1"/>
      <c r="L215" s="1"/>
      <c r="Q215" s="1"/>
      <c r="R215" s="1"/>
      <c r="T215" s="1"/>
      <c r="Y215" s="1"/>
      <c r="Z215" s="1"/>
      <c r="AB215" s="1"/>
      <c r="AG215" s="1"/>
      <c r="AH215" s="1"/>
      <c r="AJ215" s="1"/>
      <c r="AO215" s="1"/>
      <c r="AP215" s="1"/>
      <c r="AQ215" s="1"/>
      <c r="AR215" s="1"/>
      <c r="AV215" s="1"/>
    </row>
    <row r="216" spans="1:48" x14ac:dyDescent="0.25">
      <c r="A216" s="1"/>
      <c r="B216" s="1"/>
      <c r="C216" s="1"/>
      <c r="D216" s="1"/>
      <c r="I216" s="1"/>
      <c r="J216" s="1"/>
      <c r="K216" s="1"/>
      <c r="L216" s="1"/>
      <c r="Q216" s="1"/>
      <c r="R216" s="1"/>
      <c r="T216" s="1"/>
      <c r="Y216" s="1"/>
      <c r="Z216" s="1"/>
      <c r="AB216" s="1"/>
      <c r="AG216" s="1"/>
      <c r="AH216" s="1"/>
      <c r="AJ216" s="1"/>
      <c r="AO216" s="1"/>
      <c r="AP216" s="1"/>
      <c r="AQ216" s="1"/>
      <c r="AR216" s="1"/>
      <c r="AV216" s="1"/>
    </row>
    <row r="217" spans="1:48" x14ac:dyDescent="0.25">
      <c r="A217" s="1"/>
      <c r="B217" s="1"/>
      <c r="C217" s="1"/>
      <c r="D217" s="1"/>
      <c r="I217" s="1"/>
      <c r="J217" s="1"/>
      <c r="K217" s="1"/>
      <c r="L217" s="1"/>
      <c r="Q217" s="1"/>
      <c r="R217" s="1"/>
      <c r="T217" s="1"/>
      <c r="Y217" s="1"/>
      <c r="Z217" s="1"/>
      <c r="AB217" s="1"/>
      <c r="AG217" s="1"/>
      <c r="AH217" s="1"/>
      <c r="AJ217" s="1"/>
      <c r="AO217" s="1"/>
      <c r="AP217" s="1"/>
      <c r="AQ217" s="1"/>
      <c r="AR217" s="1"/>
      <c r="AV217" s="1"/>
    </row>
    <row r="218" spans="1:48" x14ac:dyDescent="0.25">
      <c r="A218" s="1"/>
      <c r="B218" s="1"/>
      <c r="C218" s="1"/>
      <c r="D218" s="1"/>
      <c r="I218" s="1"/>
      <c r="J218" s="1"/>
      <c r="K218" s="1"/>
      <c r="L218" s="1"/>
      <c r="Q218" s="1"/>
      <c r="R218" s="1"/>
      <c r="T218" s="1"/>
      <c r="Y218" s="1"/>
      <c r="Z218" s="1"/>
      <c r="AB218" s="1"/>
      <c r="AG218" s="1"/>
      <c r="AH218" s="1"/>
      <c r="AJ218" s="1"/>
      <c r="AO218" s="1"/>
      <c r="AP218" s="1"/>
      <c r="AQ218" s="1"/>
      <c r="AR218" s="1"/>
      <c r="AV218" s="1"/>
    </row>
    <row r="219" spans="1:48" x14ac:dyDescent="0.25">
      <c r="A219" s="1"/>
      <c r="B219" s="1"/>
      <c r="C219" s="1"/>
      <c r="D219" s="1"/>
      <c r="I219" s="1"/>
      <c r="J219" s="1"/>
      <c r="K219" s="1"/>
      <c r="L219" s="1"/>
      <c r="Q219" s="1"/>
      <c r="R219" s="1"/>
      <c r="T219" s="1"/>
      <c r="Y219" s="1"/>
      <c r="Z219" s="1"/>
      <c r="AB219" s="1"/>
      <c r="AG219" s="1"/>
      <c r="AH219" s="1"/>
      <c r="AJ219" s="1"/>
      <c r="AO219" s="1"/>
      <c r="AP219" s="1"/>
      <c r="AQ219" s="1"/>
      <c r="AR219" s="1"/>
      <c r="AV219" s="1"/>
    </row>
    <row r="220" spans="1:48" x14ac:dyDescent="0.25">
      <c r="A220" s="1"/>
      <c r="B220" s="1"/>
      <c r="C220" s="1"/>
      <c r="D220" s="1"/>
      <c r="I220" s="1"/>
      <c r="J220" s="1"/>
      <c r="K220" s="1"/>
      <c r="L220" s="1"/>
      <c r="Q220" s="1"/>
      <c r="R220" s="1"/>
      <c r="T220" s="1"/>
      <c r="Y220" s="1"/>
      <c r="Z220" s="1"/>
      <c r="AB220" s="1"/>
      <c r="AG220" s="1"/>
      <c r="AH220" s="1"/>
      <c r="AJ220" s="1"/>
      <c r="AO220" s="1"/>
      <c r="AP220" s="1"/>
      <c r="AQ220" s="1"/>
      <c r="AR220" s="1"/>
      <c r="AV220" s="1"/>
    </row>
    <row r="221" spans="1:48" x14ac:dyDescent="0.25">
      <c r="A221" s="1"/>
      <c r="B221" s="1"/>
      <c r="C221" s="1"/>
      <c r="D221" s="1"/>
      <c r="I221" s="1"/>
      <c r="J221" s="1"/>
      <c r="K221" s="1"/>
      <c r="L221" s="1"/>
      <c r="Q221" s="1"/>
      <c r="R221" s="1"/>
      <c r="T221" s="1"/>
      <c r="Y221" s="1"/>
      <c r="Z221" s="1"/>
      <c r="AB221" s="1"/>
      <c r="AG221" s="1"/>
      <c r="AH221" s="1"/>
      <c r="AJ221" s="1"/>
      <c r="AO221" s="1"/>
      <c r="AP221" s="1"/>
      <c r="AQ221" s="1"/>
      <c r="AR221" s="1"/>
      <c r="AV221" s="1"/>
    </row>
    <row r="222" spans="1:48" x14ac:dyDescent="0.25">
      <c r="A222" s="1"/>
      <c r="B222" s="1"/>
      <c r="C222" s="1"/>
      <c r="D222" s="1"/>
      <c r="I222" s="1"/>
      <c r="J222" s="1"/>
      <c r="K222" s="1"/>
      <c r="L222" s="1"/>
      <c r="Q222" s="1"/>
      <c r="R222" s="1"/>
      <c r="T222" s="1"/>
      <c r="Y222" s="1"/>
      <c r="Z222" s="1"/>
      <c r="AB222" s="1"/>
      <c r="AG222" s="1"/>
      <c r="AH222" s="1"/>
      <c r="AJ222" s="1"/>
      <c r="AO222" s="1"/>
      <c r="AP222" s="1"/>
      <c r="AQ222" s="1"/>
      <c r="AR222" s="1"/>
      <c r="AV222" s="1"/>
    </row>
    <row r="223" spans="1:48" x14ac:dyDescent="0.25">
      <c r="A223" s="1"/>
      <c r="B223" s="1"/>
      <c r="C223" s="1"/>
      <c r="D223" s="1"/>
      <c r="I223" s="1"/>
      <c r="J223" s="1"/>
      <c r="K223" s="1"/>
      <c r="L223" s="1"/>
      <c r="Q223" s="1"/>
      <c r="R223" s="1"/>
      <c r="T223" s="1"/>
      <c r="Y223" s="1"/>
      <c r="Z223" s="1"/>
      <c r="AB223" s="1"/>
      <c r="AG223" s="1"/>
      <c r="AH223" s="1"/>
      <c r="AJ223" s="1"/>
      <c r="AO223" s="1"/>
      <c r="AP223" s="1"/>
      <c r="AQ223" s="1"/>
      <c r="AR223" s="1"/>
      <c r="AV223" s="1"/>
    </row>
    <row r="224" spans="1:48" x14ac:dyDescent="0.25">
      <c r="A224" s="1"/>
      <c r="B224" s="1"/>
      <c r="C224" s="1"/>
      <c r="D224" s="1"/>
      <c r="I224" s="1"/>
      <c r="J224" s="1"/>
      <c r="K224" s="1"/>
      <c r="L224" s="1"/>
      <c r="Q224" s="1"/>
      <c r="R224" s="1"/>
      <c r="T224" s="1"/>
      <c r="Y224" s="1"/>
      <c r="Z224" s="1"/>
      <c r="AB224" s="1"/>
      <c r="AG224" s="1"/>
      <c r="AH224" s="1"/>
      <c r="AJ224" s="1"/>
      <c r="AO224" s="1"/>
      <c r="AP224" s="1"/>
      <c r="AQ224" s="1"/>
      <c r="AR224" s="1"/>
      <c r="AV224" s="1"/>
    </row>
    <row r="225" spans="1:48" x14ac:dyDescent="0.25">
      <c r="A225" s="1"/>
      <c r="B225" s="1"/>
      <c r="C225" s="1"/>
      <c r="D225" s="1"/>
      <c r="I225" s="1"/>
      <c r="J225" s="1"/>
      <c r="K225" s="1"/>
      <c r="L225" s="1"/>
      <c r="Q225" s="1"/>
      <c r="R225" s="1"/>
      <c r="T225" s="1"/>
      <c r="Y225" s="1"/>
      <c r="Z225" s="1"/>
      <c r="AB225" s="1"/>
      <c r="AG225" s="1"/>
      <c r="AH225" s="1"/>
      <c r="AJ225" s="1"/>
      <c r="AO225" s="1"/>
      <c r="AP225" s="1"/>
      <c r="AQ225" s="1"/>
      <c r="AR225" s="1"/>
      <c r="AV225" s="1"/>
    </row>
    <row r="226" spans="1:48" x14ac:dyDescent="0.25">
      <c r="A226" s="1"/>
      <c r="B226" s="1"/>
      <c r="C226" s="1"/>
      <c r="D226" s="1"/>
      <c r="I226" s="1"/>
      <c r="J226" s="1"/>
      <c r="K226" s="1"/>
      <c r="L226" s="1"/>
      <c r="Q226" s="1"/>
      <c r="R226" s="1"/>
      <c r="T226" s="1"/>
      <c r="Y226" s="1"/>
      <c r="Z226" s="1"/>
      <c r="AB226" s="1"/>
      <c r="AG226" s="1"/>
      <c r="AH226" s="1"/>
      <c r="AJ226" s="1"/>
      <c r="AO226" s="1"/>
      <c r="AP226" s="1"/>
      <c r="AQ226" s="1"/>
      <c r="AR226" s="1"/>
      <c r="AV226" s="1"/>
    </row>
    <row r="227" spans="1:48" x14ac:dyDescent="0.25">
      <c r="A227" s="1"/>
      <c r="B227" s="1"/>
      <c r="C227" s="1"/>
      <c r="D227" s="1"/>
      <c r="I227" s="1"/>
      <c r="J227" s="1"/>
      <c r="K227" s="1"/>
      <c r="L227" s="1"/>
      <c r="Q227" s="1"/>
      <c r="R227" s="1"/>
      <c r="T227" s="1"/>
      <c r="Y227" s="1"/>
      <c r="Z227" s="1"/>
      <c r="AB227" s="1"/>
      <c r="AG227" s="1"/>
      <c r="AH227" s="1"/>
      <c r="AJ227" s="1"/>
      <c r="AO227" s="1"/>
      <c r="AP227" s="1"/>
      <c r="AQ227" s="1"/>
      <c r="AR227" s="1"/>
      <c r="AV227" s="1"/>
    </row>
    <row r="228" spans="1:48" x14ac:dyDescent="0.25">
      <c r="A228" s="1"/>
      <c r="B228" s="1"/>
      <c r="C228" s="1"/>
      <c r="D228" s="1"/>
      <c r="I228" s="1"/>
      <c r="J228" s="1"/>
      <c r="K228" s="1"/>
      <c r="L228" s="1"/>
      <c r="Q228" s="1"/>
      <c r="R228" s="1"/>
      <c r="T228" s="1"/>
      <c r="Y228" s="1"/>
      <c r="Z228" s="1"/>
      <c r="AB228" s="1"/>
      <c r="AG228" s="1"/>
      <c r="AH228" s="1"/>
      <c r="AJ228" s="1"/>
      <c r="AO228" s="1"/>
      <c r="AP228" s="1"/>
      <c r="AQ228" s="1"/>
      <c r="AR228" s="1"/>
      <c r="AV228" s="1"/>
    </row>
    <row r="229" spans="1:48" x14ac:dyDescent="0.25">
      <c r="A229" s="1"/>
      <c r="B229" s="1"/>
      <c r="C229" s="1"/>
      <c r="D229" s="1"/>
      <c r="I229" s="1"/>
      <c r="J229" s="1"/>
      <c r="K229" s="1"/>
      <c r="L229" s="1"/>
      <c r="Q229" s="1"/>
      <c r="R229" s="1"/>
      <c r="T229" s="1"/>
      <c r="Y229" s="1"/>
      <c r="Z229" s="1"/>
      <c r="AB229" s="1"/>
      <c r="AG229" s="1"/>
      <c r="AH229" s="1"/>
      <c r="AJ229" s="1"/>
      <c r="AO229" s="1"/>
      <c r="AP229" s="1"/>
      <c r="AQ229" s="1"/>
      <c r="AR229" s="1"/>
      <c r="AV229" s="1"/>
    </row>
    <row r="230" spans="1:48" x14ac:dyDescent="0.25">
      <c r="A230" s="1"/>
      <c r="B230" s="1"/>
      <c r="C230" s="1"/>
      <c r="D230" s="1"/>
      <c r="I230" s="1"/>
      <c r="J230" s="1"/>
      <c r="K230" s="1"/>
      <c r="L230" s="1"/>
      <c r="Q230" s="1"/>
      <c r="R230" s="1"/>
      <c r="T230" s="1"/>
      <c r="Y230" s="1"/>
      <c r="Z230" s="1"/>
      <c r="AB230" s="1"/>
      <c r="AG230" s="1"/>
      <c r="AH230" s="1"/>
      <c r="AJ230" s="1"/>
      <c r="AO230" s="1"/>
      <c r="AP230" s="1"/>
      <c r="AQ230" s="1"/>
      <c r="AR230" s="1"/>
      <c r="AV230" s="1"/>
    </row>
    <row r="231" spans="1:48" x14ac:dyDescent="0.25">
      <c r="A231" s="1"/>
      <c r="B231" s="1"/>
      <c r="C231" s="1"/>
      <c r="D231" s="1"/>
      <c r="I231" s="1"/>
      <c r="J231" s="1"/>
      <c r="K231" s="1"/>
      <c r="L231" s="1"/>
      <c r="Q231" s="1"/>
      <c r="R231" s="1"/>
      <c r="T231" s="1"/>
      <c r="Y231" s="1"/>
      <c r="Z231" s="1"/>
      <c r="AB231" s="1"/>
      <c r="AG231" s="1"/>
      <c r="AH231" s="1"/>
      <c r="AJ231" s="1"/>
      <c r="AO231" s="1"/>
      <c r="AP231" s="1"/>
      <c r="AQ231" s="1"/>
      <c r="AR231" s="1"/>
      <c r="AV231" s="1"/>
    </row>
    <row r="232" spans="1:48" x14ac:dyDescent="0.25">
      <c r="A232" s="1"/>
      <c r="B232" s="1"/>
      <c r="C232" s="1"/>
      <c r="D232" s="1"/>
      <c r="I232" s="1"/>
      <c r="J232" s="1"/>
      <c r="K232" s="1"/>
      <c r="L232" s="1"/>
      <c r="Q232" s="1"/>
      <c r="R232" s="1"/>
      <c r="T232" s="1"/>
      <c r="Y232" s="1"/>
      <c r="Z232" s="1"/>
      <c r="AB232" s="1"/>
      <c r="AG232" s="1"/>
      <c r="AH232" s="1"/>
      <c r="AJ232" s="1"/>
      <c r="AO232" s="1"/>
      <c r="AP232" s="1"/>
      <c r="AQ232" s="1"/>
      <c r="AR232" s="1"/>
      <c r="AV232" s="1"/>
    </row>
    <row r="233" spans="1:48" x14ac:dyDescent="0.25">
      <c r="A233" s="1"/>
      <c r="B233" s="1"/>
      <c r="C233" s="1"/>
      <c r="D233" s="1"/>
      <c r="I233" s="1"/>
      <c r="J233" s="1"/>
      <c r="K233" s="1"/>
      <c r="L233" s="1"/>
      <c r="Q233" s="1"/>
      <c r="R233" s="1"/>
      <c r="T233" s="1"/>
      <c r="Y233" s="1"/>
      <c r="Z233" s="1"/>
      <c r="AB233" s="1"/>
      <c r="AG233" s="1"/>
      <c r="AH233" s="1"/>
      <c r="AJ233" s="1"/>
      <c r="AO233" s="1"/>
      <c r="AP233" s="1"/>
      <c r="AQ233" s="1"/>
      <c r="AR233" s="1"/>
      <c r="AV233" s="1"/>
    </row>
    <row r="234" spans="1:48" x14ac:dyDescent="0.25">
      <c r="A234" s="1"/>
      <c r="B234" s="1"/>
      <c r="C234" s="1"/>
      <c r="D234" s="1"/>
      <c r="I234" s="1"/>
      <c r="J234" s="1"/>
      <c r="K234" s="1"/>
      <c r="L234" s="1"/>
      <c r="Q234" s="1"/>
      <c r="R234" s="1"/>
      <c r="T234" s="1"/>
      <c r="Y234" s="1"/>
      <c r="Z234" s="1"/>
      <c r="AB234" s="1"/>
      <c r="AG234" s="1"/>
      <c r="AH234" s="1"/>
      <c r="AJ234" s="1"/>
      <c r="AO234" s="1"/>
      <c r="AP234" s="1"/>
      <c r="AQ234" s="1"/>
      <c r="AR234" s="1"/>
      <c r="AV234" s="1"/>
    </row>
    <row r="235" spans="1:48" x14ac:dyDescent="0.25">
      <c r="A235" s="1"/>
      <c r="B235" s="1"/>
      <c r="C235" s="1"/>
      <c r="D235" s="1"/>
      <c r="I235" s="1"/>
      <c r="J235" s="1"/>
      <c r="K235" s="1"/>
      <c r="L235" s="1"/>
      <c r="Q235" s="1"/>
      <c r="R235" s="1"/>
      <c r="T235" s="1"/>
      <c r="Y235" s="1"/>
      <c r="Z235" s="1"/>
      <c r="AB235" s="1"/>
      <c r="AG235" s="1"/>
      <c r="AH235" s="1"/>
      <c r="AJ235" s="1"/>
      <c r="AO235" s="1"/>
      <c r="AP235" s="1"/>
      <c r="AQ235" s="1"/>
      <c r="AR235" s="1"/>
      <c r="AV235" s="1"/>
    </row>
    <row r="236" spans="1:48" x14ac:dyDescent="0.25">
      <c r="A236" s="1"/>
      <c r="B236" s="1"/>
      <c r="C236" s="1"/>
      <c r="D236" s="1"/>
      <c r="I236" s="1"/>
      <c r="J236" s="1"/>
      <c r="K236" s="1"/>
      <c r="L236" s="1"/>
      <c r="Q236" s="1"/>
      <c r="R236" s="1"/>
      <c r="T236" s="1"/>
      <c r="Y236" s="1"/>
      <c r="Z236" s="1"/>
      <c r="AB236" s="1"/>
      <c r="AG236" s="1"/>
      <c r="AH236" s="1"/>
      <c r="AJ236" s="1"/>
      <c r="AO236" s="1"/>
      <c r="AP236" s="1"/>
      <c r="AQ236" s="1"/>
      <c r="AR236" s="1"/>
      <c r="AV236" s="1"/>
    </row>
    <row r="237" spans="1:48" x14ac:dyDescent="0.25">
      <c r="A237" s="1"/>
      <c r="B237" s="1"/>
      <c r="C237" s="1"/>
      <c r="D237" s="1"/>
      <c r="I237" s="1"/>
      <c r="J237" s="1"/>
      <c r="K237" s="1"/>
      <c r="L237" s="1"/>
      <c r="Q237" s="1"/>
      <c r="R237" s="1"/>
      <c r="T237" s="1"/>
      <c r="Y237" s="1"/>
      <c r="Z237" s="1"/>
      <c r="AB237" s="1"/>
      <c r="AG237" s="1"/>
      <c r="AH237" s="1"/>
      <c r="AJ237" s="1"/>
      <c r="AO237" s="1"/>
      <c r="AP237" s="1"/>
      <c r="AQ237" s="1"/>
      <c r="AR237" s="1"/>
      <c r="AV237" s="1"/>
    </row>
    <row r="238" spans="1:48" x14ac:dyDescent="0.25">
      <c r="A238" s="1"/>
      <c r="B238" s="1"/>
      <c r="C238" s="1"/>
      <c r="D238" s="1"/>
      <c r="I238" s="1"/>
      <c r="J238" s="1"/>
      <c r="K238" s="1"/>
      <c r="L238" s="1"/>
      <c r="Q238" s="1"/>
      <c r="R238" s="1"/>
      <c r="T238" s="1"/>
      <c r="Y238" s="1"/>
      <c r="Z238" s="1"/>
      <c r="AB238" s="1"/>
      <c r="AG238" s="1"/>
      <c r="AH238" s="1"/>
      <c r="AJ238" s="1"/>
      <c r="AO238" s="1"/>
      <c r="AP238" s="1"/>
      <c r="AQ238" s="1"/>
      <c r="AR238" s="1"/>
      <c r="AV238" s="1"/>
    </row>
    <row r="239" spans="1:48" x14ac:dyDescent="0.25">
      <c r="A239" s="1"/>
      <c r="B239" s="1"/>
      <c r="C239" s="1"/>
      <c r="D239" s="1"/>
      <c r="I239" s="1"/>
      <c r="J239" s="1"/>
      <c r="K239" s="1"/>
      <c r="L239" s="1"/>
      <c r="Q239" s="1"/>
      <c r="R239" s="1"/>
      <c r="T239" s="1"/>
      <c r="Y239" s="1"/>
      <c r="Z239" s="1"/>
      <c r="AB239" s="1"/>
      <c r="AG239" s="1"/>
      <c r="AH239" s="1"/>
      <c r="AJ239" s="1"/>
      <c r="AO239" s="1"/>
      <c r="AP239" s="1"/>
      <c r="AQ239" s="1"/>
      <c r="AR239" s="1"/>
      <c r="AV239" s="1"/>
    </row>
    <row r="240" spans="1:48" x14ac:dyDescent="0.25">
      <c r="A240" s="1"/>
      <c r="B240" s="1"/>
      <c r="C240" s="1"/>
      <c r="D240" s="1"/>
      <c r="I240" s="1"/>
      <c r="J240" s="1"/>
      <c r="K240" s="1"/>
      <c r="L240" s="1"/>
      <c r="Q240" s="1"/>
      <c r="R240" s="1"/>
      <c r="T240" s="1"/>
      <c r="Y240" s="1"/>
      <c r="Z240" s="1"/>
      <c r="AB240" s="1"/>
      <c r="AG240" s="1"/>
      <c r="AH240" s="1"/>
      <c r="AJ240" s="1"/>
      <c r="AO240" s="1"/>
      <c r="AP240" s="1"/>
      <c r="AQ240" s="1"/>
      <c r="AR240" s="1"/>
      <c r="AV240" s="1"/>
    </row>
    <row r="241" spans="1:48" x14ac:dyDescent="0.25">
      <c r="A241" s="1"/>
      <c r="B241" s="1"/>
      <c r="C241" s="1"/>
      <c r="D241" s="1"/>
      <c r="I241" s="1"/>
      <c r="J241" s="1"/>
      <c r="K241" s="1"/>
      <c r="L241" s="1"/>
      <c r="Q241" s="1"/>
      <c r="R241" s="1"/>
      <c r="T241" s="1"/>
      <c r="Y241" s="1"/>
      <c r="Z241" s="1"/>
      <c r="AB241" s="1"/>
      <c r="AG241" s="1"/>
      <c r="AH241" s="1"/>
      <c r="AJ241" s="1"/>
      <c r="AO241" s="1"/>
      <c r="AP241" s="1"/>
      <c r="AQ241" s="1"/>
      <c r="AR241" s="1"/>
      <c r="AV241" s="1"/>
    </row>
    <row r="242" spans="1:48" x14ac:dyDescent="0.25">
      <c r="A242" s="1"/>
      <c r="B242" s="1"/>
      <c r="C242" s="1"/>
      <c r="D242" s="1"/>
      <c r="I242" s="1"/>
      <c r="J242" s="1"/>
      <c r="K242" s="1"/>
      <c r="L242" s="1"/>
      <c r="Q242" s="1"/>
      <c r="R242" s="1"/>
      <c r="T242" s="1"/>
      <c r="Y242" s="1"/>
      <c r="Z242" s="1"/>
      <c r="AB242" s="1"/>
      <c r="AG242" s="1"/>
      <c r="AH242" s="1"/>
      <c r="AJ242" s="1"/>
      <c r="AO242" s="1"/>
      <c r="AP242" s="1"/>
      <c r="AQ242" s="1"/>
      <c r="AR242" s="1"/>
      <c r="AV242" s="1"/>
    </row>
    <row r="243" spans="1:48" x14ac:dyDescent="0.25">
      <c r="A243" s="1"/>
      <c r="B243" s="1"/>
      <c r="C243" s="1"/>
      <c r="D243" s="1"/>
      <c r="I243" s="1"/>
      <c r="J243" s="1"/>
      <c r="K243" s="1"/>
      <c r="L243" s="1"/>
      <c r="Q243" s="1"/>
      <c r="R243" s="1"/>
      <c r="T243" s="1"/>
      <c r="Y243" s="1"/>
      <c r="Z243" s="1"/>
      <c r="AB243" s="1"/>
      <c r="AG243" s="1"/>
      <c r="AH243" s="1"/>
      <c r="AJ243" s="1"/>
      <c r="AO243" s="1"/>
      <c r="AP243" s="1"/>
      <c r="AQ243" s="1"/>
      <c r="AR243" s="1"/>
      <c r="AV243" s="1"/>
    </row>
    <row r="244" spans="1:48" x14ac:dyDescent="0.25">
      <c r="A244" s="1"/>
      <c r="B244" s="1"/>
      <c r="C244" s="1"/>
      <c r="D244" s="1"/>
      <c r="I244" s="1"/>
      <c r="J244" s="1"/>
      <c r="K244" s="1"/>
      <c r="L244" s="1"/>
      <c r="Q244" s="1"/>
      <c r="R244" s="1"/>
      <c r="T244" s="1"/>
      <c r="Y244" s="1"/>
      <c r="Z244" s="1"/>
      <c r="AB244" s="1"/>
      <c r="AG244" s="1"/>
      <c r="AH244" s="1"/>
      <c r="AJ244" s="1"/>
      <c r="AO244" s="1"/>
      <c r="AP244" s="1"/>
      <c r="AQ244" s="1"/>
      <c r="AR244" s="1"/>
      <c r="AV244" s="1"/>
    </row>
    <row r="245" spans="1:48" x14ac:dyDescent="0.25">
      <c r="A245" s="1"/>
      <c r="B245" s="1"/>
      <c r="C245" s="1"/>
      <c r="D245" s="1"/>
      <c r="I245" s="1"/>
      <c r="J245" s="1"/>
      <c r="K245" s="1"/>
      <c r="L245" s="1"/>
      <c r="Q245" s="1"/>
      <c r="R245" s="1"/>
      <c r="T245" s="1"/>
      <c r="Y245" s="1"/>
      <c r="Z245" s="1"/>
      <c r="AB245" s="1"/>
      <c r="AG245" s="1"/>
      <c r="AH245" s="1"/>
      <c r="AJ245" s="1"/>
      <c r="AO245" s="1"/>
      <c r="AP245" s="1"/>
      <c r="AQ245" s="1"/>
      <c r="AR245" s="1"/>
      <c r="AV245" s="1"/>
    </row>
    <row r="246" spans="1:48" x14ac:dyDescent="0.25">
      <c r="A246" s="1"/>
      <c r="B246" s="1"/>
      <c r="C246" s="1"/>
      <c r="D246" s="1"/>
      <c r="I246" s="1"/>
      <c r="J246" s="1"/>
      <c r="K246" s="1"/>
      <c r="L246" s="1"/>
      <c r="Q246" s="1"/>
      <c r="R246" s="1"/>
      <c r="T246" s="1"/>
      <c r="Y246" s="1"/>
      <c r="Z246" s="1"/>
      <c r="AB246" s="1"/>
      <c r="AG246" s="1"/>
      <c r="AH246" s="1"/>
      <c r="AJ246" s="1"/>
      <c r="AO246" s="1"/>
      <c r="AP246" s="1"/>
      <c r="AQ246" s="1"/>
      <c r="AR246" s="1"/>
      <c r="AV246" s="1"/>
    </row>
    <row r="247" spans="1:48" x14ac:dyDescent="0.25">
      <c r="A247" s="1"/>
      <c r="B247" s="1"/>
      <c r="C247" s="1"/>
      <c r="D247" s="1"/>
      <c r="I247" s="1"/>
      <c r="J247" s="1"/>
      <c r="K247" s="1"/>
      <c r="L247" s="1"/>
      <c r="Q247" s="1"/>
      <c r="R247" s="1"/>
      <c r="T247" s="1"/>
      <c r="Y247" s="1"/>
      <c r="Z247" s="1"/>
      <c r="AB247" s="1"/>
      <c r="AG247" s="1"/>
      <c r="AH247" s="1"/>
      <c r="AJ247" s="1"/>
      <c r="AO247" s="1"/>
      <c r="AP247" s="1"/>
      <c r="AQ247" s="1"/>
      <c r="AR247" s="1"/>
      <c r="AV247" s="1"/>
    </row>
    <row r="248" spans="1:48" x14ac:dyDescent="0.25">
      <c r="A248" s="1"/>
      <c r="B248" s="1"/>
      <c r="C248" s="1"/>
      <c r="D248" s="1"/>
      <c r="I248" s="1"/>
      <c r="J248" s="1"/>
      <c r="K248" s="1"/>
      <c r="L248" s="1"/>
      <c r="Q248" s="1"/>
      <c r="R248" s="1"/>
      <c r="T248" s="1"/>
      <c r="Y248" s="1"/>
      <c r="Z248" s="1"/>
      <c r="AB248" s="1"/>
      <c r="AG248" s="1"/>
      <c r="AH248" s="1"/>
      <c r="AJ248" s="1"/>
      <c r="AO248" s="1"/>
      <c r="AP248" s="1"/>
      <c r="AQ248" s="1"/>
      <c r="AR248" s="1"/>
      <c r="AV248" s="1"/>
    </row>
    <row r="249" spans="1:48" x14ac:dyDescent="0.25">
      <c r="A249" s="1"/>
      <c r="B249" s="1"/>
      <c r="C249" s="1"/>
      <c r="D249" s="1"/>
      <c r="I249" s="1"/>
      <c r="J249" s="1"/>
      <c r="K249" s="1"/>
      <c r="L249" s="1"/>
      <c r="Q249" s="1"/>
      <c r="R249" s="1"/>
      <c r="T249" s="1"/>
      <c r="Y249" s="1"/>
      <c r="Z249" s="1"/>
      <c r="AB249" s="1"/>
      <c r="AG249" s="1"/>
      <c r="AH249" s="1"/>
      <c r="AJ249" s="1"/>
      <c r="AO249" s="1"/>
      <c r="AP249" s="1"/>
      <c r="AQ249" s="1"/>
      <c r="AR249" s="1"/>
      <c r="AV249" s="1"/>
    </row>
    <row r="250" spans="1:48" x14ac:dyDescent="0.25">
      <c r="A250" s="1"/>
      <c r="B250" s="1"/>
      <c r="C250" s="1"/>
      <c r="D250" s="1"/>
      <c r="I250" s="1"/>
      <c r="J250" s="1"/>
      <c r="K250" s="1"/>
      <c r="L250" s="1"/>
      <c r="Q250" s="1"/>
      <c r="R250" s="1"/>
      <c r="T250" s="1"/>
      <c r="Y250" s="1"/>
      <c r="Z250" s="1"/>
      <c r="AB250" s="1"/>
      <c r="AG250" s="1"/>
      <c r="AH250" s="1"/>
      <c r="AJ250" s="1"/>
      <c r="AO250" s="1"/>
      <c r="AP250" s="1"/>
      <c r="AQ250" s="1"/>
      <c r="AR250" s="1"/>
      <c r="AV250" s="1"/>
    </row>
    <row r="251" spans="1:48" x14ac:dyDescent="0.25">
      <c r="A251" s="1"/>
      <c r="B251" s="1"/>
      <c r="C251" s="1"/>
      <c r="D251" s="1"/>
      <c r="I251" s="1"/>
      <c r="J251" s="1"/>
      <c r="K251" s="1"/>
      <c r="L251" s="1"/>
      <c r="Q251" s="1"/>
      <c r="R251" s="1"/>
      <c r="T251" s="1"/>
      <c r="Y251" s="1"/>
      <c r="Z251" s="1"/>
      <c r="AB251" s="1"/>
      <c r="AG251" s="1"/>
      <c r="AH251" s="1"/>
      <c r="AJ251" s="1"/>
      <c r="AO251" s="1"/>
      <c r="AP251" s="1"/>
      <c r="AQ251" s="1"/>
      <c r="AR251" s="1"/>
      <c r="AV251" s="1"/>
    </row>
    <row r="252" spans="1:48" x14ac:dyDescent="0.25">
      <c r="A252" s="1"/>
      <c r="B252" s="1"/>
      <c r="C252" s="1"/>
      <c r="D252" s="1"/>
      <c r="I252" s="1"/>
      <c r="J252" s="1"/>
      <c r="K252" s="1"/>
      <c r="L252" s="1"/>
      <c r="Q252" s="1"/>
      <c r="R252" s="1"/>
      <c r="T252" s="1"/>
      <c r="Y252" s="1"/>
      <c r="Z252" s="1"/>
      <c r="AB252" s="1"/>
      <c r="AG252" s="1"/>
      <c r="AH252" s="1"/>
      <c r="AJ252" s="1"/>
      <c r="AO252" s="1"/>
      <c r="AP252" s="1"/>
      <c r="AQ252" s="1"/>
      <c r="AR252" s="1"/>
      <c r="AV252" s="1"/>
    </row>
    <row r="253" spans="1:48" x14ac:dyDescent="0.25">
      <c r="A253" s="1"/>
      <c r="B253" s="1"/>
      <c r="C253" s="1"/>
      <c r="D253" s="1"/>
      <c r="I253" s="1"/>
      <c r="J253" s="1"/>
      <c r="K253" s="1"/>
      <c r="L253" s="1"/>
      <c r="Q253" s="1"/>
      <c r="R253" s="1"/>
      <c r="T253" s="1"/>
      <c r="Y253" s="1"/>
      <c r="Z253" s="1"/>
      <c r="AB253" s="1"/>
      <c r="AG253" s="1"/>
      <c r="AH253" s="1"/>
      <c r="AJ253" s="1"/>
      <c r="AO253" s="1"/>
      <c r="AP253" s="1"/>
      <c r="AQ253" s="1"/>
      <c r="AR253" s="1"/>
      <c r="AV253" s="1"/>
    </row>
    <row r="254" spans="1:48" x14ac:dyDescent="0.25">
      <c r="A254" s="1"/>
      <c r="B254" s="1"/>
      <c r="C254" s="1"/>
      <c r="D254" s="1"/>
      <c r="I254" s="1"/>
      <c r="J254" s="1"/>
      <c r="K254" s="1"/>
      <c r="L254" s="1"/>
      <c r="Q254" s="1"/>
      <c r="R254" s="1"/>
      <c r="T254" s="1"/>
      <c r="Y254" s="1"/>
      <c r="Z254" s="1"/>
      <c r="AB254" s="1"/>
      <c r="AG254" s="1"/>
      <c r="AH254" s="1"/>
      <c r="AJ254" s="1"/>
      <c r="AO254" s="1"/>
      <c r="AP254" s="1"/>
      <c r="AQ254" s="1"/>
      <c r="AR254" s="1"/>
      <c r="AV254" s="1"/>
    </row>
    <row r="255" spans="1:48" x14ac:dyDescent="0.25">
      <c r="A255" s="1"/>
      <c r="B255" s="1"/>
      <c r="C255" s="1"/>
      <c r="D255" s="1"/>
      <c r="I255" s="1"/>
      <c r="J255" s="1"/>
      <c r="K255" s="1"/>
      <c r="L255" s="1"/>
      <c r="Q255" s="1"/>
      <c r="R255" s="1"/>
      <c r="T255" s="1"/>
      <c r="Y255" s="1"/>
      <c r="Z255" s="1"/>
      <c r="AB255" s="1"/>
      <c r="AG255" s="1"/>
      <c r="AH255" s="1"/>
      <c r="AJ255" s="1"/>
      <c r="AO255" s="1"/>
      <c r="AP255" s="1"/>
      <c r="AQ255" s="1"/>
      <c r="AR255" s="1"/>
      <c r="AV255" s="1"/>
    </row>
    <row r="256" spans="1:48" x14ac:dyDescent="0.25">
      <c r="A256" s="1"/>
      <c r="B256" s="1"/>
      <c r="C256" s="1"/>
      <c r="D256" s="1"/>
      <c r="I256" s="1"/>
      <c r="J256" s="1"/>
      <c r="K256" s="1"/>
      <c r="L256" s="1"/>
      <c r="Q256" s="1"/>
      <c r="R256" s="1"/>
      <c r="T256" s="1"/>
      <c r="Y256" s="1"/>
      <c r="Z256" s="1"/>
      <c r="AB256" s="1"/>
      <c r="AG256" s="1"/>
      <c r="AH256" s="1"/>
      <c r="AJ256" s="1"/>
      <c r="AO256" s="1"/>
      <c r="AP256" s="1"/>
      <c r="AQ256" s="1"/>
      <c r="AR256" s="1"/>
      <c r="AV256" s="1"/>
    </row>
    <row r="257" spans="1:48" x14ac:dyDescent="0.25">
      <c r="A257" s="1"/>
      <c r="B257" s="1"/>
      <c r="C257" s="1"/>
      <c r="D257" s="1"/>
      <c r="I257" s="1"/>
      <c r="J257" s="1"/>
      <c r="K257" s="1"/>
      <c r="L257" s="1"/>
      <c r="Q257" s="1"/>
      <c r="R257" s="1"/>
      <c r="T257" s="1"/>
      <c r="Y257" s="1"/>
      <c r="Z257" s="1"/>
      <c r="AB257" s="1"/>
      <c r="AG257" s="1"/>
      <c r="AH257" s="1"/>
      <c r="AJ257" s="1"/>
      <c r="AO257" s="1"/>
      <c r="AP257" s="1"/>
      <c r="AQ257" s="1"/>
      <c r="AR257" s="1"/>
      <c r="AV257" s="1"/>
    </row>
    <row r="258" spans="1:48" x14ac:dyDescent="0.25">
      <c r="A258" s="1"/>
      <c r="B258" s="1"/>
      <c r="C258" s="1"/>
      <c r="D258" s="1"/>
      <c r="I258" s="1"/>
      <c r="J258" s="1"/>
      <c r="K258" s="1"/>
      <c r="L258" s="1"/>
      <c r="Q258" s="1"/>
      <c r="R258" s="1"/>
      <c r="T258" s="1"/>
      <c r="Y258" s="1"/>
      <c r="Z258" s="1"/>
      <c r="AB258" s="1"/>
      <c r="AG258" s="1"/>
      <c r="AH258" s="1"/>
      <c r="AJ258" s="1"/>
      <c r="AO258" s="1"/>
      <c r="AP258" s="1"/>
      <c r="AQ258" s="1"/>
      <c r="AR258" s="1"/>
      <c r="AV258" s="1"/>
    </row>
    <row r="259" spans="1:48" x14ac:dyDescent="0.25">
      <c r="A259" s="1"/>
      <c r="B259" s="1"/>
      <c r="C259" s="1"/>
      <c r="D259" s="1"/>
      <c r="I259" s="1"/>
      <c r="J259" s="1"/>
      <c r="K259" s="1"/>
      <c r="L259" s="1"/>
      <c r="Q259" s="1"/>
      <c r="R259" s="1"/>
      <c r="T259" s="1"/>
      <c r="Y259" s="1"/>
      <c r="Z259" s="1"/>
      <c r="AB259" s="1"/>
      <c r="AG259" s="1"/>
      <c r="AH259" s="1"/>
      <c r="AJ259" s="1"/>
      <c r="AO259" s="1"/>
      <c r="AP259" s="1"/>
      <c r="AQ259" s="1"/>
      <c r="AR259" s="1"/>
      <c r="AV259" s="1"/>
    </row>
    <row r="260" spans="1:48" x14ac:dyDescent="0.25">
      <c r="A260" s="1"/>
      <c r="B260" s="1"/>
      <c r="C260" s="1"/>
      <c r="D260" s="1"/>
      <c r="I260" s="1"/>
      <c r="J260" s="1"/>
      <c r="K260" s="1"/>
      <c r="L260" s="1"/>
      <c r="Q260" s="1"/>
      <c r="R260" s="1"/>
      <c r="T260" s="1"/>
      <c r="Y260" s="1"/>
      <c r="Z260" s="1"/>
      <c r="AB260" s="1"/>
      <c r="AG260" s="1"/>
      <c r="AH260" s="1"/>
      <c r="AJ260" s="1"/>
      <c r="AO260" s="1"/>
      <c r="AP260" s="1"/>
      <c r="AQ260" s="1"/>
      <c r="AR260" s="1"/>
      <c r="AV260" s="1"/>
    </row>
    <row r="261" spans="1:48" x14ac:dyDescent="0.25">
      <c r="A261" s="1"/>
      <c r="B261" s="1"/>
      <c r="C261" s="1"/>
      <c r="D261" s="1"/>
      <c r="I261" s="1"/>
      <c r="J261" s="1"/>
      <c r="K261" s="1"/>
      <c r="L261" s="1"/>
      <c r="Q261" s="1"/>
      <c r="R261" s="1"/>
      <c r="T261" s="1"/>
      <c r="Y261" s="1"/>
      <c r="Z261" s="1"/>
      <c r="AB261" s="1"/>
      <c r="AG261" s="1"/>
      <c r="AH261" s="1"/>
      <c r="AJ261" s="1"/>
      <c r="AO261" s="1"/>
      <c r="AP261" s="1"/>
      <c r="AQ261" s="1"/>
      <c r="AR261" s="1"/>
      <c r="AV261" s="1"/>
    </row>
    <row r="262" spans="1:48" x14ac:dyDescent="0.25">
      <c r="A262" s="1"/>
      <c r="B262" s="1"/>
      <c r="C262" s="1"/>
      <c r="D262" s="1"/>
      <c r="I262" s="1"/>
      <c r="J262" s="1"/>
      <c r="K262" s="1"/>
      <c r="L262" s="1"/>
      <c r="Q262" s="1"/>
      <c r="R262" s="1"/>
      <c r="T262" s="1"/>
      <c r="Y262" s="1"/>
      <c r="Z262" s="1"/>
      <c r="AB262" s="1"/>
      <c r="AG262" s="1"/>
      <c r="AH262" s="1"/>
      <c r="AJ262" s="1"/>
      <c r="AO262" s="1"/>
      <c r="AP262" s="1"/>
      <c r="AQ262" s="1"/>
      <c r="AR262" s="1"/>
      <c r="AV262" s="1"/>
    </row>
    <row r="263" spans="1:48" x14ac:dyDescent="0.25">
      <c r="A263" s="1"/>
      <c r="B263" s="1"/>
      <c r="C263" s="1"/>
      <c r="D263" s="1"/>
      <c r="I263" s="1"/>
      <c r="J263" s="1"/>
      <c r="K263" s="1"/>
      <c r="L263" s="1"/>
      <c r="Q263" s="1"/>
      <c r="R263" s="1"/>
      <c r="T263" s="1"/>
      <c r="Y263" s="1"/>
      <c r="Z263" s="1"/>
      <c r="AB263" s="1"/>
      <c r="AG263" s="1"/>
      <c r="AH263" s="1"/>
      <c r="AJ263" s="1"/>
      <c r="AO263" s="1"/>
      <c r="AP263" s="1"/>
      <c r="AQ263" s="1"/>
      <c r="AR263" s="1"/>
      <c r="AV263" s="1"/>
    </row>
    <row r="264" spans="1:48" x14ac:dyDescent="0.25">
      <c r="A264" s="1"/>
      <c r="B264" s="1"/>
      <c r="C264" s="1"/>
      <c r="D264" s="1"/>
      <c r="I264" s="1"/>
      <c r="J264" s="1"/>
      <c r="K264" s="1"/>
      <c r="L264" s="1"/>
      <c r="Q264" s="1"/>
      <c r="R264" s="1"/>
      <c r="T264" s="1"/>
      <c r="Y264" s="1"/>
      <c r="Z264" s="1"/>
      <c r="AB264" s="1"/>
      <c r="AG264" s="1"/>
      <c r="AH264" s="1"/>
      <c r="AJ264" s="1"/>
      <c r="AO264" s="1"/>
      <c r="AP264" s="1"/>
      <c r="AQ264" s="1"/>
      <c r="AR264" s="1"/>
      <c r="AV264" s="1"/>
    </row>
    <row r="265" spans="1:48" x14ac:dyDescent="0.25">
      <c r="A265" s="1"/>
      <c r="B265" s="1"/>
      <c r="C265" s="1"/>
      <c r="D265" s="1"/>
      <c r="I265" s="1"/>
      <c r="J265" s="1"/>
      <c r="K265" s="1"/>
      <c r="L265" s="1"/>
      <c r="Q265" s="1"/>
      <c r="R265" s="1"/>
      <c r="T265" s="1"/>
      <c r="Y265" s="1"/>
      <c r="Z265" s="1"/>
      <c r="AB265" s="1"/>
      <c r="AG265" s="1"/>
      <c r="AH265" s="1"/>
      <c r="AJ265" s="1"/>
      <c r="AO265" s="1"/>
      <c r="AP265" s="1"/>
      <c r="AQ265" s="1"/>
      <c r="AR265" s="1"/>
      <c r="AV265" s="1"/>
    </row>
    <row r="266" spans="1:48" x14ac:dyDescent="0.25">
      <c r="A266" s="1"/>
      <c r="B266" s="1"/>
      <c r="C266" s="1"/>
      <c r="D266" s="1"/>
      <c r="I266" s="1"/>
      <c r="J266" s="1"/>
      <c r="K266" s="1"/>
      <c r="L266" s="1"/>
      <c r="Q266" s="1"/>
      <c r="R266" s="1"/>
      <c r="T266" s="1"/>
      <c r="Y266" s="1"/>
      <c r="Z266" s="1"/>
      <c r="AB266" s="1"/>
      <c r="AG266" s="1"/>
      <c r="AH266" s="1"/>
      <c r="AJ266" s="1"/>
      <c r="AO266" s="1"/>
      <c r="AP266" s="1"/>
      <c r="AQ266" s="1"/>
      <c r="AR266" s="1"/>
      <c r="AV266" s="1"/>
    </row>
    <row r="267" spans="1:48" x14ac:dyDescent="0.25">
      <c r="A267" s="1"/>
      <c r="B267" s="1"/>
      <c r="C267" s="1"/>
      <c r="D267" s="1"/>
      <c r="I267" s="1"/>
      <c r="J267" s="1"/>
      <c r="K267" s="1"/>
      <c r="L267" s="1"/>
      <c r="Q267" s="1"/>
      <c r="R267" s="1"/>
      <c r="T267" s="1"/>
      <c r="Y267" s="1"/>
      <c r="Z267" s="1"/>
      <c r="AB267" s="1"/>
      <c r="AG267" s="1"/>
      <c r="AH267" s="1"/>
      <c r="AJ267" s="1"/>
      <c r="AO267" s="1"/>
      <c r="AP267" s="1"/>
      <c r="AQ267" s="1"/>
      <c r="AR267" s="1"/>
      <c r="AV267" s="1"/>
    </row>
    <row r="268" spans="1:48" x14ac:dyDescent="0.25">
      <c r="A268" s="1"/>
      <c r="B268" s="1"/>
      <c r="C268" s="1"/>
      <c r="D268" s="1"/>
      <c r="I268" s="1"/>
      <c r="J268" s="1"/>
      <c r="K268" s="1"/>
      <c r="L268" s="1"/>
      <c r="Q268" s="1"/>
      <c r="R268" s="1"/>
      <c r="T268" s="1"/>
      <c r="Y268" s="1"/>
      <c r="Z268" s="1"/>
      <c r="AB268" s="1"/>
      <c r="AG268" s="1"/>
      <c r="AH268" s="1"/>
      <c r="AJ268" s="1"/>
      <c r="AO268" s="1"/>
      <c r="AP268" s="1"/>
      <c r="AQ268" s="1"/>
      <c r="AR268" s="1"/>
      <c r="AV268" s="1"/>
    </row>
    <row r="269" spans="1:48" x14ac:dyDescent="0.25">
      <c r="A269" s="1"/>
      <c r="B269" s="1"/>
      <c r="C269" s="1"/>
      <c r="D269" s="1"/>
      <c r="I269" s="1"/>
      <c r="J269" s="1"/>
      <c r="K269" s="1"/>
      <c r="L269" s="1"/>
      <c r="Q269" s="1"/>
      <c r="R269" s="1"/>
      <c r="T269" s="1"/>
      <c r="Y269" s="1"/>
      <c r="Z269" s="1"/>
      <c r="AB269" s="1"/>
      <c r="AG269" s="1"/>
      <c r="AH269" s="1"/>
      <c r="AJ269" s="1"/>
      <c r="AO269" s="1"/>
      <c r="AP269" s="1"/>
      <c r="AQ269" s="1"/>
      <c r="AR269" s="1"/>
      <c r="AV269" s="1"/>
    </row>
    <row r="270" spans="1:48" x14ac:dyDescent="0.25">
      <c r="A270" s="1"/>
      <c r="B270" s="1"/>
      <c r="C270" s="1"/>
      <c r="D270" s="1"/>
      <c r="I270" s="1"/>
      <c r="J270" s="1"/>
      <c r="K270" s="1"/>
      <c r="L270" s="1"/>
      <c r="Q270" s="1"/>
      <c r="R270" s="1"/>
      <c r="T270" s="1"/>
      <c r="Y270" s="1"/>
      <c r="Z270" s="1"/>
      <c r="AB270" s="1"/>
      <c r="AG270" s="1"/>
      <c r="AH270" s="1"/>
      <c r="AJ270" s="1"/>
      <c r="AO270" s="1"/>
      <c r="AP270" s="1"/>
      <c r="AQ270" s="1"/>
      <c r="AR270" s="1"/>
      <c r="AV270" s="1"/>
    </row>
    <row r="271" spans="1:48" x14ac:dyDescent="0.25">
      <c r="A271" s="1"/>
      <c r="B271" s="1"/>
      <c r="C271" s="1"/>
      <c r="D271" s="1"/>
      <c r="I271" s="1"/>
      <c r="J271" s="1"/>
      <c r="K271" s="1"/>
      <c r="L271" s="1"/>
      <c r="Q271" s="1"/>
      <c r="R271" s="1"/>
      <c r="T271" s="1"/>
      <c r="Y271" s="1"/>
      <c r="Z271" s="1"/>
      <c r="AB271" s="1"/>
      <c r="AG271" s="1"/>
      <c r="AH271" s="1"/>
      <c r="AJ271" s="1"/>
      <c r="AO271" s="1"/>
      <c r="AP271" s="1"/>
      <c r="AQ271" s="1"/>
      <c r="AR271" s="1"/>
      <c r="AV271" s="1"/>
    </row>
    <row r="272" spans="1:48" x14ac:dyDescent="0.25">
      <c r="A272" s="1"/>
      <c r="B272" s="1"/>
      <c r="C272" s="1"/>
      <c r="D272" s="1"/>
      <c r="I272" s="1"/>
      <c r="J272" s="1"/>
      <c r="K272" s="1"/>
      <c r="L272" s="1"/>
      <c r="Q272" s="1"/>
      <c r="R272" s="1"/>
      <c r="T272" s="1"/>
      <c r="Y272" s="1"/>
      <c r="Z272" s="1"/>
      <c r="AB272" s="1"/>
      <c r="AG272" s="1"/>
      <c r="AH272" s="1"/>
      <c r="AJ272" s="1"/>
      <c r="AO272" s="1"/>
      <c r="AP272" s="1"/>
      <c r="AQ272" s="1"/>
      <c r="AR272" s="1"/>
      <c r="AV272" s="1"/>
    </row>
    <row r="273" spans="1:48" x14ac:dyDescent="0.25">
      <c r="A273" s="1"/>
      <c r="B273" s="1"/>
      <c r="C273" s="1"/>
      <c r="D273" s="1"/>
      <c r="I273" s="1"/>
      <c r="J273" s="1"/>
      <c r="K273" s="1"/>
      <c r="L273" s="1"/>
      <c r="Q273" s="1"/>
      <c r="R273" s="1"/>
      <c r="T273" s="1"/>
      <c r="Y273" s="1"/>
      <c r="Z273" s="1"/>
      <c r="AB273" s="1"/>
      <c r="AG273" s="1"/>
      <c r="AH273" s="1"/>
      <c r="AJ273" s="1"/>
      <c r="AO273" s="1"/>
      <c r="AP273" s="1"/>
      <c r="AQ273" s="1"/>
      <c r="AR273" s="1"/>
      <c r="AV273" s="1"/>
    </row>
    <row r="274" spans="1:48" x14ac:dyDescent="0.25">
      <c r="A274" s="1"/>
      <c r="B274" s="1"/>
      <c r="C274" s="1"/>
      <c r="D274" s="1"/>
      <c r="I274" s="1"/>
      <c r="J274" s="1"/>
      <c r="K274" s="1"/>
      <c r="L274" s="1"/>
      <c r="Q274" s="1"/>
      <c r="R274" s="1"/>
      <c r="T274" s="1"/>
      <c r="Y274" s="1"/>
      <c r="Z274" s="1"/>
      <c r="AB274" s="1"/>
      <c r="AG274" s="1"/>
      <c r="AH274" s="1"/>
      <c r="AJ274" s="1"/>
      <c r="AO274" s="1"/>
      <c r="AP274" s="1"/>
      <c r="AQ274" s="1"/>
      <c r="AR274" s="1"/>
      <c r="AV274" s="1"/>
    </row>
    <row r="275" spans="1:48" x14ac:dyDescent="0.25">
      <c r="A275" s="1"/>
      <c r="B275" s="1"/>
      <c r="C275" s="1"/>
      <c r="D275" s="1"/>
      <c r="I275" s="1"/>
      <c r="J275" s="1"/>
      <c r="K275" s="1"/>
      <c r="L275" s="1"/>
      <c r="Q275" s="1"/>
      <c r="R275" s="1"/>
      <c r="T275" s="1"/>
      <c r="Y275" s="1"/>
      <c r="Z275" s="1"/>
      <c r="AB275" s="1"/>
      <c r="AG275" s="1"/>
      <c r="AH275" s="1"/>
      <c r="AJ275" s="1"/>
      <c r="AO275" s="1"/>
      <c r="AP275" s="1"/>
      <c r="AQ275" s="1"/>
      <c r="AR275" s="1"/>
      <c r="AV275" s="1"/>
    </row>
    <row r="276" spans="1:48" x14ac:dyDescent="0.25">
      <c r="A276" s="1"/>
      <c r="B276" s="1"/>
      <c r="C276" s="1"/>
      <c r="D276" s="1"/>
      <c r="I276" s="1"/>
      <c r="J276" s="1"/>
      <c r="K276" s="1"/>
      <c r="L276" s="1"/>
      <c r="Q276" s="1"/>
      <c r="R276" s="1"/>
      <c r="T276" s="1"/>
      <c r="Y276" s="1"/>
      <c r="Z276" s="1"/>
      <c r="AB276" s="1"/>
      <c r="AG276" s="1"/>
      <c r="AH276" s="1"/>
      <c r="AJ276" s="1"/>
      <c r="AO276" s="1"/>
      <c r="AP276" s="1"/>
      <c r="AQ276" s="1"/>
      <c r="AR276" s="1"/>
      <c r="AV276" s="1"/>
    </row>
    <row r="277" spans="1:48" x14ac:dyDescent="0.25">
      <c r="A277" s="1"/>
      <c r="B277" s="1"/>
      <c r="C277" s="1"/>
      <c r="D277" s="1"/>
      <c r="I277" s="1"/>
      <c r="J277" s="1"/>
      <c r="K277" s="1"/>
      <c r="L277" s="1"/>
      <c r="Q277" s="1"/>
      <c r="R277" s="1"/>
      <c r="T277" s="1"/>
      <c r="Y277" s="1"/>
      <c r="Z277" s="1"/>
      <c r="AB277" s="1"/>
      <c r="AG277" s="1"/>
      <c r="AH277" s="1"/>
      <c r="AJ277" s="1"/>
      <c r="AO277" s="1"/>
      <c r="AP277" s="1"/>
      <c r="AQ277" s="1"/>
      <c r="AR277" s="1"/>
      <c r="AV277" s="1"/>
    </row>
    <row r="278" spans="1:48" x14ac:dyDescent="0.25">
      <c r="A278" s="1"/>
      <c r="B278" s="1"/>
      <c r="C278" s="1"/>
      <c r="D278" s="1"/>
      <c r="I278" s="1"/>
      <c r="J278" s="1"/>
      <c r="K278" s="1"/>
      <c r="L278" s="1"/>
      <c r="Q278" s="1"/>
      <c r="R278" s="1"/>
      <c r="T278" s="1"/>
      <c r="Y278" s="1"/>
      <c r="Z278" s="1"/>
      <c r="AB278" s="1"/>
      <c r="AG278" s="1"/>
      <c r="AH278" s="1"/>
      <c r="AJ278" s="1"/>
      <c r="AO278" s="1"/>
      <c r="AP278" s="1"/>
      <c r="AQ278" s="1"/>
      <c r="AR278" s="1"/>
      <c r="AV278" s="1"/>
    </row>
    <row r="279" spans="1:48" x14ac:dyDescent="0.25">
      <c r="A279" s="1"/>
      <c r="B279" s="1"/>
      <c r="C279" s="1"/>
      <c r="D279" s="1"/>
      <c r="I279" s="1"/>
      <c r="J279" s="1"/>
      <c r="K279" s="1"/>
      <c r="L279" s="1"/>
      <c r="Q279" s="1"/>
      <c r="R279" s="1"/>
      <c r="T279" s="1"/>
      <c r="Y279" s="1"/>
      <c r="Z279" s="1"/>
      <c r="AB279" s="1"/>
      <c r="AG279" s="1"/>
      <c r="AH279" s="1"/>
      <c r="AJ279" s="1"/>
      <c r="AO279" s="1"/>
      <c r="AP279" s="1"/>
      <c r="AQ279" s="1"/>
      <c r="AR279" s="1"/>
      <c r="AV279" s="1"/>
    </row>
    <row r="280" spans="1:48" x14ac:dyDescent="0.25">
      <c r="A280" s="1"/>
      <c r="B280" s="1"/>
      <c r="C280" s="1"/>
      <c r="D280" s="1"/>
      <c r="I280" s="1"/>
      <c r="J280" s="1"/>
      <c r="K280" s="1"/>
      <c r="L280" s="1"/>
      <c r="Q280" s="1"/>
      <c r="R280" s="1"/>
      <c r="T280" s="1"/>
      <c r="Y280" s="1"/>
      <c r="Z280" s="1"/>
      <c r="AB280" s="1"/>
      <c r="AG280" s="1"/>
      <c r="AH280" s="1"/>
      <c r="AJ280" s="1"/>
      <c r="AO280" s="1"/>
      <c r="AP280" s="1"/>
      <c r="AQ280" s="1"/>
      <c r="AR280" s="1"/>
      <c r="AV280" s="1"/>
    </row>
    <row r="281" spans="1:48" x14ac:dyDescent="0.25">
      <c r="A281" s="1"/>
      <c r="B281" s="1"/>
      <c r="C281" s="1"/>
      <c r="D281" s="1"/>
      <c r="I281" s="1"/>
      <c r="J281" s="1"/>
      <c r="K281" s="1"/>
      <c r="L281" s="1"/>
      <c r="Q281" s="1"/>
      <c r="R281" s="1"/>
      <c r="T281" s="1"/>
      <c r="Y281" s="1"/>
      <c r="Z281" s="1"/>
      <c r="AB281" s="1"/>
      <c r="AG281" s="1"/>
      <c r="AH281" s="1"/>
      <c r="AJ281" s="1"/>
      <c r="AO281" s="1"/>
      <c r="AP281" s="1"/>
      <c r="AQ281" s="1"/>
      <c r="AR281" s="1"/>
      <c r="AV281" s="1"/>
    </row>
    <row r="282" spans="1:48" x14ac:dyDescent="0.25">
      <c r="A282" s="1"/>
      <c r="B282" s="1"/>
      <c r="C282" s="1"/>
      <c r="D282" s="1"/>
      <c r="I282" s="1"/>
      <c r="J282" s="1"/>
      <c r="K282" s="1"/>
      <c r="L282" s="1"/>
      <c r="Q282" s="1"/>
      <c r="R282" s="1"/>
      <c r="T282" s="1"/>
      <c r="Y282" s="1"/>
      <c r="Z282" s="1"/>
      <c r="AB282" s="1"/>
      <c r="AG282" s="1"/>
      <c r="AH282" s="1"/>
      <c r="AJ282" s="1"/>
      <c r="AO282" s="1"/>
      <c r="AP282" s="1"/>
      <c r="AQ282" s="1"/>
      <c r="AR282" s="1"/>
      <c r="AV282" s="1"/>
    </row>
    <row r="283" spans="1:48" x14ac:dyDescent="0.25">
      <c r="A283" s="1"/>
      <c r="B283" s="1"/>
      <c r="C283" s="1"/>
      <c r="D283" s="1"/>
      <c r="I283" s="1"/>
      <c r="J283" s="1"/>
      <c r="K283" s="1"/>
      <c r="L283" s="1"/>
      <c r="Q283" s="1"/>
      <c r="R283" s="1"/>
      <c r="T283" s="1"/>
      <c r="Y283" s="1"/>
      <c r="Z283" s="1"/>
      <c r="AB283" s="1"/>
      <c r="AG283" s="1"/>
      <c r="AH283" s="1"/>
      <c r="AJ283" s="1"/>
      <c r="AO283" s="1"/>
      <c r="AP283" s="1"/>
      <c r="AQ283" s="1"/>
      <c r="AR283" s="1"/>
      <c r="AV283" s="1"/>
    </row>
    <row r="284" spans="1:48" x14ac:dyDescent="0.25">
      <c r="A284" s="1"/>
      <c r="B284" s="1"/>
      <c r="C284" s="1"/>
      <c r="D284" s="1"/>
      <c r="I284" s="1"/>
      <c r="J284" s="1"/>
      <c r="K284" s="1"/>
      <c r="L284" s="1"/>
      <c r="Q284" s="1"/>
      <c r="R284" s="1"/>
      <c r="T284" s="1"/>
      <c r="Y284" s="1"/>
      <c r="Z284" s="1"/>
      <c r="AB284" s="1"/>
      <c r="AG284" s="1"/>
      <c r="AH284" s="1"/>
      <c r="AJ284" s="1"/>
      <c r="AO284" s="1"/>
      <c r="AP284" s="1"/>
      <c r="AQ284" s="1"/>
      <c r="AR284" s="1"/>
      <c r="AV284" s="1"/>
    </row>
    <row r="285" spans="1:48" x14ac:dyDescent="0.25">
      <c r="A285" s="1"/>
      <c r="B285" s="1"/>
      <c r="C285" s="1"/>
      <c r="D285" s="1"/>
      <c r="I285" s="1"/>
      <c r="J285" s="1"/>
      <c r="K285" s="1"/>
      <c r="L285" s="1"/>
      <c r="Q285" s="1"/>
      <c r="R285" s="1"/>
      <c r="T285" s="1"/>
      <c r="Y285" s="1"/>
      <c r="Z285" s="1"/>
      <c r="AB285" s="1"/>
      <c r="AG285" s="1"/>
      <c r="AH285" s="1"/>
      <c r="AJ285" s="1"/>
      <c r="AO285" s="1"/>
      <c r="AP285" s="1"/>
      <c r="AQ285" s="1"/>
      <c r="AR285" s="1"/>
      <c r="AV285" s="1"/>
    </row>
    <row r="286" spans="1:48" x14ac:dyDescent="0.25">
      <c r="A286" s="1"/>
      <c r="B286" s="1"/>
      <c r="C286" s="1"/>
      <c r="D286" s="1"/>
      <c r="I286" s="1"/>
      <c r="J286" s="1"/>
      <c r="K286" s="1"/>
      <c r="L286" s="1"/>
      <c r="Q286" s="1"/>
      <c r="R286" s="1"/>
      <c r="T286" s="1"/>
      <c r="Y286" s="1"/>
      <c r="Z286" s="1"/>
      <c r="AB286" s="1"/>
      <c r="AG286" s="1"/>
      <c r="AH286" s="1"/>
      <c r="AJ286" s="1"/>
      <c r="AO286" s="1"/>
      <c r="AP286" s="1"/>
      <c r="AQ286" s="1"/>
      <c r="AR286" s="1"/>
      <c r="AV286" s="1"/>
    </row>
    <row r="287" spans="1:48" x14ac:dyDescent="0.25">
      <c r="A287" s="1"/>
      <c r="B287" s="1"/>
      <c r="C287" s="1"/>
      <c r="D287" s="1"/>
      <c r="I287" s="1"/>
      <c r="J287" s="1"/>
      <c r="K287" s="1"/>
      <c r="L287" s="1"/>
      <c r="Q287" s="1"/>
      <c r="R287" s="1"/>
      <c r="T287" s="1"/>
      <c r="Y287" s="1"/>
      <c r="Z287" s="1"/>
      <c r="AB287" s="1"/>
      <c r="AG287" s="1"/>
      <c r="AH287" s="1"/>
      <c r="AJ287" s="1"/>
      <c r="AO287" s="1"/>
      <c r="AP287" s="1"/>
      <c r="AQ287" s="1"/>
      <c r="AR287" s="1"/>
      <c r="AV287" s="1"/>
    </row>
    <row r="288" spans="1:48" x14ac:dyDescent="0.25">
      <c r="A288" s="1"/>
      <c r="B288" s="1"/>
      <c r="C288" s="1"/>
      <c r="D288" s="1"/>
      <c r="I288" s="1"/>
      <c r="J288" s="1"/>
      <c r="K288" s="1"/>
      <c r="L288" s="1"/>
      <c r="Q288" s="1"/>
      <c r="R288" s="1"/>
      <c r="T288" s="1"/>
      <c r="Y288" s="1"/>
      <c r="Z288" s="1"/>
      <c r="AB288" s="1"/>
      <c r="AG288" s="1"/>
      <c r="AH288" s="1"/>
      <c r="AJ288" s="1"/>
      <c r="AO288" s="1"/>
      <c r="AP288" s="1"/>
      <c r="AQ288" s="1"/>
      <c r="AR288" s="1"/>
      <c r="AV288" s="1"/>
    </row>
    <row r="289" spans="1:48" x14ac:dyDescent="0.25">
      <c r="A289" s="1"/>
      <c r="B289" s="1"/>
      <c r="C289" s="1"/>
      <c r="D289" s="1"/>
      <c r="I289" s="1"/>
      <c r="J289" s="1"/>
      <c r="K289" s="1"/>
      <c r="L289" s="1"/>
      <c r="Q289" s="1"/>
      <c r="R289" s="1"/>
      <c r="T289" s="1"/>
      <c r="Y289" s="1"/>
      <c r="Z289" s="1"/>
      <c r="AB289" s="1"/>
      <c r="AG289" s="1"/>
      <c r="AH289" s="1"/>
      <c r="AJ289" s="1"/>
      <c r="AO289" s="1"/>
      <c r="AP289" s="1"/>
      <c r="AQ289" s="1"/>
      <c r="AR289" s="1"/>
      <c r="AV289" s="1"/>
    </row>
    <row r="290" spans="1:48" x14ac:dyDescent="0.25">
      <c r="A290" s="1"/>
      <c r="B290" s="1"/>
      <c r="C290" s="1"/>
      <c r="D290" s="1"/>
      <c r="I290" s="1"/>
      <c r="J290" s="1"/>
      <c r="K290" s="1"/>
      <c r="L290" s="1"/>
      <c r="Q290" s="1"/>
      <c r="R290" s="1"/>
      <c r="T290" s="1"/>
      <c r="Y290" s="1"/>
      <c r="Z290" s="1"/>
      <c r="AB290" s="1"/>
      <c r="AG290" s="1"/>
      <c r="AH290" s="1"/>
      <c r="AJ290" s="1"/>
      <c r="AO290" s="1"/>
      <c r="AP290" s="1"/>
      <c r="AQ290" s="1"/>
      <c r="AR290" s="1"/>
      <c r="AV290" s="1"/>
    </row>
    <row r="291" spans="1:48" x14ac:dyDescent="0.25">
      <c r="A291" s="1"/>
      <c r="B291" s="1"/>
      <c r="C291" s="1"/>
      <c r="D291" s="1"/>
      <c r="I291" s="1"/>
      <c r="J291" s="1"/>
      <c r="K291" s="1"/>
      <c r="L291" s="1"/>
      <c r="Q291" s="1"/>
      <c r="R291" s="1"/>
      <c r="T291" s="1"/>
      <c r="Y291" s="1"/>
      <c r="Z291" s="1"/>
      <c r="AB291" s="1"/>
      <c r="AG291" s="1"/>
      <c r="AH291" s="1"/>
      <c r="AJ291" s="1"/>
      <c r="AO291" s="1"/>
      <c r="AP291" s="1"/>
      <c r="AQ291" s="1"/>
      <c r="AR291" s="1"/>
      <c r="AV291" s="1"/>
    </row>
    <row r="292" spans="1:48" x14ac:dyDescent="0.25">
      <c r="A292" s="1"/>
      <c r="B292" s="1"/>
      <c r="C292" s="1"/>
      <c r="D292" s="1"/>
      <c r="I292" s="1"/>
      <c r="J292" s="1"/>
      <c r="K292" s="1"/>
      <c r="L292" s="1"/>
      <c r="Q292" s="1"/>
      <c r="R292" s="1"/>
      <c r="T292" s="1"/>
      <c r="Y292" s="1"/>
      <c r="Z292" s="1"/>
      <c r="AB292" s="1"/>
      <c r="AG292" s="1"/>
      <c r="AH292" s="1"/>
      <c r="AJ292" s="1"/>
      <c r="AO292" s="1"/>
      <c r="AP292" s="1"/>
      <c r="AQ292" s="1"/>
      <c r="AR292" s="1"/>
      <c r="AV292" s="1"/>
    </row>
    <row r="293" spans="1:48" x14ac:dyDescent="0.25">
      <c r="A293" s="1"/>
      <c r="B293" s="1"/>
      <c r="C293" s="1"/>
      <c r="D293" s="1"/>
      <c r="I293" s="1"/>
      <c r="J293" s="1"/>
      <c r="K293" s="1"/>
      <c r="L293" s="1"/>
      <c r="Q293" s="1"/>
      <c r="R293" s="1"/>
      <c r="T293" s="1"/>
      <c r="Y293" s="1"/>
      <c r="Z293" s="1"/>
      <c r="AB293" s="1"/>
      <c r="AG293" s="1"/>
      <c r="AH293" s="1"/>
      <c r="AJ293" s="1"/>
      <c r="AO293" s="1"/>
      <c r="AP293" s="1"/>
      <c r="AQ293" s="1"/>
      <c r="AR293" s="1"/>
      <c r="AV293" s="1"/>
    </row>
    <row r="294" spans="1:48" x14ac:dyDescent="0.25">
      <c r="A294" s="1"/>
      <c r="B294" s="1"/>
      <c r="C294" s="1"/>
      <c r="D294" s="1"/>
      <c r="I294" s="1"/>
      <c r="J294" s="1"/>
      <c r="K294" s="1"/>
      <c r="L294" s="1"/>
      <c r="Q294" s="1"/>
      <c r="R294" s="1"/>
      <c r="T294" s="1"/>
      <c r="Y294" s="1"/>
      <c r="Z294" s="1"/>
      <c r="AB294" s="1"/>
      <c r="AG294" s="1"/>
      <c r="AH294" s="1"/>
      <c r="AJ294" s="1"/>
      <c r="AO294" s="1"/>
      <c r="AP294" s="1"/>
      <c r="AQ294" s="1"/>
      <c r="AR294" s="1"/>
      <c r="AV294" s="1"/>
    </row>
    <row r="295" spans="1:48" x14ac:dyDescent="0.25">
      <c r="A295" s="1"/>
      <c r="B295" s="1"/>
      <c r="C295" s="1"/>
      <c r="D295" s="1"/>
      <c r="I295" s="1"/>
      <c r="J295" s="1"/>
      <c r="K295" s="1"/>
      <c r="L295" s="1"/>
      <c r="Q295" s="1"/>
      <c r="R295" s="1"/>
      <c r="T295" s="1"/>
      <c r="Y295" s="1"/>
      <c r="Z295" s="1"/>
      <c r="AB295" s="1"/>
      <c r="AG295" s="1"/>
      <c r="AH295" s="1"/>
      <c r="AJ295" s="1"/>
      <c r="AO295" s="1"/>
      <c r="AP295" s="1"/>
      <c r="AQ295" s="1"/>
      <c r="AR295" s="1"/>
      <c r="AV295" s="1"/>
    </row>
    <row r="296" spans="1:48" x14ac:dyDescent="0.25">
      <c r="A296" s="1"/>
      <c r="B296" s="1"/>
      <c r="C296" s="1"/>
      <c r="D296" s="1"/>
      <c r="I296" s="1"/>
      <c r="J296" s="1"/>
      <c r="K296" s="1"/>
      <c r="L296" s="1"/>
      <c r="Q296" s="1"/>
      <c r="R296" s="1"/>
      <c r="T296" s="1"/>
      <c r="Y296" s="1"/>
      <c r="Z296" s="1"/>
      <c r="AB296" s="1"/>
      <c r="AG296" s="1"/>
      <c r="AH296" s="1"/>
      <c r="AJ296" s="1"/>
      <c r="AO296" s="1"/>
      <c r="AP296" s="1"/>
      <c r="AQ296" s="1"/>
      <c r="AR296" s="1"/>
      <c r="AV296" s="1"/>
    </row>
    <row r="297" spans="1:48" x14ac:dyDescent="0.25">
      <c r="A297" s="1"/>
      <c r="B297" s="1"/>
      <c r="C297" s="1"/>
      <c r="D297" s="1"/>
      <c r="I297" s="1"/>
      <c r="J297" s="1"/>
      <c r="K297" s="1"/>
      <c r="L297" s="1"/>
      <c r="Q297" s="1"/>
      <c r="R297" s="1"/>
      <c r="T297" s="1"/>
      <c r="Y297" s="1"/>
      <c r="Z297" s="1"/>
      <c r="AB297" s="1"/>
      <c r="AG297" s="1"/>
      <c r="AH297" s="1"/>
      <c r="AJ297" s="1"/>
      <c r="AO297" s="1"/>
      <c r="AP297" s="1"/>
      <c r="AQ297" s="1"/>
      <c r="AR297" s="1"/>
      <c r="AV297" s="1"/>
    </row>
    <row r="298" spans="1:48" x14ac:dyDescent="0.25">
      <c r="A298" s="1"/>
      <c r="B298" s="1"/>
      <c r="C298" s="1"/>
      <c r="D298" s="1"/>
      <c r="I298" s="1"/>
      <c r="J298" s="1"/>
      <c r="K298" s="1"/>
      <c r="L298" s="1"/>
      <c r="Q298" s="1"/>
      <c r="R298" s="1"/>
      <c r="T298" s="1"/>
      <c r="Y298" s="1"/>
      <c r="Z298" s="1"/>
      <c r="AB298" s="1"/>
      <c r="AG298" s="1"/>
      <c r="AH298" s="1"/>
      <c r="AJ298" s="1"/>
      <c r="AO298" s="1"/>
      <c r="AP298" s="1"/>
      <c r="AQ298" s="1"/>
      <c r="AR298" s="1"/>
      <c r="AV298" s="1"/>
    </row>
    <row r="299" spans="1:48" x14ac:dyDescent="0.25">
      <c r="A299" s="1"/>
      <c r="B299" s="1"/>
      <c r="C299" s="1"/>
      <c r="D299" s="1"/>
      <c r="I299" s="1"/>
      <c r="J299" s="1"/>
      <c r="K299" s="1"/>
      <c r="L299" s="1"/>
      <c r="Q299" s="1"/>
      <c r="R299" s="1"/>
      <c r="T299" s="1"/>
      <c r="Y299" s="1"/>
      <c r="Z299" s="1"/>
      <c r="AB299" s="1"/>
      <c r="AG299" s="1"/>
      <c r="AH299" s="1"/>
      <c r="AJ299" s="1"/>
      <c r="AO299" s="1"/>
      <c r="AP299" s="1"/>
      <c r="AQ299" s="1"/>
      <c r="AR299" s="1"/>
      <c r="AV299" s="1"/>
    </row>
    <row r="300" spans="1:48" x14ac:dyDescent="0.25">
      <c r="A300" s="1"/>
      <c r="B300" s="1"/>
      <c r="C300" s="1"/>
      <c r="D300" s="1"/>
      <c r="I300" s="1"/>
      <c r="J300" s="1"/>
      <c r="K300" s="1"/>
      <c r="L300" s="1"/>
      <c r="Q300" s="1"/>
      <c r="R300" s="1"/>
      <c r="T300" s="1"/>
      <c r="Y300" s="1"/>
      <c r="Z300" s="1"/>
      <c r="AB300" s="1"/>
      <c r="AG300" s="1"/>
      <c r="AH300" s="1"/>
      <c r="AJ300" s="1"/>
      <c r="AO300" s="1"/>
      <c r="AP300" s="1"/>
      <c r="AQ300" s="1"/>
      <c r="AR300" s="1"/>
      <c r="AV300" s="1"/>
    </row>
    <row r="301" spans="1:48" x14ac:dyDescent="0.25">
      <c r="A301" s="1"/>
      <c r="B301" s="1"/>
      <c r="C301" s="1"/>
      <c r="D301" s="1"/>
      <c r="I301" s="1"/>
      <c r="J301" s="1"/>
      <c r="K301" s="1"/>
      <c r="L301" s="1"/>
      <c r="Q301" s="1"/>
      <c r="R301" s="1"/>
      <c r="T301" s="1"/>
      <c r="Y301" s="1"/>
      <c r="Z301" s="1"/>
      <c r="AB301" s="1"/>
      <c r="AG301" s="1"/>
      <c r="AH301" s="1"/>
      <c r="AJ301" s="1"/>
      <c r="AO301" s="1"/>
      <c r="AP301" s="1"/>
      <c r="AQ301" s="1"/>
      <c r="AR301" s="1"/>
      <c r="AV301" s="1"/>
    </row>
    <row r="302" spans="1:48" x14ac:dyDescent="0.25">
      <c r="A302" s="1"/>
      <c r="B302" s="1"/>
      <c r="C302" s="1"/>
      <c r="D302" s="1"/>
      <c r="I302" s="1"/>
      <c r="J302" s="1"/>
      <c r="K302" s="1"/>
      <c r="L302" s="1"/>
      <c r="Q302" s="1"/>
      <c r="R302" s="1"/>
      <c r="T302" s="1"/>
      <c r="Y302" s="1"/>
      <c r="Z302" s="1"/>
      <c r="AB302" s="1"/>
      <c r="AG302" s="1"/>
      <c r="AH302" s="1"/>
      <c r="AJ302" s="1"/>
      <c r="AO302" s="1"/>
      <c r="AP302" s="1"/>
      <c r="AQ302" s="1"/>
      <c r="AR302" s="1"/>
      <c r="AV302" s="1"/>
    </row>
    <row r="303" spans="1:48" x14ac:dyDescent="0.25">
      <c r="A303" s="1"/>
      <c r="B303" s="1"/>
      <c r="C303" s="1"/>
      <c r="D303" s="1"/>
      <c r="I303" s="1"/>
      <c r="J303" s="1"/>
      <c r="K303" s="1"/>
      <c r="L303" s="1"/>
      <c r="Q303" s="1"/>
      <c r="R303" s="1"/>
      <c r="T303" s="1"/>
      <c r="Y303" s="1"/>
      <c r="Z303" s="1"/>
      <c r="AB303" s="1"/>
      <c r="AG303" s="1"/>
      <c r="AH303" s="1"/>
      <c r="AJ303" s="1"/>
      <c r="AO303" s="1"/>
      <c r="AP303" s="1"/>
      <c r="AQ303" s="1"/>
      <c r="AR303" s="1"/>
      <c r="AV303" s="1"/>
    </row>
    <row r="304" spans="1:48" x14ac:dyDescent="0.25">
      <c r="A304" s="1"/>
      <c r="B304" s="1"/>
      <c r="C304" s="1"/>
      <c r="D304" s="1"/>
      <c r="I304" s="1"/>
      <c r="J304" s="1"/>
      <c r="K304" s="1"/>
      <c r="L304" s="1"/>
      <c r="Q304" s="1"/>
      <c r="R304" s="1"/>
      <c r="T304" s="1"/>
      <c r="Y304" s="1"/>
      <c r="Z304" s="1"/>
      <c r="AB304" s="1"/>
      <c r="AG304" s="1"/>
      <c r="AH304" s="1"/>
      <c r="AJ304" s="1"/>
      <c r="AO304" s="1"/>
      <c r="AP304" s="1"/>
      <c r="AQ304" s="1"/>
      <c r="AR304" s="1"/>
      <c r="AV304" s="1"/>
    </row>
    <row r="305" spans="1:48" x14ac:dyDescent="0.25">
      <c r="A305" s="1"/>
      <c r="B305" s="1"/>
      <c r="C305" s="1"/>
      <c r="D305" s="1"/>
      <c r="I305" s="1"/>
      <c r="J305" s="1"/>
      <c r="K305" s="1"/>
      <c r="L305" s="1"/>
      <c r="Q305" s="1"/>
      <c r="R305" s="1"/>
      <c r="T305" s="1"/>
      <c r="Y305" s="1"/>
      <c r="Z305" s="1"/>
      <c r="AB305" s="1"/>
      <c r="AG305" s="1"/>
      <c r="AH305" s="1"/>
      <c r="AJ305" s="1"/>
      <c r="AO305" s="1"/>
      <c r="AP305" s="1"/>
      <c r="AQ305" s="1"/>
      <c r="AR305" s="1"/>
      <c r="AV305" s="1"/>
    </row>
    <row r="306" spans="1:48" x14ac:dyDescent="0.25">
      <c r="A306" s="1"/>
      <c r="B306" s="1"/>
      <c r="C306" s="1"/>
      <c r="D306" s="1"/>
      <c r="I306" s="1"/>
      <c r="J306" s="1"/>
      <c r="K306" s="1"/>
      <c r="L306" s="1"/>
      <c r="Q306" s="1"/>
      <c r="R306" s="1"/>
      <c r="T306" s="1"/>
      <c r="Y306" s="1"/>
      <c r="Z306" s="1"/>
      <c r="AB306" s="1"/>
      <c r="AG306" s="1"/>
      <c r="AH306" s="1"/>
      <c r="AJ306" s="1"/>
      <c r="AO306" s="1"/>
      <c r="AP306" s="1"/>
      <c r="AQ306" s="1"/>
      <c r="AR306" s="1"/>
      <c r="AV306" s="1"/>
    </row>
    <row r="307" spans="1:48" x14ac:dyDescent="0.25">
      <c r="A307" s="1"/>
      <c r="B307" s="1"/>
      <c r="C307" s="1"/>
      <c r="D307" s="1"/>
      <c r="I307" s="1"/>
      <c r="J307" s="1"/>
      <c r="K307" s="1"/>
      <c r="L307" s="1"/>
      <c r="Q307" s="1"/>
      <c r="R307" s="1"/>
      <c r="T307" s="1"/>
      <c r="Y307" s="1"/>
      <c r="Z307" s="1"/>
      <c r="AB307" s="1"/>
      <c r="AG307" s="1"/>
      <c r="AH307" s="1"/>
      <c r="AJ307" s="1"/>
      <c r="AO307" s="1"/>
      <c r="AP307" s="1"/>
      <c r="AQ307" s="1"/>
      <c r="AR307" s="1"/>
      <c r="AV307" s="1"/>
    </row>
    <row r="308" spans="1:48" x14ac:dyDescent="0.25">
      <c r="A308" s="1"/>
      <c r="B308" s="1"/>
      <c r="C308" s="1"/>
      <c r="D308" s="1"/>
      <c r="I308" s="1"/>
      <c r="J308" s="1"/>
      <c r="K308" s="1"/>
      <c r="L308" s="1"/>
      <c r="Q308" s="1"/>
      <c r="R308" s="1"/>
      <c r="T308" s="1"/>
      <c r="Y308" s="1"/>
      <c r="Z308" s="1"/>
      <c r="AB308" s="1"/>
      <c r="AG308" s="1"/>
      <c r="AH308" s="1"/>
      <c r="AJ308" s="1"/>
      <c r="AO308" s="1"/>
      <c r="AP308" s="1"/>
      <c r="AQ308" s="1"/>
      <c r="AR308" s="1"/>
      <c r="AV308" s="1"/>
    </row>
    <row r="309" spans="1:48" x14ac:dyDescent="0.25">
      <c r="A309" s="1"/>
      <c r="B309" s="1"/>
      <c r="C309" s="1"/>
      <c r="D309" s="1"/>
      <c r="I309" s="1"/>
      <c r="J309" s="1"/>
      <c r="K309" s="1"/>
      <c r="L309" s="1"/>
      <c r="Q309" s="1"/>
      <c r="R309" s="1"/>
      <c r="T309" s="1"/>
      <c r="Y309" s="1"/>
      <c r="Z309" s="1"/>
      <c r="AB309" s="1"/>
      <c r="AG309" s="1"/>
      <c r="AH309" s="1"/>
      <c r="AJ309" s="1"/>
      <c r="AO309" s="1"/>
      <c r="AP309" s="1"/>
      <c r="AQ309" s="1"/>
      <c r="AR309" s="1"/>
      <c r="AV309" s="1"/>
    </row>
    <row r="310" spans="1:48" x14ac:dyDescent="0.25">
      <c r="A310" s="1"/>
      <c r="B310" s="1"/>
      <c r="C310" s="1"/>
      <c r="D310" s="1"/>
      <c r="I310" s="1"/>
      <c r="J310" s="1"/>
      <c r="K310" s="1"/>
      <c r="L310" s="1"/>
      <c r="Q310" s="1"/>
      <c r="R310" s="1"/>
      <c r="T310" s="1"/>
      <c r="Y310" s="1"/>
      <c r="Z310" s="1"/>
      <c r="AB310" s="1"/>
      <c r="AG310" s="1"/>
      <c r="AH310" s="1"/>
      <c r="AJ310" s="1"/>
      <c r="AO310" s="1"/>
      <c r="AP310" s="1"/>
      <c r="AQ310" s="1"/>
      <c r="AR310" s="1"/>
      <c r="AV310" s="1"/>
    </row>
    <row r="311" spans="1:48" x14ac:dyDescent="0.25">
      <c r="A311" s="1"/>
      <c r="B311" s="1"/>
      <c r="C311" s="1"/>
      <c r="D311" s="1"/>
      <c r="I311" s="1"/>
      <c r="J311" s="1"/>
      <c r="K311" s="1"/>
      <c r="L311" s="1"/>
      <c r="Q311" s="1"/>
      <c r="R311" s="1"/>
      <c r="T311" s="1"/>
      <c r="Y311" s="1"/>
      <c r="Z311" s="1"/>
      <c r="AB311" s="1"/>
      <c r="AG311" s="1"/>
      <c r="AH311" s="1"/>
      <c r="AJ311" s="1"/>
      <c r="AO311" s="1"/>
      <c r="AP311" s="1"/>
      <c r="AQ311" s="1"/>
      <c r="AR311" s="1"/>
      <c r="AV311" s="1"/>
    </row>
    <row r="312" spans="1:48" x14ac:dyDescent="0.25">
      <c r="A312" s="1"/>
      <c r="B312" s="1"/>
      <c r="C312" s="1"/>
      <c r="D312" s="1"/>
      <c r="I312" s="1"/>
      <c r="J312" s="1"/>
      <c r="K312" s="1"/>
      <c r="L312" s="1"/>
      <c r="Q312" s="1"/>
      <c r="R312" s="1"/>
      <c r="T312" s="1"/>
      <c r="Y312" s="1"/>
      <c r="Z312" s="1"/>
      <c r="AB312" s="1"/>
      <c r="AG312" s="1"/>
      <c r="AH312" s="1"/>
      <c r="AJ312" s="1"/>
      <c r="AO312" s="1"/>
      <c r="AP312" s="1"/>
      <c r="AQ312" s="1"/>
      <c r="AR312" s="1"/>
      <c r="AV312" s="1"/>
    </row>
    <row r="313" spans="1:48" x14ac:dyDescent="0.25">
      <c r="A313" s="1"/>
      <c r="B313" s="1"/>
      <c r="C313" s="1"/>
      <c r="D313" s="1"/>
      <c r="I313" s="1"/>
      <c r="J313" s="1"/>
      <c r="K313" s="1"/>
      <c r="L313" s="1"/>
      <c r="Q313" s="1"/>
      <c r="R313" s="1"/>
      <c r="T313" s="1"/>
      <c r="Y313" s="1"/>
      <c r="Z313" s="1"/>
      <c r="AB313" s="1"/>
      <c r="AG313" s="1"/>
      <c r="AH313" s="1"/>
      <c r="AJ313" s="1"/>
      <c r="AO313" s="1"/>
      <c r="AP313" s="1"/>
      <c r="AQ313" s="1"/>
      <c r="AR313" s="1"/>
      <c r="AV313" s="1"/>
    </row>
    <row r="314" spans="1:48" x14ac:dyDescent="0.25">
      <c r="A314" s="1"/>
      <c r="B314" s="1"/>
      <c r="C314" s="1"/>
      <c r="D314" s="1"/>
      <c r="I314" s="1"/>
      <c r="J314" s="1"/>
      <c r="K314" s="1"/>
      <c r="L314" s="1"/>
      <c r="Q314" s="1"/>
      <c r="R314" s="1"/>
      <c r="T314" s="1"/>
      <c r="Y314" s="1"/>
      <c r="Z314" s="1"/>
      <c r="AB314" s="1"/>
      <c r="AG314" s="1"/>
      <c r="AH314" s="1"/>
      <c r="AJ314" s="1"/>
      <c r="AO314" s="1"/>
      <c r="AP314" s="1"/>
      <c r="AQ314" s="1"/>
      <c r="AR314" s="1"/>
      <c r="AV314" s="1"/>
    </row>
    <row r="315" spans="1:48" x14ac:dyDescent="0.25">
      <c r="A315" s="1"/>
      <c r="B315" s="1"/>
      <c r="C315" s="1"/>
      <c r="D315" s="1"/>
      <c r="I315" s="1"/>
      <c r="J315" s="1"/>
      <c r="K315" s="1"/>
      <c r="L315" s="1"/>
      <c r="Q315" s="1"/>
      <c r="R315" s="1"/>
      <c r="T315" s="1"/>
      <c r="Y315" s="1"/>
      <c r="Z315" s="1"/>
      <c r="AB315" s="1"/>
      <c r="AG315" s="1"/>
      <c r="AH315" s="1"/>
      <c r="AJ315" s="1"/>
      <c r="AO315" s="1"/>
      <c r="AP315" s="1"/>
      <c r="AQ315" s="1"/>
      <c r="AR315" s="1"/>
      <c r="AV315" s="1"/>
    </row>
    <row r="316" spans="1:48" x14ac:dyDescent="0.25">
      <c r="A316" s="1"/>
      <c r="B316" s="1"/>
      <c r="C316" s="1"/>
      <c r="D316" s="1"/>
      <c r="I316" s="1"/>
      <c r="J316" s="1"/>
      <c r="K316" s="1"/>
      <c r="L316" s="1"/>
      <c r="Q316" s="1"/>
      <c r="R316" s="1"/>
      <c r="T316" s="1"/>
      <c r="Y316" s="1"/>
      <c r="Z316" s="1"/>
      <c r="AB316" s="1"/>
      <c r="AG316" s="1"/>
      <c r="AH316" s="1"/>
      <c r="AJ316" s="1"/>
      <c r="AO316" s="1"/>
      <c r="AP316" s="1"/>
      <c r="AQ316" s="1"/>
      <c r="AR316" s="1"/>
      <c r="AV316" s="1"/>
    </row>
    <row r="317" spans="1:48" x14ac:dyDescent="0.25">
      <c r="A317" s="1"/>
      <c r="B317" s="1"/>
      <c r="C317" s="1"/>
      <c r="D317" s="1"/>
      <c r="I317" s="1"/>
      <c r="J317" s="1"/>
      <c r="K317" s="1"/>
      <c r="L317" s="1"/>
      <c r="Q317" s="1"/>
      <c r="R317" s="1"/>
      <c r="T317" s="1"/>
      <c r="Y317" s="1"/>
      <c r="Z317" s="1"/>
      <c r="AB317" s="1"/>
      <c r="AG317" s="1"/>
      <c r="AH317" s="1"/>
      <c r="AJ317" s="1"/>
      <c r="AO317" s="1"/>
      <c r="AP317" s="1"/>
      <c r="AQ317" s="1"/>
      <c r="AR317" s="1"/>
      <c r="AV317" s="1"/>
    </row>
    <row r="318" spans="1:48" x14ac:dyDescent="0.25">
      <c r="A318" s="1"/>
      <c r="B318" s="1"/>
      <c r="C318" s="1"/>
      <c r="D318" s="1"/>
      <c r="I318" s="1"/>
      <c r="J318" s="1"/>
      <c r="K318" s="1"/>
      <c r="L318" s="1"/>
      <c r="Q318" s="1"/>
      <c r="R318" s="1"/>
      <c r="T318" s="1"/>
      <c r="Y318" s="1"/>
      <c r="Z318" s="1"/>
      <c r="AB318" s="1"/>
      <c r="AG318" s="1"/>
      <c r="AH318" s="1"/>
      <c r="AJ318" s="1"/>
      <c r="AO318" s="1"/>
      <c r="AP318" s="1"/>
      <c r="AQ318" s="1"/>
      <c r="AR318" s="1"/>
      <c r="AV318" s="1"/>
    </row>
    <row r="319" spans="1:48" x14ac:dyDescent="0.25">
      <c r="A319" s="1"/>
      <c r="B319" s="1"/>
      <c r="C319" s="1"/>
      <c r="D319" s="1"/>
      <c r="I319" s="1"/>
      <c r="J319" s="1"/>
      <c r="K319" s="1"/>
      <c r="L319" s="1"/>
      <c r="Q319" s="1"/>
      <c r="R319" s="1"/>
      <c r="T319" s="1"/>
      <c r="Y319" s="1"/>
      <c r="Z319" s="1"/>
      <c r="AB319" s="1"/>
      <c r="AG319" s="1"/>
      <c r="AH319" s="1"/>
      <c r="AJ319" s="1"/>
      <c r="AO319" s="1"/>
      <c r="AP319" s="1"/>
      <c r="AQ319" s="1"/>
      <c r="AR319" s="1"/>
      <c r="AV319" s="1"/>
    </row>
    <row r="320" spans="1:48" x14ac:dyDescent="0.25">
      <c r="A320" s="1"/>
      <c r="B320" s="1"/>
      <c r="C320" s="1"/>
      <c r="D320" s="1"/>
      <c r="I320" s="1"/>
      <c r="J320" s="1"/>
      <c r="K320" s="1"/>
      <c r="L320" s="1"/>
      <c r="Q320" s="1"/>
      <c r="R320" s="1"/>
      <c r="T320" s="1"/>
      <c r="Y320" s="1"/>
      <c r="Z320" s="1"/>
      <c r="AB320" s="1"/>
      <c r="AG320" s="1"/>
      <c r="AH320" s="1"/>
      <c r="AJ320" s="1"/>
      <c r="AO320" s="1"/>
      <c r="AP320" s="1"/>
      <c r="AQ320" s="1"/>
      <c r="AR320" s="1"/>
      <c r="AV320" s="1"/>
    </row>
    <row r="321" spans="1:48" x14ac:dyDescent="0.25">
      <c r="A321" s="1"/>
      <c r="B321" s="1"/>
      <c r="C321" s="1"/>
      <c r="D321" s="1"/>
      <c r="I321" s="1"/>
      <c r="J321" s="1"/>
      <c r="K321" s="1"/>
      <c r="L321" s="1"/>
      <c r="Q321" s="1"/>
      <c r="R321" s="1"/>
      <c r="T321" s="1"/>
      <c r="Y321" s="1"/>
      <c r="Z321" s="1"/>
      <c r="AB321" s="1"/>
      <c r="AG321" s="1"/>
      <c r="AH321" s="1"/>
      <c r="AJ321" s="1"/>
      <c r="AO321" s="1"/>
      <c r="AP321" s="1"/>
      <c r="AQ321" s="1"/>
      <c r="AR321" s="1"/>
      <c r="AV321" s="1"/>
    </row>
    <row r="322" spans="1:48" x14ac:dyDescent="0.25">
      <c r="A322" s="1"/>
      <c r="B322" s="1"/>
      <c r="C322" s="1"/>
      <c r="D322" s="1"/>
      <c r="I322" s="1"/>
      <c r="J322" s="1"/>
      <c r="K322" s="1"/>
      <c r="L322" s="1"/>
      <c r="Q322" s="1"/>
      <c r="R322" s="1"/>
      <c r="T322" s="1"/>
      <c r="Y322" s="1"/>
      <c r="Z322" s="1"/>
      <c r="AB322" s="1"/>
      <c r="AG322" s="1"/>
      <c r="AH322" s="1"/>
      <c r="AJ322" s="1"/>
      <c r="AO322" s="1"/>
      <c r="AP322" s="1"/>
      <c r="AQ322" s="1"/>
      <c r="AR322" s="1"/>
      <c r="AV322" s="1"/>
    </row>
    <row r="323" spans="1:48" x14ac:dyDescent="0.25">
      <c r="A323" s="1"/>
      <c r="B323" s="1"/>
      <c r="C323" s="1"/>
      <c r="D323" s="1"/>
      <c r="I323" s="1"/>
      <c r="J323" s="1"/>
      <c r="K323" s="1"/>
      <c r="L323" s="1"/>
      <c r="Q323" s="1"/>
      <c r="R323" s="1"/>
      <c r="T323" s="1"/>
      <c r="Y323" s="1"/>
      <c r="Z323" s="1"/>
      <c r="AB323" s="1"/>
      <c r="AG323" s="1"/>
      <c r="AH323" s="1"/>
      <c r="AJ323" s="1"/>
      <c r="AO323" s="1"/>
      <c r="AP323" s="1"/>
      <c r="AQ323" s="1"/>
      <c r="AR323" s="1"/>
      <c r="AV323" s="1"/>
    </row>
    <row r="324" spans="1:48" x14ac:dyDescent="0.25">
      <c r="A324" s="1"/>
      <c r="B324" s="1"/>
      <c r="C324" s="1"/>
      <c r="D324" s="1"/>
      <c r="I324" s="1"/>
      <c r="J324" s="1"/>
      <c r="K324" s="1"/>
      <c r="L324" s="1"/>
      <c r="Q324" s="1"/>
      <c r="R324" s="1"/>
      <c r="T324" s="1"/>
      <c r="Y324" s="1"/>
      <c r="Z324" s="1"/>
      <c r="AB324" s="1"/>
      <c r="AG324" s="1"/>
      <c r="AH324" s="1"/>
      <c r="AJ324" s="1"/>
      <c r="AO324" s="1"/>
      <c r="AP324" s="1"/>
      <c r="AQ324" s="1"/>
      <c r="AR324" s="1"/>
      <c r="AV324" s="1"/>
    </row>
    <row r="325" spans="1:48" x14ac:dyDescent="0.25">
      <c r="A325" s="1"/>
      <c r="B325" s="1"/>
      <c r="C325" s="1"/>
      <c r="D325" s="1"/>
      <c r="I325" s="1"/>
      <c r="J325" s="1"/>
      <c r="K325" s="1"/>
      <c r="L325" s="1"/>
      <c r="Q325" s="1"/>
      <c r="R325" s="1"/>
      <c r="T325" s="1"/>
      <c r="Y325" s="1"/>
      <c r="Z325" s="1"/>
      <c r="AB325" s="1"/>
      <c r="AG325" s="1"/>
      <c r="AH325" s="1"/>
      <c r="AJ325" s="1"/>
      <c r="AO325" s="1"/>
      <c r="AP325" s="1"/>
      <c r="AQ325" s="1"/>
      <c r="AR325" s="1"/>
      <c r="AV325" s="1"/>
    </row>
    <row r="326" spans="1:48" x14ac:dyDescent="0.25">
      <c r="A326" s="1"/>
      <c r="B326" s="1"/>
      <c r="C326" s="1"/>
      <c r="D326" s="1"/>
      <c r="I326" s="1"/>
      <c r="J326" s="1"/>
      <c r="K326" s="1"/>
      <c r="L326" s="1"/>
      <c r="Q326" s="1"/>
      <c r="R326" s="1"/>
      <c r="T326" s="1"/>
      <c r="Y326" s="1"/>
      <c r="Z326" s="1"/>
      <c r="AB326" s="1"/>
      <c r="AG326" s="1"/>
      <c r="AH326" s="1"/>
      <c r="AJ326" s="1"/>
      <c r="AO326" s="1"/>
      <c r="AP326" s="1"/>
      <c r="AQ326" s="1"/>
      <c r="AR326" s="1"/>
      <c r="AV326" s="1"/>
    </row>
    <row r="327" spans="1:48" x14ac:dyDescent="0.25">
      <c r="A327" s="1"/>
      <c r="B327" s="1"/>
      <c r="C327" s="1"/>
      <c r="D327" s="1"/>
      <c r="I327" s="1"/>
      <c r="J327" s="1"/>
      <c r="K327" s="1"/>
      <c r="L327" s="1"/>
      <c r="Q327" s="1"/>
      <c r="R327" s="1"/>
      <c r="T327" s="1"/>
      <c r="Y327" s="1"/>
      <c r="Z327" s="1"/>
      <c r="AB327" s="1"/>
      <c r="AG327" s="1"/>
      <c r="AH327" s="1"/>
      <c r="AJ327" s="1"/>
      <c r="AO327" s="1"/>
      <c r="AP327" s="1"/>
      <c r="AQ327" s="1"/>
      <c r="AR327" s="1"/>
      <c r="AV327" s="1"/>
    </row>
    <row r="328" spans="1:48" x14ac:dyDescent="0.25">
      <c r="A328" s="1"/>
      <c r="B328" s="1"/>
      <c r="C328" s="1"/>
      <c r="D328" s="1"/>
      <c r="I328" s="1"/>
      <c r="J328" s="1"/>
      <c r="K328" s="1"/>
      <c r="L328" s="1"/>
      <c r="Q328" s="1"/>
      <c r="R328" s="1"/>
      <c r="T328" s="1"/>
      <c r="Y328" s="1"/>
      <c r="Z328" s="1"/>
      <c r="AB328" s="1"/>
      <c r="AG328" s="1"/>
      <c r="AH328" s="1"/>
      <c r="AJ328" s="1"/>
      <c r="AO328" s="1"/>
      <c r="AP328" s="1"/>
      <c r="AQ328" s="1"/>
      <c r="AR328" s="1"/>
      <c r="AV328" s="1"/>
    </row>
    <row r="329" spans="1:48" x14ac:dyDescent="0.25">
      <c r="A329" s="1"/>
      <c r="B329" s="1"/>
      <c r="C329" s="1"/>
      <c r="D329" s="1"/>
      <c r="I329" s="1"/>
      <c r="J329" s="1"/>
      <c r="K329" s="1"/>
      <c r="L329" s="1"/>
      <c r="Q329" s="1"/>
      <c r="R329" s="1"/>
      <c r="T329" s="1"/>
      <c r="Y329" s="1"/>
      <c r="Z329" s="1"/>
      <c r="AB329" s="1"/>
      <c r="AG329" s="1"/>
      <c r="AH329" s="1"/>
      <c r="AJ329" s="1"/>
      <c r="AO329" s="1"/>
      <c r="AP329" s="1"/>
      <c r="AQ329" s="1"/>
      <c r="AR329" s="1"/>
      <c r="AV329" s="1"/>
    </row>
    <row r="330" spans="1:48" x14ac:dyDescent="0.25">
      <c r="A330" s="1"/>
      <c r="B330" s="1"/>
      <c r="C330" s="1"/>
      <c r="D330" s="1"/>
      <c r="I330" s="1"/>
      <c r="J330" s="1"/>
      <c r="K330" s="1"/>
      <c r="L330" s="1"/>
      <c r="Q330" s="1"/>
      <c r="R330" s="1"/>
      <c r="T330" s="1"/>
      <c r="Y330" s="1"/>
      <c r="Z330" s="1"/>
      <c r="AB330" s="1"/>
      <c r="AG330" s="1"/>
      <c r="AH330" s="1"/>
      <c r="AJ330" s="1"/>
      <c r="AO330" s="1"/>
      <c r="AP330" s="1"/>
      <c r="AQ330" s="1"/>
      <c r="AR330" s="1"/>
      <c r="AV330" s="1"/>
    </row>
    <row r="331" spans="1:48" x14ac:dyDescent="0.25">
      <c r="A331" s="1"/>
      <c r="B331" s="1"/>
      <c r="C331" s="1"/>
      <c r="D331" s="1"/>
      <c r="I331" s="1"/>
      <c r="J331" s="1"/>
      <c r="K331" s="1"/>
      <c r="L331" s="1"/>
      <c r="Q331" s="1"/>
      <c r="R331" s="1"/>
      <c r="T331" s="1"/>
      <c r="Y331" s="1"/>
      <c r="Z331" s="1"/>
      <c r="AB331" s="1"/>
      <c r="AG331" s="1"/>
      <c r="AH331" s="1"/>
      <c r="AJ331" s="1"/>
      <c r="AO331" s="1"/>
      <c r="AP331" s="1"/>
      <c r="AQ331" s="1"/>
      <c r="AR331" s="1"/>
      <c r="AV331" s="1"/>
    </row>
    <row r="332" spans="1:48" x14ac:dyDescent="0.25">
      <c r="A332" s="1"/>
      <c r="B332" s="1"/>
      <c r="C332" s="1"/>
      <c r="D332" s="1"/>
      <c r="I332" s="1"/>
      <c r="J332" s="1"/>
      <c r="K332" s="1"/>
      <c r="L332" s="1"/>
      <c r="Q332" s="1"/>
      <c r="R332" s="1"/>
      <c r="T332" s="1"/>
      <c r="Y332" s="1"/>
      <c r="Z332" s="1"/>
      <c r="AB332" s="1"/>
      <c r="AG332" s="1"/>
      <c r="AH332" s="1"/>
      <c r="AJ332" s="1"/>
      <c r="AO332" s="1"/>
      <c r="AP332" s="1"/>
      <c r="AQ332" s="1"/>
      <c r="AR332" s="1"/>
      <c r="AV332" s="1"/>
    </row>
    <row r="333" spans="1:48" x14ac:dyDescent="0.25">
      <c r="A333" s="1"/>
      <c r="B333" s="1"/>
      <c r="C333" s="1"/>
      <c r="D333" s="1"/>
      <c r="I333" s="1"/>
      <c r="J333" s="1"/>
      <c r="K333" s="1"/>
      <c r="L333" s="1"/>
      <c r="Q333" s="1"/>
      <c r="R333" s="1"/>
      <c r="T333" s="1"/>
      <c r="Y333" s="1"/>
      <c r="Z333" s="1"/>
      <c r="AB333" s="1"/>
      <c r="AG333" s="1"/>
      <c r="AH333" s="1"/>
      <c r="AJ333" s="1"/>
      <c r="AO333" s="1"/>
      <c r="AP333" s="1"/>
      <c r="AQ333" s="1"/>
      <c r="AR333" s="1"/>
      <c r="AV333" s="1"/>
    </row>
    <row r="334" spans="1:48" x14ac:dyDescent="0.25">
      <c r="A334" s="1"/>
      <c r="B334" s="1"/>
      <c r="C334" s="1"/>
      <c r="D334" s="1"/>
      <c r="I334" s="1"/>
      <c r="J334" s="1"/>
      <c r="K334" s="1"/>
      <c r="L334" s="1"/>
      <c r="Q334" s="1"/>
      <c r="R334" s="1"/>
      <c r="T334" s="1"/>
      <c r="Y334" s="1"/>
      <c r="Z334" s="1"/>
      <c r="AB334" s="1"/>
      <c r="AG334" s="1"/>
      <c r="AH334" s="1"/>
      <c r="AJ334" s="1"/>
      <c r="AO334" s="1"/>
      <c r="AP334" s="1"/>
      <c r="AQ334" s="1"/>
      <c r="AR334" s="1"/>
      <c r="AV334" s="1"/>
    </row>
    <row r="335" spans="1:48" x14ac:dyDescent="0.25">
      <c r="A335" s="1"/>
      <c r="B335" s="1"/>
      <c r="C335" s="1"/>
      <c r="D335" s="1"/>
      <c r="I335" s="1"/>
      <c r="J335" s="1"/>
      <c r="K335" s="1"/>
      <c r="L335" s="1"/>
      <c r="Q335" s="1"/>
      <c r="R335" s="1"/>
      <c r="T335" s="1"/>
      <c r="Y335" s="1"/>
      <c r="Z335" s="1"/>
      <c r="AB335" s="1"/>
      <c r="AG335" s="1"/>
      <c r="AH335" s="1"/>
      <c r="AJ335" s="1"/>
      <c r="AO335" s="1"/>
      <c r="AP335" s="1"/>
      <c r="AQ335" s="1"/>
      <c r="AR335" s="1"/>
      <c r="AV335" s="1"/>
    </row>
    <row r="336" spans="1:48" x14ac:dyDescent="0.25">
      <c r="A336" s="1"/>
      <c r="B336" s="1"/>
      <c r="C336" s="1"/>
      <c r="D336" s="1"/>
      <c r="I336" s="1"/>
      <c r="J336" s="1"/>
      <c r="K336" s="1"/>
      <c r="L336" s="1"/>
      <c r="Q336" s="1"/>
      <c r="R336" s="1"/>
      <c r="T336" s="1"/>
      <c r="Y336" s="1"/>
      <c r="Z336" s="1"/>
      <c r="AB336" s="1"/>
      <c r="AG336" s="1"/>
      <c r="AH336" s="1"/>
      <c r="AJ336" s="1"/>
      <c r="AO336" s="1"/>
      <c r="AP336" s="1"/>
      <c r="AQ336" s="1"/>
      <c r="AR336" s="1"/>
      <c r="AV336" s="1"/>
    </row>
    <row r="337" spans="1:48" x14ac:dyDescent="0.25">
      <c r="A337" s="1"/>
      <c r="B337" s="1"/>
      <c r="C337" s="1"/>
      <c r="D337" s="1"/>
      <c r="I337" s="1"/>
      <c r="J337" s="1"/>
      <c r="K337" s="1"/>
      <c r="L337" s="1"/>
      <c r="Q337" s="1"/>
      <c r="R337" s="1"/>
      <c r="T337" s="1"/>
      <c r="Y337" s="1"/>
      <c r="Z337" s="1"/>
      <c r="AB337" s="1"/>
      <c r="AG337" s="1"/>
      <c r="AH337" s="1"/>
      <c r="AJ337" s="1"/>
      <c r="AO337" s="1"/>
      <c r="AP337" s="1"/>
      <c r="AQ337" s="1"/>
      <c r="AR337" s="1"/>
      <c r="AV337" s="1"/>
    </row>
    <row r="338" spans="1:48" x14ac:dyDescent="0.25">
      <c r="A338" s="1"/>
      <c r="B338" s="1"/>
      <c r="C338" s="1"/>
      <c r="D338" s="1"/>
      <c r="I338" s="1"/>
      <c r="J338" s="1"/>
      <c r="K338" s="1"/>
      <c r="L338" s="1"/>
      <c r="Q338" s="1"/>
      <c r="R338" s="1"/>
      <c r="T338" s="1"/>
      <c r="Y338" s="1"/>
      <c r="Z338" s="1"/>
      <c r="AB338" s="1"/>
      <c r="AG338" s="1"/>
      <c r="AH338" s="1"/>
      <c r="AJ338" s="1"/>
      <c r="AO338" s="1"/>
      <c r="AP338" s="1"/>
      <c r="AQ338" s="1"/>
      <c r="AR338" s="1"/>
      <c r="AV338" s="1"/>
    </row>
    <row r="339" spans="1:48" x14ac:dyDescent="0.25">
      <c r="A339" s="1"/>
      <c r="B339" s="1"/>
      <c r="C339" s="1"/>
      <c r="D339" s="1"/>
      <c r="I339" s="1"/>
      <c r="J339" s="1"/>
      <c r="K339" s="1"/>
      <c r="L339" s="1"/>
      <c r="Q339" s="1"/>
      <c r="R339" s="1"/>
      <c r="T339" s="1"/>
      <c r="Y339" s="1"/>
      <c r="Z339" s="1"/>
      <c r="AB339" s="1"/>
      <c r="AG339" s="1"/>
      <c r="AH339" s="1"/>
      <c r="AJ339" s="1"/>
      <c r="AO339" s="1"/>
      <c r="AP339" s="1"/>
      <c r="AQ339" s="1"/>
      <c r="AR339" s="1"/>
      <c r="AV339" s="1"/>
    </row>
    <row r="340" spans="1:48" x14ac:dyDescent="0.25">
      <c r="A340" s="1"/>
      <c r="B340" s="1"/>
      <c r="C340" s="1"/>
      <c r="D340" s="1"/>
      <c r="I340" s="1"/>
      <c r="J340" s="1"/>
      <c r="K340" s="1"/>
      <c r="L340" s="1"/>
      <c r="Q340" s="1"/>
      <c r="R340" s="1"/>
      <c r="T340" s="1"/>
      <c r="Y340" s="1"/>
      <c r="Z340" s="1"/>
      <c r="AB340" s="1"/>
      <c r="AG340" s="1"/>
      <c r="AH340" s="1"/>
      <c r="AJ340" s="1"/>
      <c r="AO340" s="1"/>
      <c r="AP340" s="1"/>
      <c r="AQ340" s="1"/>
      <c r="AR340" s="1"/>
      <c r="AV340" s="1"/>
    </row>
    <row r="341" spans="1:48" x14ac:dyDescent="0.25">
      <c r="A341" s="1"/>
      <c r="B341" s="1"/>
      <c r="C341" s="1"/>
      <c r="D341" s="1"/>
      <c r="I341" s="1"/>
      <c r="J341" s="1"/>
      <c r="K341" s="1"/>
      <c r="L341" s="1"/>
      <c r="Q341" s="1"/>
      <c r="R341" s="1"/>
      <c r="T341" s="1"/>
      <c r="Y341" s="1"/>
      <c r="Z341" s="1"/>
      <c r="AB341" s="1"/>
      <c r="AG341" s="1"/>
      <c r="AH341" s="1"/>
      <c r="AJ341" s="1"/>
      <c r="AO341" s="1"/>
      <c r="AP341" s="1"/>
      <c r="AQ341" s="1"/>
      <c r="AR341" s="1"/>
      <c r="AV341" s="1"/>
    </row>
    <row r="342" spans="1:48" x14ac:dyDescent="0.25">
      <c r="A342" s="1"/>
      <c r="B342" s="1"/>
      <c r="C342" s="1"/>
      <c r="D342" s="1"/>
      <c r="I342" s="1"/>
      <c r="J342" s="1"/>
      <c r="K342" s="1"/>
      <c r="L342" s="1"/>
      <c r="Q342" s="1"/>
      <c r="R342" s="1"/>
      <c r="T342" s="1"/>
      <c r="Y342" s="1"/>
      <c r="Z342" s="1"/>
      <c r="AB342" s="1"/>
      <c r="AG342" s="1"/>
      <c r="AH342" s="1"/>
      <c r="AJ342" s="1"/>
      <c r="AO342" s="1"/>
      <c r="AP342" s="1"/>
      <c r="AQ342" s="1"/>
      <c r="AR342" s="1"/>
      <c r="AV342" s="1"/>
    </row>
    <row r="343" spans="1:48" x14ac:dyDescent="0.25">
      <c r="A343" s="1"/>
      <c r="B343" s="1"/>
      <c r="C343" s="1"/>
      <c r="D343" s="1"/>
      <c r="I343" s="1"/>
      <c r="J343" s="1"/>
      <c r="K343" s="1"/>
      <c r="L343" s="1"/>
      <c r="Q343" s="1"/>
      <c r="R343" s="1"/>
      <c r="T343" s="1"/>
      <c r="Y343" s="1"/>
      <c r="Z343" s="1"/>
      <c r="AB343" s="1"/>
      <c r="AG343" s="1"/>
      <c r="AH343" s="1"/>
      <c r="AJ343" s="1"/>
      <c r="AO343" s="1"/>
      <c r="AP343" s="1"/>
      <c r="AQ343" s="1"/>
      <c r="AR343" s="1"/>
      <c r="AV343" s="1"/>
    </row>
    <row r="344" spans="1:48" x14ac:dyDescent="0.25">
      <c r="A344" s="1"/>
      <c r="B344" s="1"/>
      <c r="C344" s="1"/>
      <c r="D344" s="1"/>
      <c r="I344" s="1"/>
      <c r="J344" s="1"/>
      <c r="K344" s="1"/>
      <c r="L344" s="1"/>
      <c r="Q344" s="1"/>
      <c r="R344" s="1"/>
      <c r="T344" s="1"/>
      <c r="Y344" s="1"/>
      <c r="Z344" s="1"/>
      <c r="AB344" s="1"/>
      <c r="AG344" s="1"/>
      <c r="AH344" s="1"/>
      <c r="AJ344" s="1"/>
      <c r="AO344" s="1"/>
      <c r="AP344" s="1"/>
      <c r="AQ344" s="1"/>
      <c r="AR344" s="1"/>
      <c r="AV344" s="1"/>
    </row>
    <row r="345" spans="1:48" x14ac:dyDescent="0.25">
      <c r="A345" s="1"/>
      <c r="B345" s="1"/>
      <c r="C345" s="1"/>
      <c r="D345" s="1"/>
      <c r="I345" s="1"/>
      <c r="J345" s="1"/>
      <c r="K345" s="1"/>
      <c r="L345" s="1"/>
      <c r="Q345" s="1"/>
      <c r="R345" s="1"/>
      <c r="T345" s="1"/>
      <c r="Y345" s="1"/>
      <c r="Z345" s="1"/>
      <c r="AB345" s="1"/>
      <c r="AG345" s="1"/>
      <c r="AH345" s="1"/>
      <c r="AJ345" s="1"/>
      <c r="AO345" s="1"/>
      <c r="AP345" s="1"/>
      <c r="AQ345" s="1"/>
      <c r="AR345" s="1"/>
      <c r="AV345" s="1"/>
    </row>
    <row r="346" spans="1:48" x14ac:dyDescent="0.25">
      <c r="A346" s="1"/>
      <c r="B346" s="1"/>
      <c r="C346" s="1"/>
      <c r="D346" s="1"/>
      <c r="I346" s="1"/>
      <c r="J346" s="1"/>
      <c r="K346" s="1"/>
      <c r="L346" s="1"/>
      <c r="Q346" s="1"/>
      <c r="R346" s="1"/>
      <c r="T346" s="1"/>
      <c r="Y346" s="1"/>
      <c r="Z346" s="1"/>
      <c r="AB346" s="1"/>
      <c r="AG346" s="1"/>
      <c r="AH346" s="1"/>
      <c r="AJ346" s="1"/>
      <c r="AO346" s="1"/>
      <c r="AP346" s="1"/>
      <c r="AQ346" s="1"/>
      <c r="AR346" s="1"/>
      <c r="AV346" s="1"/>
    </row>
    <row r="347" spans="1:48" x14ac:dyDescent="0.25">
      <c r="A347" s="1"/>
      <c r="B347" s="1"/>
      <c r="C347" s="1"/>
      <c r="D347" s="1"/>
      <c r="I347" s="1"/>
      <c r="J347" s="1"/>
      <c r="K347" s="1"/>
      <c r="L347" s="1"/>
      <c r="Q347" s="1"/>
      <c r="R347" s="1"/>
      <c r="T347" s="1"/>
      <c r="Y347" s="1"/>
      <c r="Z347" s="1"/>
      <c r="AB347" s="1"/>
      <c r="AG347" s="1"/>
      <c r="AH347" s="1"/>
      <c r="AJ347" s="1"/>
      <c r="AO347" s="1"/>
      <c r="AP347" s="1"/>
      <c r="AQ347" s="1"/>
      <c r="AR347" s="1"/>
      <c r="AV347" s="1"/>
    </row>
    <row r="348" spans="1:48" x14ac:dyDescent="0.25">
      <c r="A348" s="1"/>
      <c r="B348" s="1"/>
      <c r="C348" s="1"/>
      <c r="D348" s="1"/>
      <c r="I348" s="1"/>
      <c r="J348" s="1"/>
      <c r="K348" s="1"/>
      <c r="L348" s="1"/>
      <c r="Q348" s="1"/>
      <c r="R348" s="1"/>
      <c r="T348" s="1"/>
      <c r="Y348" s="1"/>
      <c r="Z348" s="1"/>
      <c r="AB348" s="1"/>
      <c r="AG348" s="1"/>
      <c r="AH348" s="1"/>
      <c r="AJ348" s="1"/>
      <c r="AO348" s="1"/>
      <c r="AP348" s="1"/>
      <c r="AQ348" s="1"/>
      <c r="AR348" s="1"/>
      <c r="AV348" s="1"/>
    </row>
    <row r="349" spans="1:48" x14ac:dyDescent="0.25">
      <c r="A349" s="1"/>
      <c r="B349" s="1"/>
      <c r="C349" s="1"/>
      <c r="D349" s="1"/>
      <c r="I349" s="1"/>
      <c r="J349" s="1"/>
      <c r="K349" s="1"/>
      <c r="L349" s="1"/>
      <c r="Q349" s="1"/>
      <c r="R349" s="1"/>
      <c r="T349" s="1"/>
      <c r="Y349" s="1"/>
      <c r="Z349" s="1"/>
      <c r="AB349" s="1"/>
      <c r="AG349" s="1"/>
      <c r="AH349" s="1"/>
      <c r="AJ349" s="1"/>
      <c r="AO349" s="1"/>
      <c r="AP349" s="1"/>
      <c r="AQ349" s="1"/>
      <c r="AR349" s="1"/>
      <c r="AV349" s="1"/>
    </row>
    <row r="350" spans="1:48" x14ac:dyDescent="0.25">
      <c r="A350" s="1"/>
      <c r="B350" s="1"/>
      <c r="C350" s="1"/>
      <c r="D350" s="1"/>
      <c r="I350" s="1"/>
      <c r="J350" s="1"/>
      <c r="K350" s="1"/>
      <c r="L350" s="1"/>
      <c r="Q350" s="1"/>
      <c r="R350" s="1"/>
      <c r="T350" s="1"/>
      <c r="Y350" s="1"/>
      <c r="Z350" s="1"/>
      <c r="AB350" s="1"/>
      <c r="AG350" s="1"/>
      <c r="AH350" s="1"/>
      <c r="AJ350" s="1"/>
      <c r="AO350" s="1"/>
      <c r="AP350" s="1"/>
      <c r="AQ350" s="1"/>
      <c r="AR350" s="1"/>
      <c r="AV350" s="1"/>
    </row>
    <row r="351" spans="1:48" x14ac:dyDescent="0.25">
      <c r="A351" s="1"/>
      <c r="B351" s="1"/>
      <c r="C351" s="1"/>
      <c r="D351" s="1"/>
      <c r="I351" s="1"/>
      <c r="J351" s="1"/>
      <c r="K351" s="1"/>
      <c r="L351" s="1"/>
      <c r="Q351" s="1"/>
      <c r="R351" s="1"/>
      <c r="T351" s="1"/>
      <c r="Y351" s="1"/>
      <c r="Z351" s="1"/>
      <c r="AB351" s="1"/>
      <c r="AG351" s="1"/>
      <c r="AH351" s="1"/>
      <c r="AJ351" s="1"/>
      <c r="AO351" s="1"/>
      <c r="AP351" s="1"/>
      <c r="AQ351" s="1"/>
      <c r="AR351" s="1"/>
      <c r="AV351" s="1"/>
    </row>
    <row r="352" spans="1:48" x14ac:dyDescent="0.25">
      <c r="A352" s="1"/>
      <c r="B352" s="1"/>
      <c r="C352" s="1"/>
      <c r="D352" s="1"/>
      <c r="I352" s="1"/>
      <c r="J352" s="1"/>
      <c r="K352" s="1"/>
      <c r="L352" s="1"/>
      <c r="Q352" s="1"/>
      <c r="R352" s="1"/>
      <c r="T352" s="1"/>
      <c r="Y352" s="1"/>
      <c r="Z352" s="1"/>
      <c r="AB352" s="1"/>
      <c r="AG352" s="1"/>
      <c r="AH352" s="1"/>
      <c r="AJ352" s="1"/>
      <c r="AO352" s="1"/>
      <c r="AP352" s="1"/>
      <c r="AQ352" s="1"/>
      <c r="AR352" s="1"/>
      <c r="AV352" s="1"/>
    </row>
    <row r="353" spans="1:48" x14ac:dyDescent="0.25">
      <c r="A353" s="1"/>
      <c r="B353" s="1"/>
      <c r="C353" s="1"/>
      <c r="D353" s="1"/>
      <c r="I353" s="1"/>
      <c r="J353" s="1"/>
      <c r="K353" s="1"/>
      <c r="L353" s="1"/>
      <c r="Q353" s="1"/>
      <c r="R353" s="1"/>
      <c r="T353" s="1"/>
      <c r="Y353" s="1"/>
      <c r="Z353" s="1"/>
      <c r="AB353" s="1"/>
      <c r="AG353" s="1"/>
      <c r="AH353" s="1"/>
      <c r="AJ353" s="1"/>
      <c r="AO353" s="1"/>
      <c r="AP353" s="1"/>
      <c r="AQ353" s="1"/>
      <c r="AR353" s="1"/>
      <c r="AV353" s="1"/>
    </row>
    <row r="354" spans="1:48" x14ac:dyDescent="0.25">
      <c r="A354" s="1"/>
      <c r="B354" s="1"/>
      <c r="C354" s="1"/>
      <c r="D354" s="1"/>
      <c r="I354" s="1"/>
      <c r="J354" s="1"/>
      <c r="K354" s="1"/>
      <c r="L354" s="1"/>
      <c r="Q354" s="1"/>
      <c r="R354" s="1"/>
      <c r="T354" s="1"/>
      <c r="Y354" s="1"/>
      <c r="Z354" s="1"/>
      <c r="AB354" s="1"/>
      <c r="AG354" s="1"/>
      <c r="AH354" s="1"/>
      <c r="AJ354" s="1"/>
      <c r="AO354" s="1"/>
      <c r="AP354" s="1"/>
      <c r="AQ354" s="1"/>
      <c r="AR354" s="1"/>
      <c r="AV354" s="1"/>
    </row>
    <row r="355" spans="1:48" x14ac:dyDescent="0.25">
      <c r="A355" s="1"/>
      <c r="B355" s="1"/>
      <c r="C355" s="1"/>
      <c r="D355" s="1"/>
      <c r="I355" s="1"/>
      <c r="J355" s="1"/>
      <c r="K355" s="1"/>
      <c r="L355" s="1"/>
      <c r="Q355" s="1"/>
      <c r="R355" s="1"/>
      <c r="T355" s="1"/>
      <c r="Y355" s="1"/>
      <c r="Z355" s="1"/>
      <c r="AB355" s="1"/>
      <c r="AG355" s="1"/>
      <c r="AH355" s="1"/>
      <c r="AJ355" s="1"/>
      <c r="AO355" s="1"/>
      <c r="AP355" s="1"/>
      <c r="AQ355" s="1"/>
      <c r="AR355" s="1"/>
      <c r="AV355" s="1"/>
    </row>
    <row r="356" spans="1:48" x14ac:dyDescent="0.25">
      <c r="A356" s="1"/>
      <c r="B356" s="1"/>
      <c r="C356" s="1"/>
      <c r="D356" s="1"/>
      <c r="I356" s="1"/>
      <c r="J356" s="1"/>
      <c r="K356" s="1"/>
      <c r="L356" s="1"/>
      <c r="Q356" s="1"/>
      <c r="R356" s="1"/>
      <c r="T356" s="1"/>
      <c r="Y356" s="1"/>
      <c r="Z356" s="1"/>
      <c r="AB356" s="1"/>
      <c r="AG356" s="1"/>
      <c r="AH356" s="1"/>
      <c r="AJ356" s="1"/>
      <c r="AO356" s="1"/>
      <c r="AP356" s="1"/>
      <c r="AQ356" s="1"/>
      <c r="AR356" s="1"/>
      <c r="AV356" s="1"/>
    </row>
    <row r="357" spans="1:48" x14ac:dyDescent="0.25">
      <c r="A357" s="1"/>
      <c r="B357" s="1"/>
      <c r="C357" s="1"/>
      <c r="D357" s="1"/>
      <c r="I357" s="1"/>
      <c r="J357" s="1"/>
      <c r="K357" s="1"/>
      <c r="L357" s="1"/>
      <c r="Q357" s="1"/>
      <c r="R357" s="1"/>
      <c r="T357" s="1"/>
      <c r="Y357" s="1"/>
      <c r="Z357" s="1"/>
      <c r="AB357" s="1"/>
      <c r="AG357" s="1"/>
      <c r="AH357" s="1"/>
      <c r="AJ357" s="1"/>
      <c r="AO357" s="1"/>
      <c r="AP357" s="1"/>
      <c r="AQ357" s="1"/>
      <c r="AR357" s="1"/>
      <c r="AV357" s="1"/>
    </row>
    <row r="358" spans="1:48" x14ac:dyDescent="0.25">
      <c r="A358" s="1"/>
      <c r="B358" s="1"/>
      <c r="C358" s="1"/>
      <c r="D358" s="1"/>
      <c r="I358" s="1"/>
      <c r="J358" s="1"/>
      <c r="K358" s="1"/>
      <c r="L358" s="1"/>
      <c r="Q358" s="1"/>
      <c r="R358" s="1"/>
      <c r="T358" s="1"/>
      <c r="Y358" s="1"/>
      <c r="Z358" s="1"/>
      <c r="AB358" s="1"/>
      <c r="AG358" s="1"/>
      <c r="AH358" s="1"/>
      <c r="AJ358" s="1"/>
      <c r="AO358" s="1"/>
      <c r="AP358" s="1"/>
      <c r="AQ358" s="1"/>
      <c r="AR358" s="1"/>
      <c r="AV358" s="1"/>
    </row>
    <row r="359" spans="1:48" x14ac:dyDescent="0.25">
      <c r="A359" s="1"/>
      <c r="B359" s="1"/>
      <c r="C359" s="1"/>
      <c r="D359" s="1"/>
      <c r="I359" s="1"/>
      <c r="J359" s="1"/>
      <c r="K359" s="1"/>
      <c r="L359" s="1"/>
      <c r="Q359" s="1"/>
      <c r="R359" s="1"/>
      <c r="T359" s="1"/>
      <c r="Y359" s="1"/>
      <c r="Z359" s="1"/>
      <c r="AB359" s="1"/>
      <c r="AG359" s="1"/>
      <c r="AH359" s="1"/>
      <c r="AJ359" s="1"/>
      <c r="AO359" s="1"/>
      <c r="AP359" s="1"/>
      <c r="AQ359" s="1"/>
      <c r="AR359" s="1"/>
      <c r="AV359" s="1"/>
    </row>
    <row r="360" spans="1:48" x14ac:dyDescent="0.25">
      <c r="A360" s="1"/>
      <c r="B360" s="1"/>
      <c r="C360" s="1"/>
      <c r="D360" s="1"/>
      <c r="I360" s="1"/>
      <c r="J360" s="1"/>
      <c r="K360" s="1"/>
      <c r="L360" s="1"/>
      <c r="Q360" s="1"/>
      <c r="R360" s="1"/>
      <c r="T360" s="1"/>
      <c r="Y360" s="1"/>
      <c r="Z360" s="1"/>
      <c r="AB360" s="1"/>
      <c r="AG360" s="1"/>
      <c r="AH360" s="1"/>
      <c r="AJ360" s="1"/>
      <c r="AO360" s="1"/>
      <c r="AP360" s="1"/>
      <c r="AQ360" s="1"/>
      <c r="AR360" s="1"/>
      <c r="AV360" s="1"/>
    </row>
    <row r="361" spans="1:48" x14ac:dyDescent="0.25">
      <c r="A361" s="1"/>
      <c r="B361" s="1"/>
      <c r="C361" s="1"/>
      <c r="D361" s="1"/>
      <c r="I361" s="1"/>
      <c r="J361" s="1"/>
      <c r="K361" s="1"/>
      <c r="L361" s="1"/>
      <c r="Q361" s="1"/>
      <c r="R361" s="1"/>
      <c r="T361" s="1"/>
      <c r="Y361" s="1"/>
      <c r="Z361" s="1"/>
      <c r="AB361" s="1"/>
      <c r="AG361" s="1"/>
      <c r="AH361" s="1"/>
      <c r="AJ361" s="1"/>
      <c r="AO361" s="1"/>
      <c r="AP361" s="1"/>
      <c r="AQ361" s="1"/>
      <c r="AR361" s="1"/>
      <c r="AV361" s="1"/>
    </row>
    <row r="362" spans="1:48" x14ac:dyDescent="0.25">
      <c r="A362" s="1"/>
      <c r="B362" s="1"/>
      <c r="C362" s="1"/>
      <c r="D362" s="1"/>
      <c r="I362" s="1"/>
      <c r="J362" s="1"/>
      <c r="K362" s="1"/>
      <c r="L362" s="1"/>
      <c r="Q362" s="1"/>
      <c r="R362" s="1"/>
      <c r="T362" s="1"/>
      <c r="Y362" s="1"/>
      <c r="Z362" s="1"/>
      <c r="AB362" s="1"/>
      <c r="AG362" s="1"/>
      <c r="AH362" s="1"/>
      <c r="AJ362" s="1"/>
      <c r="AO362" s="1"/>
      <c r="AP362" s="1"/>
      <c r="AQ362" s="1"/>
      <c r="AR362" s="1"/>
      <c r="AV362" s="1"/>
    </row>
    <row r="363" spans="1:48" x14ac:dyDescent="0.25">
      <c r="A363" s="1"/>
      <c r="B363" s="1"/>
      <c r="C363" s="1"/>
      <c r="D363" s="1"/>
      <c r="I363" s="1"/>
      <c r="J363" s="1"/>
      <c r="K363" s="1"/>
      <c r="L363" s="1"/>
      <c r="Q363" s="1"/>
      <c r="R363" s="1"/>
      <c r="T363" s="1"/>
      <c r="Y363" s="1"/>
      <c r="Z363" s="1"/>
      <c r="AB363" s="1"/>
      <c r="AG363" s="1"/>
      <c r="AH363" s="1"/>
      <c r="AJ363" s="1"/>
      <c r="AO363" s="1"/>
      <c r="AP363" s="1"/>
      <c r="AQ363" s="1"/>
      <c r="AR363" s="1"/>
      <c r="AV363" s="1"/>
    </row>
    <row r="364" spans="1:48" x14ac:dyDescent="0.25">
      <c r="A364" s="1"/>
      <c r="B364" s="1"/>
      <c r="C364" s="1"/>
      <c r="D364" s="1"/>
      <c r="I364" s="1"/>
      <c r="J364" s="1"/>
      <c r="K364" s="1"/>
      <c r="L364" s="1"/>
      <c r="Q364" s="1"/>
      <c r="R364" s="1"/>
      <c r="T364" s="1"/>
      <c r="Y364" s="1"/>
      <c r="Z364" s="1"/>
      <c r="AB364" s="1"/>
      <c r="AG364" s="1"/>
      <c r="AH364" s="1"/>
      <c r="AJ364" s="1"/>
      <c r="AO364" s="1"/>
      <c r="AP364" s="1"/>
      <c r="AQ364" s="1"/>
      <c r="AR364" s="1"/>
      <c r="AV364" s="1"/>
    </row>
    <row r="365" spans="1:48" x14ac:dyDescent="0.25">
      <c r="A365" s="1"/>
      <c r="B365" s="1"/>
      <c r="C365" s="1"/>
      <c r="D365" s="1"/>
      <c r="I365" s="1"/>
      <c r="J365" s="1"/>
      <c r="K365" s="1"/>
      <c r="L365" s="1"/>
      <c r="Q365" s="1"/>
      <c r="R365" s="1"/>
      <c r="T365" s="1"/>
      <c r="Y365" s="1"/>
      <c r="Z365" s="1"/>
      <c r="AB365" s="1"/>
      <c r="AG365" s="1"/>
      <c r="AH365" s="1"/>
      <c r="AJ365" s="1"/>
      <c r="AO365" s="1"/>
      <c r="AP365" s="1"/>
      <c r="AQ365" s="1"/>
      <c r="AR365" s="1"/>
      <c r="AV365" s="1"/>
    </row>
    <row r="366" spans="1:48" x14ac:dyDescent="0.25">
      <c r="A366" s="1"/>
      <c r="B366" s="1"/>
      <c r="C366" s="1"/>
      <c r="D366" s="1"/>
      <c r="I366" s="1"/>
      <c r="J366" s="1"/>
      <c r="K366" s="1"/>
      <c r="L366" s="1"/>
      <c r="Q366" s="1"/>
      <c r="R366" s="1"/>
      <c r="T366" s="1"/>
      <c r="Y366" s="1"/>
      <c r="Z366" s="1"/>
      <c r="AB366" s="1"/>
      <c r="AG366" s="1"/>
      <c r="AH366" s="1"/>
      <c r="AJ366" s="1"/>
      <c r="AO366" s="1"/>
      <c r="AP366" s="1"/>
      <c r="AQ366" s="1"/>
      <c r="AR366" s="1"/>
      <c r="AV366" s="1"/>
    </row>
    <row r="367" spans="1:48" x14ac:dyDescent="0.25">
      <c r="A367" s="1"/>
      <c r="B367" s="1"/>
      <c r="C367" s="1"/>
      <c r="D367" s="1"/>
      <c r="I367" s="1"/>
      <c r="J367" s="1"/>
      <c r="K367" s="1"/>
      <c r="L367" s="1"/>
      <c r="Q367" s="1"/>
      <c r="R367" s="1"/>
      <c r="T367" s="1"/>
      <c r="Y367" s="1"/>
      <c r="Z367" s="1"/>
      <c r="AB367" s="1"/>
      <c r="AG367" s="1"/>
      <c r="AH367" s="1"/>
      <c r="AJ367" s="1"/>
      <c r="AO367" s="1"/>
      <c r="AP367" s="1"/>
      <c r="AQ367" s="1"/>
      <c r="AR367" s="1"/>
      <c r="AV367" s="1"/>
    </row>
    <row r="368" spans="1:48" x14ac:dyDescent="0.25">
      <c r="A368" s="1"/>
      <c r="B368" s="1"/>
      <c r="C368" s="1"/>
      <c r="D368" s="1"/>
      <c r="I368" s="1"/>
      <c r="J368" s="1"/>
      <c r="K368" s="1"/>
      <c r="L368" s="1"/>
      <c r="Q368" s="1"/>
      <c r="R368" s="1"/>
      <c r="T368" s="1"/>
      <c r="Y368" s="1"/>
      <c r="Z368" s="1"/>
      <c r="AB368" s="1"/>
      <c r="AG368" s="1"/>
      <c r="AH368" s="1"/>
      <c r="AJ368" s="1"/>
      <c r="AO368" s="1"/>
      <c r="AP368" s="1"/>
      <c r="AQ368" s="1"/>
      <c r="AR368" s="1"/>
      <c r="AV368" s="1"/>
    </row>
    <row r="369" spans="1:48" x14ac:dyDescent="0.25">
      <c r="A369" s="1"/>
      <c r="B369" s="1"/>
      <c r="C369" s="1"/>
      <c r="D369" s="1"/>
      <c r="I369" s="1"/>
      <c r="J369" s="1"/>
      <c r="K369" s="1"/>
      <c r="L369" s="1"/>
      <c r="Q369" s="1"/>
      <c r="R369" s="1"/>
      <c r="T369" s="1"/>
      <c r="Y369" s="1"/>
      <c r="Z369" s="1"/>
      <c r="AB369" s="1"/>
      <c r="AG369" s="1"/>
      <c r="AH369" s="1"/>
      <c r="AJ369" s="1"/>
      <c r="AO369" s="1"/>
      <c r="AP369" s="1"/>
      <c r="AQ369" s="1"/>
      <c r="AR369" s="1"/>
      <c r="AV369" s="1"/>
    </row>
    <row r="370" spans="1:48" x14ac:dyDescent="0.25">
      <c r="A370" s="1"/>
      <c r="B370" s="1"/>
      <c r="C370" s="1"/>
      <c r="D370" s="1"/>
      <c r="I370" s="1"/>
      <c r="J370" s="1"/>
      <c r="K370" s="1"/>
      <c r="L370" s="1"/>
      <c r="Q370" s="1"/>
      <c r="R370" s="1"/>
      <c r="T370" s="1"/>
      <c r="Y370" s="1"/>
      <c r="Z370" s="1"/>
      <c r="AB370" s="1"/>
      <c r="AG370" s="1"/>
      <c r="AH370" s="1"/>
      <c r="AJ370" s="1"/>
      <c r="AO370" s="1"/>
      <c r="AP370" s="1"/>
      <c r="AQ370" s="1"/>
      <c r="AR370" s="1"/>
      <c r="AV370" s="1"/>
    </row>
    <row r="371" spans="1:48" x14ac:dyDescent="0.25">
      <c r="A371" s="1"/>
      <c r="B371" s="1"/>
      <c r="C371" s="1"/>
      <c r="D371" s="1"/>
      <c r="I371" s="1"/>
      <c r="J371" s="1"/>
      <c r="K371" s="1"/>
      <c r="L371" s="1"/>
      <c r="Q371" s="1"/>
      <c r="R371" s="1"/>
      <c r="T371" s="1"/>
      <c r="Y371" s="1"/>
      <c r="Z371" s="1"/>
      <c r="AB371" s="1"/>
      <c r="AG371" s="1"/>
      <c r="AH371" s="1"/>
      <c r="AJ371" s="1"/>
      <c r="AO371" s="1"/>
      <c r="AP371" s="1"/>
      <c r="AQ371" s="1"/>
      <c r="AR371" s="1"/>
      <c r="AV371" s="1"/>
    </row>
    <row r="372" spans="1:48" x14ac:dyDescent="0.25">
      <c r="A372" s="1"/>
      <c r="B372" s="1"/>
      <c r="C372" s="1"/>
      <c r="D372" s="1"/>
      <c r="I372" s="1"/>
      <c r="J372" s="1"/>
      <c r="K372" s="1"/>
      <c r="L372" s="1"/>
      <c r="Q372" s="1"/>
      <c r="R372" s="1"/>
      <c r="T372" s="1"/>
      <c r="Y372" s="1"/>
      <c r="Z372" s="1"/>
      <c r="AB372" s="1"/>
      <c r="AG372" s="1"/>
      <c r="AH372" s="1"/>
      <c r="AJ372" s="1"/>
      <c r="AO372" s="1"/>
      <c r="AP372" s="1"/>
      <c r="AQ372" s="1"/>
      <c r="AR372" s="1"/>
      <c r="AV372" s="1"/>
    </row>
    <row r="373" spans="1:48" x14ac:dyDescent="0.25">
      <c r="A373" s="1"/>
      <c r="B373" s="1"/>
      <c r="C373" s="1"/>
      <c r="D373" s="1"/>
      <c r="I373" s="1"/>
      <c r="J373" s="1"/>
      <c r="K373" s="1"/>
      <c r="L373" s="1"/>
      <c r="Q373" s="1"/>
      <c r="R373" s="1"/>
      <c r="T373" s="1"/>
      <c r="Y373" s="1"/>
      <c r="Z373" s="1"/>
      <c r="AB373" s="1"/>
      <c r="AG373" s="1"/>
      <c r="AH373" s="1"/>
      <c r="AJ373" s="1"/>
      <c r="AO373" s="1"/>
      <c r="AP373" s="1"/>
      <c r="AQ373" s="1"/>
      <c r="AR373" s="1"/>
      <c r="AV373" s="1"/>
    </row>
    <row r="374" spans="1:48" x14ac:dyDescent="0.25">
      <c r="A374" s="1"/>
      <c r="B374" s="1"/>
      <c r="C374" s="1"/>
      <c r="D374" s="1"/>
      <c r="I374" s="1"/>
      <c r="J374" s="1"/>
      <c r="K374" s="1"/>
      <c r="L374" s="1"/>
      <c r="Q374" s="1"/>
      <c r="R374" s="1"/>
      <c r="T374" s="1"/>
      <c r="Y374" s="1"/>
      <c r="Z374" s="1"/>
      <c r="AB374" s="1"/>
      <c r="AG374" s="1"/>
      <c r="AH374" s="1"/>
      <c r="AJ374" s="1"/>
      <c r="AO374" s="1"/>
      <c r="AP374" s="1"/>
      <c r="AQ374" s="1"/>
      <c r="AR374" s="1"/>
      <c r="AV374" s="1"/>
    </row>
    <row r="375" spans="1:48" x14ac:dyDescent="0.25">
      <c r="A375" s="1"/>
      <c r="B375" s="1"/>
      <c r="C375" s="1"/>
      <c r="D375" s="1"/>
      <c r="I375" s="1"/>
      <c r="J375" s="1"/>
      <c r="K375" s="1"/>
      <c r="L375" s="1"/>
      <c r="Q375" s="1"/>
      <c r="R375" s="1"/>
      <c r="T375" s="1"/>
      <c r="Y375" s="1"/>
      <c r="Z375" s="1"/>
      <c r="AB375" s="1"/>
      <c r="AG375" s="1"/>
      <c r="AH375" s="1"/>
      <c r="AJ375" s="1"/>
      <c r="AO375" s="1"/>
      <c r="AP375" s="1"/>
      <c r="AQ375" s="1"/>
      <c r="AR375" s="1"/>
      <c r="AV375" s="1"/>
    </row>
    <row r="376" spans="1:48" x14ac:dyDescent="0.25">
      <c r="A376" s="1"/>
      <c r="B376" s="1"/>
      <c r="C376" s="1"/>
      <c r="D376" s="1"/>
      <c r="I376" s="1"/>
      <c r="J376" s="1"/>
      <c r="K376" s="1"/>
      <c r="L376" s="1"/>
      <c r="Q376" s="1"/>
      <c r="R376" s="1"/>
      <c r="T376" s="1"/>
      <c r="Y376" s="1"/>
      <c r="Z376" s="1"/>
      <c r="AB376" s="1"/>
      <c r="AG376" s="1"/>
      <c r="AH376" s="1"/>
      <c r="AJ376" s="1"/>
      <c r="AO376" s="1"/>
      <c r="AP376" s="1"/>
      <c r="AQ376" s="1"/>
      <c r="AR376" s="1"/>
      <c r="AV376" s="1"/>
    </row>
    <row r="377" spans="1:48" x14ac:dyDescent="0.25">
      <c r="A377" s="1"/>
      <c r="B377" s="1"/>
      <c r="C377" s="1"/>
      <c r="D377" s="1"/>
      <c r="I377" s="1"/>
      <c r="J377" s="1"/>
      <c r="K377" s="1"/>
      <c r="L377" s="1"/>
      <c r="Q377" s="1"/>
      <c r="R377" s="1"/>
      <c r="T377" s="1"/>
      <c r="Y377" s="1"/>
      <c r="Z377" s="1"/>
      <c r="AB377" s="1"/>
      <c r="AG377" s="1"/>
      <c r="AH377" s="1"/>
      <c r="AJ377" s="1"/>
      <c r="AO377" s="1"/>
      <c r="AP377" s="1"/>
      <c r="AQ377" s="1"/>
      <c r="AR377" s="1"/>
      <c r="AV377" s="1"/>
    </row>
    <row r="378" spans="1:48" x14ac:dyDescent="0.25">
      <c r="A378" s="1"/>
      <c r="B378" s="1"/>
      <c r="C378" s="1"/>
      <c r="D378" s="1"/>
      <c r="I378" s="1"/>
      <c r="J378" s="1"/>
      <c r="K378" s="1"/>
      <c r="L378" s="1"/>
      <c r="Q378" s="1"/>
      <c r="R378" s="1"/>
      <c r="T378" s="1"/>
      <c r="Y378" s="1"/>
      <c r="Z378" s="1"/>
      <c r="AB378" s="1"/>
      <c r="AG378" s="1"/>
      <c r="AH378" s="1"/>
      <c r="AJ378" s="1"/>
      <c r="AO378" s="1"/>
      <c r="AP378" s="1"/>
      <c r="AQ378" s="1"/>
      <c r="AR378" s="1"/>
      <c r="AV378" s="1"/>
    </row>
    <row r="379" spans="1:48" x14ac:dyDescent="0.25">
      <c r="A379" s="1"/>
      <c r="B379" s="1"/>
      <c r="C379" s="1"/>
      <c r="D379" s="1"/>
      <c r="I379" s="1"/>
      <c r="J379" s="1"/>
      <c r="K379" s="1"/>
      <c r="L379" s="1"/>
      <c r="Q379" s="1"/>
      <c r="R379" s="1"/>
      <c r="T379" s="1"/>
      <c r="Y379" s="1"/>
      <c r="Z379" s="1"/>
      <c r="AB379" s="1"/>
      <c r="AG379" s="1"/>
      <c r="AH379" s="1"/>
      <c r="AJ379" s="1"/>
      <c r="AO379" s="1"/>
      <c r="AP379" s="1"/>
      <c r="AQ379" s="1"/>
      <c r="AR379" s="1"/>
      <c r="AV379" s="1"/>
    </row>
    <row r="380" spans="1:48" x14ac:dyDescent="0.25">
      <c r="A380" s="1"/>
      <c r="B380" s="1"/>
      <c r="C380" s="1"/>
      <c r="D380" s="1"/>
      <c r="I380" s="1"/>
      <c r="J380" s="1"/>
      <c r="K380" s="1"/>
      <c r="L380" s="1"/>
      <c r="Q380" s="1"/>
      <c r="R380" s="1"/>
      <c r="T380" s="1"/>
      <c r="Y380" s="1"/>
      <c r="Z380" s="1"/>
      <c r="AB380" s="1"/>
      <c r="AG380" s="1"/>
      <c r="AH380" s="1"/>
      <c r="AJ380" s="1"/>
      <c r="AO380" s="1"/>
      <c r="AP380" s="1"/>
      <c r="AQ380" s="1"/>
      <c r="AR380" s="1"/>
      <c r="AV380" s="1"/>
    </row>
    <row r="381" spans="1:48" x14ac:dyDescent="0.25">
      <c r="A381" s="1"/>
      <c r="B381" s="1"/>
      <c r="C381" s="1"/>
      <c r="D381" s="1"/>
      <c r="I381" s="1"/>
      <c r="J381" s="1"/>
      <c r="K381" s="1"/>
      <c r="L381" s="1"/>
      <c r="Q381" s="1"/>
      <c r="R381" s="1"/>
      <c r="T381" s="1"/>
      <c r="Y381" s="1"/>
      <c r="Z381" s="1"/>
      <c r="AB381" s="1"/>
      <c r="AG381" s="1"/>
      <c r="AH381" s="1"/>
      <c r="AJ381" s="1"/>
      <c r="AO381" s="1"/>
      <c r="AP381" s="1"/>
      <c r="AQ381" s="1"/>
      <c r="AR381" s="1"/>
      <c r="AV381" s="1"/>
    </row>
    <row r="382" spans="1:48" x14ac:dyDescent="0.25">
      <c r="A382" s="1"/>
      <c r="B382" s="1"/>
      <c r="C382" s="1"/>
      <c r="D382" s="1"/>
      <c r="I382" s="1"/>
      <c r="J382" s="1"/>
      <c r="K382" s="1"/>
      <c r="L382" s="1"/>
      <c r="Q382" s="1"/>
      <c r="R382" s="1"/>
      <c r="T382" s="1"/>
      <c r="Y382" s="1"/>
      <c r="Z382" s="1"/>
      <c r="AB382" s="1"/>
      <c r="AG382" s="1"/>
      <c r="AH382" s="1"/>
      <c r="AJ382" s="1"/>
      <c r="AO382" s="1"/>
      <c r="AP382" s="1"/>
      <c r="AQ382" s="1"/>
      <c r="AR382" s="1"/>
      <c r="AV382" s="1"/>
    </row>
    <row r="383" spans="1:48" x14ac:dyDescent="0.25">
      <c r="A383" s="1"/>
      <c r="B383" s="1"/>
      <c r="C383" s="1"/>
      <c r="D383" s="1"/>
      <c r="I383" s="1"/>
      <c r="J383" s="1"/>
      <c r="K383" s="1"/>
      <c r="L383" s="1"/>
      <c r="Q383" s="1"/>
      <c r="R383" s="1"/>
      <c r="T383" s="1"/>
      <c r="Y383" s="1"/>
      <c r="Z383" s="1"/>
      <c r="AB383" s="1"/>
      <c r="AG383" s="1"/>
      <c r="AH383" s="1"/>
      <c r="AJ383" s="1"/>
      <c r="AO383" s="1"/>
      <c r="AP383" s="1"/>
      <c r="AQ383" s="1"/>
      <c r="AR383" s="1"/>
      <c r="AV383" s="1"/>
    </row>
    <row r="384" spans="1:48" x14ac:dyDescent="0.25">
      <c r="A384" s="1"/>
      <c r="B384" s="1"/>
      <c r="C384" s="1"/>
      <c r="D384" s="1"/>
      <c r="I384" s="1"/>
      <c r="J384" s="1"/>
      <c r="K384" s="1"/>
      <c r="L384" s="1"/>
      <c r="Q384" s="1"/>
      <c r="R384" s="1"/>
      <c r="T384" s="1"/>
      <c r="Y384" s="1"/>
      <c r="Z384" s="1"/>
      <c r="AB384" s="1"/>
      <c r="AG384" s="1"/>
      <c r="AH384" s="1"/>
      <c r="AJ384" s="1"/>
      <c r="AO384" s="1"/>
      <c r="AP384" s="1"/>
      <c r="AQ384" s="1"/>
      <c r="AR384" s="1"/>
      <c r="AV384" s="1"/>
    </row>
    <row r="385" spans="1:48" x14ac:dyDescent="0.25">
      <c r="A385" s="1"/>
      <c r="B385" s="1"/>
      <c r="C385" s="1"/>
      <c r="D385" s="1"/>
      <c r="I385" s="1"/>
      <c r="J385" s="1"/>
      <c r="K385" s="1"/>
      <c r="L385" s="1"/>
      <c r="Q385" s="1"/>
      <c r="R385" s="1"/>
      <c r="T385" s="1"/>
      <c r="Y385" s="1"/>
      <c r="Z385" s="1"/>
      <c r="AB385" s="1"/>
      <c r="AG385" s="1"/>
      <c r="AH385" s="1"/>
      <c r="AJ385" s="1"/>
      <c r="AO385" s="1"/>
      <c r="AP385" s="1"/>
      <c r="AQ385" s="1"/>
      <c r="AR385" s="1"/>
      <c r="AV385" s="1"/>
    </row>
    <row r="386" spans="1:48" x14ac:dyDescent="0.25">
      <c r="A386" s="1"/>
      <c r="B386" s="1"/>
      <c r="C386" s="1"/>
      <c r="D386" s="1"/>
      <c r="I386" s="1"/>
      <c r="J386" s="1"/>
      <c r="K386" s="1"/>
      <c r="L386" s="1"/>
      <c r="Q386" s="1"/>
      <c r="R386" s="1"/>
      <c r="T386" s="1"/>
      <c r="Y386" s="1"/>
      <c r="Z386" s="1"/>
      <c r="AB386" s="1"/>
      <c r="AG386" s="1"/>
      <c r="AH386" s="1"/>
      <c r="AJ386" s="1"/>
      <c r="AO386" s="1"/>
      <c r="AP386" s="1"/>
      <c r="AQ386" s="1"/>
      <c r="AR386" s="1"/>
      <c r="AV386" s="1"/>
    </row>
    <row r="387" spans="1:48" x14ac:dyDescent="0.25">
      <c r="A387" s="1"/>
      <c r="B387" s="1"/>
      <c r="C387" s="1"/>
      <c r="D387" s="1"/>
      <c r="I387" s="1"/>
      <c r="J387" s="1"/>
      <c r="K387" s="1"/>
      <c r="L387" s="1"/>
      <c r="Q387" s="1"/>
      <c r="R387" s="1"/>
      <c r="T387" s="1"/>
      <c r="Y387" s="1"/>
      <c r="Z387" s="1"/>
      <c r="AB387" s="1"/>
      <c r="AG387" s="1"/>
      <c r="AH387" s="1"/>
      <c r="AJ387" s="1"/>
      <c r="AO387" s="1"/>
      <c r="AP387" s="1"/>
      <c r="AQ387" s="1"/>
      <c r="AR387" s="1"/>
      <c r="AV387" s="1"/>
    </row>
    <row r="388" spans="1:48" x14ac:dyDescent="0.25">
      <c r="A388" s="1"/>
      <c r="B388" s="1"/>
      <c r="C388" s="1"/>
      <c r="D388" s="1"/>
      <c r="I388" s="1"/>
      <c r="J388" s="1"/>
      <c r="K388" s="1"/>
      <c r="L388" s="1"/>
      <c r="Q388" s="1"/>
      <c r="R388" s="1"/>
      <c r="T388" s="1"/>
      <c r="Y388" s="1"/>
      <c r="Z388" s="1"/>
      <c r="AB388" s="1"/>
      <c r="AG388" s="1"/>
      <c r="AH388" s="1"/>
      <c r="AJ388" s="1"/>
      <c r="AO388" s="1"/>
      <c r="AP388" s="1"/>
      <c r="AQ388" s="1"/>
      <c r="AR388" s="1"/>
      <c r="AV388" s="1"/>
    </row>
    <row r="389" spans="1:48" x14ac:dyDescent="0.25">
      <c r="A389" s="1"/>
      <c r="B389" s="1"/>
      <c r="C389" s="1"/>
      <c r="D389" s="1"/>
      <c r="I389" s="1"/>
      <c r="J389" s="1"/>
      <c r="K389" s="1"/>
      <c r="L389" s="1"/>
      <c r="Q389" s="1"/>
      <c r="R389" s="1"/>
      <c r="T389" s="1"/>
      <c r="Y389" s="1"/>
      <c r="Z389" s="1"/>
      <c r="AB389" s="1"/>
      <c r="AG389" s="1"/>
      <c r="AH389" s="1"/>
      <c r="AJ389" s="1"/>
      <c r="AO389" s="1"/>
      <c r="AP389" s="1"/>
      <c r="AQ389" s="1"/>
      <c r="AR389" s="1"/>
      <c r="AV389" s="1"/>
    </row>
    <row r="390" spans="1:48" x14ac:dyDescent="0.25">
      <c r="A390" s="1"/>
      <c r="B390" s="1"/>
      <c r="C390" s="1"/>
      <c r="D390" s="1"/>
      <c r="I390" s="1"/>
      <c r="J390" s="1"/>
      <c r="K390" s="1"/>
      <c r="L390" s="1"/>
      <c r="Q390" s="1"/>
      <c r="R390" s="1"/>
      <c r="T390" s="1"/>
      <c r="Y390" s="1"/>
      <c r="Z390" s="1"/>
      <c r="AB390" s="1"/>
      <c r="AG390" s="1"/>
      <c r="AH390" s="1"/>
      <c r="AJ390" s="1"/>
      <c r="AO390" s="1"/>
      <c r="AP390" s="1"/>
      <c r="AQ390" s="1"/>
      <c r="AR390" s="1"/>
      <c r="AV390" s="1"/>
    </row>
    <row r="391" spans="1:48" x14ac:dyDescent="0.25">
      <c r="A391" s="1"/>
      <c r="B391" s="1"/>
      <c r="C391" s="1"/>
      <c r="D391" s="1"/>
      <c r="I391" s="1"/>
      <c r="J391" s="1"/>
      <c r="K391" s="1"/>
      <c r="L391" s="1"/>
      <c r="Q391" s="1"/>
      <c r="R391" s="1"/>
      <c r="T391" s="1"/>
      <c r="Y391" s="1"/>
      <c r="Z391" s="1"/>
      <c r="AB391" s="1"/>
      <c r="AG391" s="1"/>
      <c r="AH391" s="1"/>
      <c r="AJ391" s="1"/>
      <c r="AO391" s="1"/>
      <c r="AP391" s="1"/>
      <c r="AQ391" s="1"/>
      <c r="AR391" s="1"/>
      <c r="AV391" s="1"/>
    </row>
    <row r="392" spans="1:48" x14ac:dyDescent="0.25">
      <c r="A392" s="1"/>
      <c r="B392" s="1"/>
      <c r="C392" s="1"/>
      <c r="D392" s="1"/>
      <c r="I392" s="1"/>
      <c r="J392" s="1"/>
      <c r="K392" s="1"/>
      <c r="L392" s="1"/>
      <c r="Q392" s="1"/>
      <c r="R392" s="1"/>
      <c r="T392" s="1"/>
      <c r="Y392" s="1"/>
      <c r="Z392" s="1"/>
      <c r="AB392" s="1"/>
      <c r="AG392" s="1"/>
      <c r="AH392" s="1"/>
      <c r="AJ392" s="1"/>
      <c r="AO392" s="1"/>
      <c r="AP392" s="1"/>
      <c r="AQ392" s="1"/>
      <c r="AR392" s="1"/>
      <c r="AV392" s="1"/>
    </row>
    <row r="393" spans="1:48" x14ac:dyDescent="0.25">
      <c r="A393" s="1"/>
      <c r="B393" s="1"/>
      <c r="C393" s="1"/>
      <c r="D393" s="1"/>
      <c r="I393" s="1"/>
      <c r="J393" s="1"/>
      <c r="K393" s="1"/>
      <c r="L393" s="1"/>
      <c r="Q393" s="1"/>
      <c r="R393" s="1"/>
      <c r="T393" s="1"/>
      <c r="Y393" s="1"/>
      <c r="Z393" s="1"/>
      <c r="AB393" s="1"/>
      <c r="AG393" s="1"/>
      <c r="AH393" s="1"/>
      <c r="AJ393" s="1"/>
      <c r="AO393" s="1"/>
      <c r="AP393" s="1"/>
      <c r="AQ393" s="1"/>
      <c r="AR393" s="1"/>
      <c r="AV393" s="1"/>
    </row>
    <row r="394" spans="1:48" x14ac:dyDescent="0.25">
      <c r="A394" s="1"/>
      <c r="B394" s="1"/>
      <c r="C394" s="1"/>
      <c r="D394" s="1"/>
      <c r="I394" s="1"/>
      <c r="J394" s="1"/>
      <c r="K394" s="1"/>
      <c r="L394" s="1"/>
      <c r="Q394" s="1"/>
      <c r="R394" s="1"/>
      <c r="T394" s="1"/>
      <c r="Y394" s="1"/>
      <c r="Z394" s="1"/>
      <c r="AB394" s="1"/>
      <c r="AG394" s="1"/>
      <c r="AH394" s="1"/>
      <c r="AJ394" s="1"/>
      <c r="AO394" s="1"/>
      <c r="AP394" s="1"/>
      <c r="AQ394" s="1"/>
      <c r="AR394" s="1"/>
      <c r="AV394" s="1"/>
    </row>
    <row r="395" spans="1:48" x14ac:dyDescent="0.25">
      <c r="A395" s="1"/>
      <c r="B395" s="1"/>
      <c r="C395" s="1"/>
      <c r="D395" s="1"/>
      <c r="I395" s="1"/>
      <c r="J395" s="1"/>
      <c r="K395" s="1"/>
      <c r="L395" s="1"/>
      <c r="Q395" s="1"/>
      <c r="R395" s="1"/>
      <c r="T395" s="1"/>
      <c r="Y395" s="1"/>
      <c r="Z395" s="1"/>
      <c r="AB395" s="1"/>
      <c r="AG395" s="1"/>
      <c r="AH395" s="1"/>
      <c r="AJ395" s="1"/>
      <c r="AO395" s="1"/>
      <c r="AP395" s="1"/>
      <c r="AQ395" s="1"/>
      <c r="AR395" s="1"/>
      <c r="AV395" s="1"/>
    </row>
    <row r="396" spans="1:48" x14ac:dyDescent="0.25">
      <c r="A396" s="1"/>
      <c r="B396" s="1"/>
      <c r="C396" s="1"/>
      <c r="D396" s="1"/>
      <c r="I396" s="1"/>
      <c r="J396" s="1"/>
      <c r="K396" s="1"/>
      <c r="L396" s="1"/>
      <c r="Q396" s="1"/>
      <c r="R396" s="1"/>
      <c r="T396" s="1"/>
      <c r="Y396" s="1"/>
      <c r="Z396" s="1"/>
      <c r="AB396" s="1"/>
      <c r="AG396" s="1"/>
      <c r="AH396" s="1"/>
      <c r="AJ396" s="1"/>
      <c r="AO396" s="1"/>
      <c r="AP396" s="1"/>
      <c r="AQ396" s="1"/>
      <c r="AR396" s="1"/>
      <c r="AV396" s="1"/>
    </row>
    <row r="397" spans="1:48" x14ac:dyDescent="0.25">
      <c r="A397" s="1"/>
      <c r="B397" s="1"/>
      <c r="C397" s="1"/>
      <c r="D397" s="1"/>
      <c r="I397" s="1"/>
      <c r="J397" s="1"/>
      <c r="K397" s="1"/>
      <c r="L397" s="1"/>
      <c r="Q397" s="1"/>
      <c r="R397" s="1"/>
      <c r="T397" s="1"/>
      <c r="Y397" s="1"/>
      <c r="Z397" s="1"/>
      <c r="AB397" s="1"/>
      <c r="AG397" s="1"/>
      <c r="AH397" s="1"/>
      <c r="AJ397" s="1"/>
      <c r="AO397" s="1"/>
      <c r="AP397" s="1"/>
      <c r="AQ397" s="1"/>
      <c r="AR397" s="1"/>
      <c r="AV397" s="1"/>
    </row>
    <row r="398" spans="1:48" x14ac:dyDescent="0.25">
      <c r="A398" s="1"/>
      <c r="B398" s="1"/>
      <c r="C398" s="1"/>
      <c r="D398" s="1"/>
      <c r="I398" s="1"/>
      <c r="J398" s="1"/>
      <c r="K398" s="1"/>
      <c r="L398" s="1"/>
      <c r="Q398" s="1"/>
      <c r="R398" s="1"/>
      <c r="T398" s="1"/>
      <c r="Y398" s="1"/>
      <c r="Z398" s="1"/>
      <c r="AB398" s="1"/>
      <c r="AG398" s="1"/>
      <c r="AH398" s="1"/>
      <c r="AJ398" s="1"/>
      <c r="AO398" s="1"/>
      <c r="AP398" s="1"/>
      <c r="AQ398" s="1"/>
      <c r="AR398" s="1"/>
      <c r="AV398" s="1"/>
    </row>
    <row r="399" spans="1:48" x14ac:dyDescent="0.25">
      <c r="A399" s="1"/>
      <c r="B399" s="1"/>
      <c r="C399" s="1"/>
      <c r="D399" s="1"/>
      <c r="I399" s="1"/>
      <c r="J399" s="1"/>
      <c r="K399" s="1"/>
      <c r="L399" s="1"/>
      <c r="Q399" s="1"/>
      <c r="R399" s="1"/>
      <c r="T399" s="1"/>
      <c r="Y399" s="1"/>
      <c r="Z399" s="1"/>
      <c r="AB399" s="1"/>
      <c r="AG399" s="1"/>
      <c r="AH399" s="1"/>
      <c r="AJ399" s="1"/>
      <c r="AO399" s="1"/>
      <c r="AP399" s="1"/>
      <c r="AQ399" s="1"/>
      <c r="AR399" s="1"/>
      <c r="AV399" s="1"/>
    </row>
    <row r="400" spans="1:48" x14ac:dyDescent="0.25">
      <c r="A400" s="1"/>
      <c r="B400" s="1"/>
      <c r="C400" s="1"/>
      <c r="D400" s="1"/>
      <c r="I400" s="1"/>
      <c r="J400" s="1"/>
      <c r="K400" s="1"/>
      <c r="L400" s="1"/>
      <c r="Q400" s="1"/>
      <c r="R400" s="1"/>
      <c r="T400" s="1"/>
      <c r="Y400" s="1"/>
      <c r="Z400" s="1"/>
      <c r="AB400" s="1"/>
      <c r="AG400" s="1"/>
      <c r="AH400" s="1"/>
      <c r="AJ400" s="1"/>
      <c r="AO400" s="1"/>
      <c r="AP400" s="1"/>
      <c r="AQ400" s="1"/>
      <c r="AR400" s="1"/>
      <c r="AV400" s="1"/>
    </row>
    <row r="401" spans="1:48" x14ac:dyDescent="0.25">
      <c r="A401" s="1"/>
      <c r="B401" s="1"/>
      <c r="C401" s="1"/>
      <c r="D401" s="1"/>
      <c r="I401" s="1"/>
      <c r="J401" s="1"/>
      <c r="K401" s="1"/>
      <c r="L401" s="1"/>
      <c r="Q401" s="1"/>
      <c r="R401" s="1"/>
      <c r="T401" s="1"/>
      <c r="Y401" s="1"/>
      <c r="Z401" s="1"/>
      <c r="AB401" s="1"/>
      <c r="AG401" s="1"/>
      <c r="AH401" s="1"/>
      <c r="AJ401" s="1"/>
      <c r="AO401" s="1"/>
      <c r="AP401" s="1"/>
      <c r="AQ401" s="1"/>
      <c r="AR401" s="1"/>
      <c r="AV401" s="1"/>
    </row>
    <row r="402" spans="1:48" x14ac:dyDescent="0.25">
      <c r="A402" s="1"/>
      <c r="B402" s="1"/>
      <c r="C402" s="1"/>
      <c r="D402" s="1"/>
      <c r="I402" s="1"/>
      <c r="J402" s="1"/>
      <c r="K402" s="1"/>
      <c r="L402" s="1"/>
      <c r="Q402" s="1"/>
      <c r="R402" s="1"/>
      <c r="T402" s="1"/>
      <c r="Y402" s="1"/>
      <c r="Z402" s="1"/>
      <c r="AB402" s="1"/>
      <c r="AG402" s="1"/>
      <c r="AH402" s="1"/>
      <c r="AJ402" s="1"/>
      <c r="AO402" s="1"/>
      <c r="AP402" s="1"/>
      <c r="AQ402" s="1"/>
      <c r="AR402" s="1"/>
      <c r="AV402" s="1"/>
    </row>
    <row r="403" spans="1:48" x14ac:dyDescent="0.25">
      <c r="A403" s="1"/>
      <c r="B403" s="1"/>
      <c r="C403" s="1"/>
      <c r="D403" s="1"/>
      <c r="I403" s="1"/>
      <c r="J403" s="1"/>
      <c r="K403" s="1"/>
      <c r="L403" s="1"/>
      <c r="Q403" s="1"/>
      <c r="R403" s="1"/>
      <c r="T403" s="1"/>
      <c r="Y403" s="1"/>
      <c r="Z403" s="1"/>
      <c r="AB403" s="1"/>
      <c r="AG403" s="1"/>
      <c r="AH403" s="1"/>
      <c r="AJ403" s="1"/>
      <c r="AO403" s="1"/>
      <c r="AP403" s="1"/>
      <c r="AQ403" s="1"/>
      <c r="AR403" s="1"/>
      <c r="AV403" s="1"/>
    </row>
    <row r="404" spans="1:48" x14ac:dyDescent="0.25">
      <c r="A404" s="1"/>
      <c r="B404" s="1"/>
      <c r="C404" s="1"/>
      <c r="D404" s="1"/>
      <c r="I404" s="1"/>
      <c r="J404" s="1"/>
      <c r="K404" s="1"/>
      <c r="L404" s="1"/>
      <c r="Q404" s="1"/>
      <c r="R404" s="1"/>
      <c r="T404" s="1"/>
      <c r="Y404" s="1"/>
      <c r="Z404" s="1"/>
      <c r="AB404" s="1"/>
      <c r="AG404" s="1"/>
      <c r="AH404" s="1"/>
      <c r="AJ404" s="1"/>
      <c r="AO404" s="1"/>
      <c r="AP404" s="1"/>
      <c r="AQ404" s="1"/>
      <c r="AR404" s="1"/>
      <c r="AV404" s="1"/>
    </row>
    <row r="405" spans="1:48" x14ac:dyDescent="0.25">
      <c r="A405" s="1"/>
      <c r="B405" s="1"/>
      <c r="C405" s="1"/>
      <c r="D405" s="1"/>
      <c r="I405" s="1"/>
      <c r="J405" s="1"/>
      <c r="K405" s="1"/>
      <c r="L405" s="1"/>
      <c r="Q405" s="1"/>
      <c r="R405" s="1"/>
      <c r="T405" s="1"/>
      <c r="Y405" s="1"/>
      <c r="Z405" s="1"/>
      <c r="AB405" s="1"/>
      <c r="AG405" s="1"/>
      <c r="AH405" s="1"/>
      <c r="AJ405" s="1"/>
      <c r="AO405" s="1"/>
      <c r="AP405" s="1"/>
      <c r="AQ405" s="1"/>
      <c r="AR405" s="1"/>
      <c r="AV405" s="1"/>
    </row>
    <row r="406" spans="1:48" x14ac:dyDescent="0.25">
      <c r="A406" s="1"/>
      <c r="B406" s="1"/>
      <c r="C406" s="1"/>
      <c r="D406" s="1"/>
      <c r="I406" s="1"/>
      <c r="J406" s="1"/>
      <c r="K406" s="1"/>
      <c r="L406" s="1"/>
      <c r="Q406" s="1"/>
      <c r="R406" s="1"/>
      <c r="T406" s="1"/>
      <c r="Y406" s="1"/>
      <c r="Z406" s="1"/>
      <c r="AB406" s="1"/>
      <c r="AG406" s="1"/>
      <c r="AH406" s="1"/>
      <c r="AJ406" s="1"/>
      <c r="AO406" s="1"/>
      <c r="AP406" s="1"/>
      <c r="AQ406" s="1"/>
      <c r="AR406" s="1"/>
      <c r="AV406" s="1"/>
    </row>
    <row r="407" spans="1:48" x14ac:dyDescent="0.25">
      <c r="A407" s="1"/>
      <c r="B407" s="1"/>
      <c r="C407" s="1"/>
      <c r="D407" s="1"/>
      <c r="I407" s="1"/>
      <c r="J407" s="1"/>
      <c r="K407" s="1"/>
      <c r="L407" s="1"/>
      <c r="Q407" s="1"/>
      <c r="R407" s="1"/>
      <c r="T407" s="1"/>
      <c r="Y407" s="1"/>
      <c r="Z407" s="1"/>
      <c r="AB407" s="1"/>
      <c r="AG407" s="1"/>
      <c r="AH407" s="1"/>
      <c r="AJ407" s="1"/>
      <c r="AO407" s="1"/>
      <c r="AP407" s="1"/>
      <c r="AQ407" s="1"/>
      <c r="AR407" s="1"/>
      <c r="AV407" s="1"/>
    </row>
    <row r="408" spans="1:48" x14ac:dyDescent="0.25">
      <c r="A408" s="1"/>
      <c r="B408" s="1"/>
      <c r="C408" s="1"/>
      <c r="D408" s="1"/>
      <c r="I408" s="1"/>
      <c r="J408" s="1"/>
      <c r="K408" s="1"/>
      <c r="L408" s="1"/>
      <c r="Q408" s="1"/>
      <c r="R408" s="1"/>
      <c r="T408" s="1"/>
      <c r="Y408" s="1"/>
      <c r="Z408" s="1"/>
      <c r="AB408" s="1"/>
      <c r="AG408" s="1"/>
      <c r="AH408" s="1"/>
      <c r="AJ408" s="1"/>
      <c r="AO408" s="1"/>
      <c r="AP408" s="1"/>
      <c r="AQ408" s="1"/>
      <c r="AR408" s="1"/>
      <c r="AV408" s="1"/>
    </row>
    <row r="409" spans="1:48" x14ac:dyDescent="0.25">
      <c r="A409" s="1"/>
      <c r="B409" s="1"/>
      <c r="C409" s="1"/>
      <c r="D409" s="1"/>
      <c r="I409" s="1"/>
      <c r="J409" s="1"/>
      <c r="K409" s="1"/>
      <c r="L409" s="1"/>
      <c r="Q409" s="1"/>
      <c r="R409" s="1"/>
      <c r="T409" s="1"/>
      <c r="Y409" s="1"/>
      <c r="Z409" s="1"/>
      <c r="AB409" s="1"/>
      <c r="AG409" s="1"/>
      <c r="AH409" s="1"/>
      <c r="AJ409" s="1"/>
      <c r="AO409" s="1"/>
      <c r="AP409" s="1"/>
      <c r="AQ409" s="1"/>
      <c r="AR409" s="1"/>
      <c r="AV409" s="1"/>
    </row>
    <row r="410" spans="1:48" x14ac:dyDescent="0.25">
      <c r="A410" s="1"/>
      <c r="B410" s="1"/>
      <c r="C410" s="1"/>
      <c r="D410" s="1"/>
      <c r="I410" s="1"/>
      <c r="J410" s="1"/>
      <c r="K410" s="1"/>
      <c r="L410" s="1"/>
      <c r="Q410" s="1"/>
      <c r="R410" s="1"/>
      <c r="T410" s="1"/>
      <c r="Y410" s="1"/>
      <c r="Z410" s="1"/>
      <c r="AB410" s="1"/>
      <c r="AG410" s="1"/>
      <c r="AH410" s="1"/>
      <c r="AJ410" s="1"/>
      <c r="AO410" s="1"/>
      <c r="AP410" s="1"/>
      <c r="AQ410" s="1"/>
      <c r="AR410" s="1"/>
      <c r="AV410" s="1"/>
    </row>
    <row r="411" spans="1:48" x14ac:dyDescent="0.25">
      <c r="A411" s="1"/>
      <c r="B411" s="1"/>
      <c r="C411" s="1"/>
      <c r="D411" s="1"/>
      <c r="I411" s="1"/>
      <c r="J411" s="1"/>
      <c r="K411" s="1"/>
      <c r="L411" s="1"/>
      <c r="Q411" s="1"/>
      <c r="R411" s="1"/>
      <c r="T411" s="1"/>
      <c r="Y411" s="1"/>
      <c r="Z411" s="1"/>
      <c r="AB411" s="1"/>
      <c r="AG411" s="1"/>
      <c r="AH411" s="1"/>
      <c r="AJ411" s="1"/>
      <c r="AO411" s="1"/>
      <c r="AP411" s="1"/>
      <c r="AQ411" s="1"/>
      <c r="AR411" s="1"/>
      <c r="AV411" s="1"/>
    </row>
    <row r="412" spans="1:48" x14ac:dyDescent="0.25">
      <c r="A412" s="1"/>
      <c r="B412" s="1"/>
      <c r="C412" s="1"/>
      <c r="D412" s="1"/>
      <c r="I412" s="1"/>
      <c r="J412" s="1"/>
      <c r="K412" s="1"/>
      <c r="L412" s="1"/>
      <c r="Q412" s="1"/>
      <c r="R412" s="1"/>
      <c r="T412" s="1"/>
      <c r="Y412" s="1"/>
      <c r="Z412" s="1"/>
      <c r="AB412" s="1"/>
      <c r="AG412" s="1"/>
      <c r="AH412" s="1"/>
      <c r="AJ412" s="1"/>
      <c r="AO412" s="1"/>
      <c r="AP412" s="1"/>
      <c r="AQ412" s="1"/>
      <c r="AR412" s="1"/>
      <c r="AV412" s="1"/>
    </row>
    <row r="413" spans="1:48" x14ac:dyDescent="0.25">
      <c r="A413" s="1"/>
      <c r="B413" s="1"/>
      <c r="C413" s="1"/>
      <c r="D413" s="1"/>
      <c r="I413" s="1"/>
      <c r="J413" s="1"/>
      <c r="K413" s="1"/>
      <c r="L413" s="1"/>
      <c r="Q413" s="1"/>
      <c r="R413" s="1"/>
      <c r="T413" s="1"/>
      <c r="Y413" s="1"/>
      <c r="Z413" s="1"/>
      <c r="AB413" s="1"/>
      <c r="AG413" s="1"/>
      <c r="AH413" s="1"/>
      <c r="AJ413" s="1"/>
      <c r="AO413" s="1"/>
      <c r="AP413" s="1"/>
      <c r="AQ413" s="1"/>
      <c r="AR413" s="1"/>
      <c r="AV413" s="1"/>
    </row>
    <row r="414" spans="1:48" x14ac:dyDescent="0.25">
      <c r="A414" s="1"/>
      <c r="B414" s="1"/>
      <c r="C414" s="1"/>
      <c r="D414" s="1"/>
      <c r="I414" s="1"/>
      <c r="J414" s="1"/>
      <c r="K414" s="1"/>
      <c r="L414" s="1"/>
      <c r="Q414" s="1"/>
      <c r="R414" s="1"/>
      <c r="T414" s="1"/>
      <c r="Y414" s="1"/>
      <c r="Z414" s="1"/>
      <c r="AB414" s="1"/>
      <c r="AG414" s="1"/>
      <c r="AH414" s="1"/>
      <c r="AJ414" s="1"/>
      <c r="AO414" s="1"/>
      <c r="AP414" s="1"/>
      <c r="AQ414" s="1"/>
      <c r="AR414" s="1"/>
      <c r="AV414" s="1"/>
    </row>
    <row r="415" spans="1:48" x14ac:dyDescent="0.25">
      <c r="A415" s="1"/>
      <c r="B415" s="1"/>
      <c r="C415" s="1"/>
      <c r="D415" s="1"/>
      <c r="I415" s="1"/>
      <c r="J415" s="1"/>
      <c r="K415" s="1"/>
      <c r="L415" s="1"/>
      <c r="Q415" s="1"/>
      <c r="R415" s="1"/>
      <c r="T415" s="1"/>
      <c r="Y415" s="1"/>
      <c r="Z415" s="1"/>
      <c r="AB415" s="1"/>
      <c r="AG415" s="1"/>
      <c r="AH415" s="1"/>
      <c r="AJ415" s="1"/>
      <c r="AO415" s="1"/>
      <c r="AP415" s="1"/>
      <c r="AQ415" s="1"/>
      <c r="AR415" s="1"/>
      <c r="AV415" s="1"/>
    </row>
    <row r="416" spans="1:48" x14ac:dyDescent="0.25">
      <c r="A416" s="1"/>
      <c r="B416" s="1"/>
      <c r="C416" s="1"/>
      <c r="D416" s="1"/>
      <c r="I416" s="1"/>
      <c r="J416" s="1"/>
      <c r="K416" s="1"/>
      <c r="L416" s="1"/>
      <c r="Q416" s="1"/>
      <c r="R416" s="1"/>
      <c r="T416" s="1"/>
      <c r="Y416" s="1"/>
      <c r="Z416" s="1"/>
      <c r="AB416" s="1"/>
      <c r="AG416" s="1"/>
      <c r="AH416" s="1"/>
      <c r="AJ416" s="1"/>
      <c r="AO416" s="1"/>
      <c r="AP416" s="1"/>
      <c r="AQ416" s="1"/>
      <c r="AR416" s="1"/>
      <c r="AV416" s="1"/>
    </row>
    <row r="417" spans="1:48" x14ac:dyDescent="0.25">
      <c r="A417" s="1"/>
      <c r="B417" s="1"/>
      <c r="C417" s="1"/>
      <c r="D417" s="1"/>
      <c r="I417" s="1"/>
      <c r="J417" s="1"/>
      <c r="K417" s="1"/>
      <c r="L417" s="1"/>
      <c r="Q417" s="1"/>
      <c r="R417" s="1"/>
      <c r="T417" s="1"/>
      <c r="Y417" s="1"/>
      <c r="Z417" s="1"/>
      <c r="AB417" s="1"/>
      <c r="AG417" s="1"/>
      <c r="AH417" s="1"/>
      <c r="AJ417" s="1"/>
      <c r="AO417" s="1"/>
      <c r="AP417" s="1"/>
      <c r="AQ417" s="1"/>
      <c r="AR417" s="1"/>
      <c r="AV417" s="1"/>
    </row>
    <row r="418" spans="1:48" x14ac:dyDescent="0.25">
      <c r="A418" s="1"/>
      <c r="B418" s="1"/>
      <c r="C418" s="1"/>
      <c r="D418" s="1"/>
      <c r="I418" s="1"/>
      <c r="J418" s="1"/>
      <c r="K418" s="1"/>
      <c r="L418" s="1"/>
      <c r="Q418" s="1"/>
      <c r="R418" s="1"/>
      <c r="T418" s="1"/>
      <c r="Y418" s="1"/>
      <c r="Z418" s="1"/>
      <c r="AB418" s="1"/>
      <c r="AG418" s="1"/>
      <c r="AH418" s="1"/>
      <c r="AJ418" s="1"/>
      <c r="AO418" s="1"/>
      <c r="AP418" s="1"/>
      <c r="AQ418" s="1"/>
      <c r="AR418" s="1"/>
      <c r="AV418" s="1"/>
    </row>
    <row r="419" spans="1:48" x14ac:dyDescent="0.25">
      <c r="A419" s="1"/>
      <c r="B419" s="1"/>
      <c r="C419" s="1"/>
      <c r="D419" s="1"/>
      <c r="I419" s="1"/>
      <c r="J419" s="1"/>
      <c r="K419" s="1"/>
      <c r="L419" s="1"/>
      <c r="Q419" s="1"/>
      <c r="R419" s="1"/>
      <c r="T419" s="1"/>
      <c r="Y419" s="1"/>
      <c r="Z419" s="1"/>
      <c r="AB419" s="1"/>
      <c r="AG419" s="1"/>
      <c r="AH419" s="1"/>
      <c r="AJ419" s="1"/>
      <c r="AO419" s="1"/>
      <c r="AP419" s="1"/>
      <c r="AQ419" s="1"/>
      <c r="AR419" s="1"/>
      <c r="AV419" s="1"/>
    </row>
    <row r="420" spans="1:48" x14ac:dyDescent="0.25">
      <c r="A420" s="1"/>
      <c r="B420" s="1"/>
      <c r="C420" s="1"/>
      <c r="D420" s="1"/>
      <c r="I420" s="1"/>
      <c r="J420" s="1"/>
      <c r="K420" s="1"/>
      <c r="L420" s="1"/>
      <c r="Q420" s="1"/>
      <c r="R420" s="1"/>
      <c r="T420" s="1"/>
      <c r="Y420" s="1"/>
      <c r="Z420" s="1"/>
      <c r="AB420" s="1"/>
      <c r="AG420" s="1"/>
      <c r="AH420" s="1"/>
      <c r="AJ420" s="1"/>
      <c r="AO420" s="1"/>
      <c r="AP420" s="1"/>
      <c r="AQ420" s="1"/>
      <c r="AR420" s="1"/>
      <c r="AV420" s="1"/>
    </row>
    <row r="421" spans="1:48" x14ac:dyDescent="0.25">
      <c r="A421" s="1"/>
      <c r="B421" s="1"/>
      <c r="C421" s="1"/>
      <c r="D421" s="1"/>
      <c r="I421" s="1"/>
      <c r="J421" s="1"/>
      <c r="K421" s="1"/>
      <c r="L421" s="1"/>
      <c r="Q421" s="1"/>
      <c r="R421" s="1"/>
      <c r="T421" s="1"/>
      <c r="Y421" s="1"/>
      <c r="Z421" s="1"/>
      <c r="AB421" s="1"/>
      <c r="AG421" s="1"/>
      <c r="AH421" s="1"/>
      <c r="AJ421" s="1"/>
      <c r="AO421" s="1"/>
      <c r="AP421" s="1"/>
      <c r="AQ421" s="1"/>
      <c r="AR421" s="1"/>
      <c r="AV421" s="1"/>
    </row>
    <row r="422" spans="1:48" x14ac:dyDescent="0.25">
      <c r="A422" s="1"/>
      <c r="B422" s="1"/>
      <c r="C422" s="1"/>
      <c r="D422" s="1"/>
      <c r="I422" s="1"/>
      <c r="J422" s="1"/>
      <c r="K422" s="1"/>
      <c r="L422" s="1"/>
      <c r="Q422" s="1"/>
      <c r="R422" s="1"/>
      <c r="T422" s="1"/>
      <c r="Y422" s="1"/>
      <c r="Z422" s="1"/>
      <c r="AB422" s="1"/>
      <c r="AG422" s="1"/>
      <c r="AH422" s="1"/>
      <c r="AJ422" s="1"/>
      <c r="AO422" s="1"/>
      <c r="AP422" s="1"/>
      <c r="AQ422" s="1"/>
      <c r="AR422" s="1"/>
      <c r="AV422" s="1"/>
    </row>
    <row r="423" spans="1:48" x14ac:dyDescent="0.25">
      <c r="A423" s="1"/>
      <c r="B423" s="1"/>
      <c r="C423" s="1"/>
      <c r="D423" s="1"/>
      <c r="I423" s="1"/>
      <c r="J423" s="1"/>
      <c r="K423" s="1"/>
      <c r="L423" s="1"/>
      <c r="Q423" s="1"/>
      <c r="R423" s="1"/>
      <c r="T423" s="1"/>
      <c r="Y423" s="1"/>
      <c r="Z423" s="1"/>
      <c r="AB423" s="1"/>
      <c r="AG423" s="1"/>
      <c r="AH423" s="1"/>
      <c r="AJ423" s="1"/>
      <c r="AO423" s="1"/>
      <c r="AP423" s="1"/>
      <c r="AQ423" s="1"/>
      <c r="AR423" s="1"/>
      <c r="AV423" s="1"/>
    </row>
    <row r="424" spans="1:48" x14ac:dyDescent="0.25">
      <c r="A424" s="1"/>
      <c r="B424" s="1"/>
      <c r="C424" s="1"/>
      <c r="D424" s="1"/>
      <c r="I424" s="1"/>
      <c r="J424" s="1"/>
      <c r="K424" s="1"/>
      <c r="L424" s="1"/>
      <c r="Q424" s="1"/>
      <c r="R424" s="1"/>
      <c r="T424" s="1"/>
      <c r="Y424" s="1"/>
      <c r="Z424" s="1"/>
      <c r="AB424" s="1"/>
      <c r="AG424" s="1"/>
      <c r="AH424" s="1"/>
      <c r="AJ424" s="1"/>
      <c r="AO424" s="1"/>
      <c r="AP424" s="1"/>
      <c r="AQ424" s="1"/>
      <c r="AR424" s="1"/>
      <c r="AV424" s="1"/>
    </row>
    <row r="425" spans="1:48" x14ac:dyDescent="0.25">
      <c r="A425" s="1"/>
      <c r="B425" s="1"/>
      <c r="C425" s="1"/>
      <c r="D425" s="1"/>
      <c r="I425" s="1"/>
      <c r="J425" s="1"/>
      <c r="K425" s="1"/>
      <c r="L425" s="1"/>
      <c r="Q425" s="1"/>
      <c r="R425" s="1"/>
      <c r="T425" s="1"/>
      <c r="Y425" s="1"/>
      <c r="Z425" s="1"/>
      <c r="AB425" s="1"/>
      <c r="AG425" s="1"/>
      <c r="AH425" s="1"/>
      <c r="AJ425" s="1"/>
      <c r="AO425" s="1"/>
      <c r="AP425" s="1"/>
      <c r="AQ425" s="1"/>
      <c r="AR425" s="1"/>
      <c r="AV425" s="1"/>
    </row>
    <row r="426" spans="1:48" x14ac:dyDescent="0.25">
      <c r="A426" s="1"/>
      <c r="B426" s="1"/>
      <c r="C426" s="1"/>
      <c r="D426" s="1"/>
      <c r="I426" s="1"/>
      <c r="J426" s="1"/>
      <c r="K426" s="1"/>
      <c r="L426" s="1"/>
      <c r="Q426" s="1"/>
      <c r="R426" s="1"/>
      <c r="T426" s="1"/>
      <c r="Y426" s="1"/>
      <c r="Z426" s="1"/>
      <c r="AB426" s="1"/>
      <c r="AG426" s="1"/>
      <c r="AH426" s="1"/>
      <c r="AJ426" s="1"/>
      <c r="AO426" s="1"/>
      <c r="AP426" s="1"/>
      <c r="AQ426" s="1"/>
      <c r="AR426" s="1"/>
      <c r="AV426" s="1"/>
    </row>
    <row r="427" spans="1:48" x14ac:dyDescent="0.25">
      <c r="A427" s="1"/>
      <c r="B427" s="1"/>
      <c r="C427" s="1"/>
      <c r="D427" s="1"/>
      <c r="I427" s="1"/>
      <c r="J427" s="1"/>
      <c r="K427" s="1"/>
      <c r="L427" s="1"/>
      <c r="Q427" s="1"/>
      <c r="R427" s="1"/>
      <c r="T427" s="1"/>
      <c r="Y427" s="1"/>
      <c r="Z427" s="1"/>
      <c r="AB427" s="1"/>
      <c r="AG427" s="1"/>
      <c r="AH427" s="1"/>
      <c r="AJ427" s="1"/>
      <c r="AO427" s="1"/>
      <c r="AP427" s="1"/>
      <c r="AQ427" s="1"/>
      <c r="AR427" s="1"/>
      <c r="AV427" s="1"/>
    </row>
    <row r="428" spans="1:48" x14ac:dyDescent="0.25">
      <c r="A428" s="1"/>
      <c r="B428" s="1"/>
      <c r="C428" s="1"/>
      <c r="D428" s="1"/>
      <c r="I428" s="1"/>
      <c r="J428" s="1"/>
      <c r="K428" s="1"/>
      <c r="L428" s="1"/>
      <c r="Q428" s="1"/>
      <c r="R428" s="1"/>
      <c r="T428" s="1"/>
      <c r="Y428" s="1"/>
      <c r="Z428" s="1"/>
      <c r="AB428" s="1"/>
      <c r="AG428" s="1"/>
      <c r="AH428" s="1"/>
      <c r="AJ428" s="1"/>
      <c r="AO428" s="1"/>
      <c r="AP428" s="1"/>
      <c r="AQ428" s="1"/>
      <c r="AR428" s="1"/>
      <c r="AV428" s="1"/>
    </row>
    <row r="429" spans="1:48" x14ac:dyDescent="0.25">
      <c r="A429" s="1"/>
      <c r="B429" s="1"/>
      <c r="C429" s="1"/>
      <c r="D429" s="1"/>
      <c r="I429" s="1"/>
      <c r="J429" s="1"/>
      <c r="K429" s="1"/>
      <c r="L429" s="1"/>
      <c r="Q429" s="1"/>
      <c r="R429" s="1"/>
      <c r="T429" s="1"/>
      <c r="Y429" s="1"/>
      <c r="Z429" s="1"/>
      <c r="AB429" s="1"/>
      <c r="AG429" s="1"/>
      <c r="AH429" s="1"/>
      <c r="AJ429" s="1"/>
      <c r="AO429" s="1"/>
      <c r="AP429" s="1"/>
      <c r="AQ429" s="1"/>
      <c r="AR429" s="1"/>
      <c r="AV429" s="1"/>
    </row>
    <row r="430" spans="1:48" x14ac:dyDescent="0.25">
      <c r="A430" s="1"/>
      <c r="B430" s="1"/>
      <c r="C430" s="1"/>
      <c r="D430" s="1"/>
      <c r="I430" s="1"/>
      <c r="J430" s="1"/>
      <c r="K430" s="1"/>
      <c r="L430" s="1"/>
      <c r="Q430" s="1"/>
      <c r="R430" s="1"/>
      <c r="T430" s="1"/>
      <c r="Y430" s="1"/>
      <c r="Z430" s="1"/>
      <c r="AB430" s="1"/>
      <c r="AG430" s="1"/>
      <c r="AH430" s="1"/>
      <c r="AJ430" s="1"/>
      <c r="AO430" s="1"/>
      <c r="AP430" s="1"/>
      <c r="AQ430" s="1"/>
      <c r="AR430" s="1"/>
      <c r="AV430" s="1"/>
    </row>
    <row r="431" spans="1:48" x14ac:dyDescent="0.25">
      <c r="A431" s="1"/>
      <c r="B431" s="1"/>
      <c r="C431" s="1"/>
      <c r="D431" s="1"/>
      <c r="I431" s="1"/>
      <c r="J431" s="1"/>
      <c r="K431" s="1"/>
      <c r="L431" s="1"/>
      <c r="Q431" s="1"/>
      <c r="R431" s="1"/>
      <c r="T431" s="1"/>
      <c r="Y431" s="1"/>
      <c r="Z431" s="1"/>
      <c r="AB431" s="1"/>
      <c r="AG431" s="1"/>
      <c r="AH431" s="1"/>
      <c r="AJ431" s="1"/>
      <c r="AO431" s="1"/>
      <c r="AP431" s="1"/>
      <c r="AQ431" s="1"/>
      <c r="AR431" s="1"/>
      <c r="AV431" s="1"/>
    </row>
    <row r="432" spans="1:48" x14ac:dyDescent="0.25">
      <c r="A432" s="1"/>
      <c r="B432" s="1"/>
      <c r="C432" s="1"/>
      <c r="D432" s="1"/>
      <c r="I432" s="1"/>
      <c r="J432" s="1"/>
      <c r="K432" s="1"/>
      <c r="L432" s="1"/>
      <c r="Q432" s="1"/>
      <c r="R432" s="1"/>
      <c r="T432" s="1"/>
      <c r="Y432" s="1"/>
      <c r="Z432" s="1"/>
      <c r="AB432" s="1"/>
      <c r="AG432" s="1"/>
      <c r="AH432" s="1"/>
      <c r="AJ432" s="1"/>
      <c r="AO432" s="1"/>
      <c r="AP432" s="1"/>
      <c r="AQ432" s="1"/>
      <c r="AR432" s="1"/>
      <c r="AV432" s="1"/>
    </row>
    <row r="433" spans="1:48" x14ac:dyDescent="0.25">
      <c r="A433" s="1"/>
      <c r="B433" s="1"/>
      <c r="C433" s="1"/>
      <c r="D433" s="1"/>
      <c r="I433" s="1"/>
      <c r="J433" s="1"/>
      <c r="K433" s="1"/>
      <c r="L433" s="1"/>
      <c r="Q433" s="1"/>
      <c r="R433" s="1"/>
      <c r="T433" s="1"/>
      <c r="Y433" s="1"/>
      <c r="Z433" s="1"/>
      <c r="AB433" s="1"/>
      <c r="AG433" s="1"/>
      <c r="AH433" s="1"/>
      <c r="AJ433" s="1"/>
      <c r="AO433" s="1"/>
      <c r="AP433" s="1"/>
      <c r="AQ433" s="1"/>
      <c r="AR433" s="1"/>
      <c r="AV433" s="1"/>
    </row>
    <row r="434" spans="1:48" x14ac:dyDescent="0.25">
      <c r="A434" s="1"/>
      <c r="B434" s="1"/>
      <c r="C434" s="1"/>
      <c r="D434" s="1"/>
      <c r="I434" s="1"/>
      <c r="J434" s="1"/>
      <c r="K434" s="1"/>
      <c r="L434" s="1"/>
      <c r="Q434" s="1"/>
      <c r="R434" s="1"/>
      <c r="T434" s="1"/>
      <c r="Y434" s="1"/>
      <c r="Z434" s="1"/>
      <c r="AB434" s="1"/>
      <c r="AG434" s="1"/>
      <c r="AH434" s="1"/>
      <c r="AJ434" s="1"/>
      <c r="AO434" s="1"/>
      <c r="AP434" s="1"/>
      <c r="AQ434" s="1"/>
      <c r="AR434" s="1"/>
      <c r="AV434" s="1"/>
    </row>
    <row r="435" spans="1:48" x14ac:dyDescent="0.25">
      <c r="A435" s="1"/>
      <c r="B435" s="1"/>
      <c r="C435" s="1"/>
      <c r="D435" s="1"/>
      <c r="I435" s="1"/>
      <c r="J435" s="1"/>
      <c r="K435" s="1"/>
      <c r="L435" s="1"/>
      <c r="Q435" s="1"/>
      <c r="R435" s="1"/>
      <c r="T435" s="1"/>
      <c r="Y435" s="1"/>
      <c r="Z435" s="1"/>
      <c r="AB435" s="1"/>
      <c r="AG435" s="1"/>
      <c r="AH435" s="1"/>
      <c r="AJ435" s="1"/>
      <c r="AO435" s="1"/>
      <c r="AP435" s="1"/>
      <c r="AQ435" s="1"/>
      <c r="AR435" s="1"/>
      <c r="AV435" s="1"/>
    </row>
    <row r="436" spans="1:48" x14ac:dyDescent="0.25">
      <c r="A436" s="1"/>
      <c r="B436" s="1"/>
      <c r="C436" s="1"/>
      <c r="D436" s="1"/>
      <c r="I436" s="1"/>
      <c r="J436" s="1"/>
      <c r="K436" s="1"/>
      <c r="L436" s="1"/>
      <c r="Q436" s="1"/>
      <c r="R436" s="1"/>
      <c r="T436" s="1"/>
      <c r="Y436" s="1"/>
      <c r="Z436" s="1"/>
      <c r="AB436" s="1"/>
      <c r="AG436" s="1"/>
      <c r="AH436" s="1"/>
      <c r="AJ436" s="1"/>
      <c r="AO436" s="1"/>
      <c r="AP436" s="1"/>
      <c r="AQ436" s="1"/>
      <c r="AR436" s="1"/>
      <c r="AV436" s="1"/>
    </row>
    <row r="437" spans="1:48" x14ac:dyDescent="0.25">
      <c r="A437" s="1"/>
      <c r="B437" s="1"/>
      <c r="C437" s="1"/>
      <c r="D437" s="1"/>
      <c r="I437" s="1"/>
      <c r="J437" s="1"/>
      <c r="K437" s="1"/>
      <c r="L437" s="1"/>
      <c r="Q437" s="1"/>
      <c r="R437" s="1"/>
      <c r="T437" s="1"/>
      <c r="Y437" s="1"/>
      <c r="Z437" s="1"/>
      <c r="AB437" s="1"/>
      <c r="AG437" s="1"/>
      <c r="AH437" s="1"/>
      <c r="AJ437" s="1"/>
      <c r="AO437" s="1"/>
      <c r="AP437" s="1"/>
      <c r="AQ437" s="1"/>
      <c r="AR437" s="1"/>
      <c r="AV437" s="1"/>
    </row>
    <row r="438" spans="1:48" x14ac:dyDescent="0.25">
      <c r="A438" s="1"/>
      <c r="B438" s="1"/>
      <c r="C438" s="1"/>
      <c r="D438" s="1"/>
      <c r="I438" s="1"/>
      <c r="J438" s="1"/>
      <c r="K438" s="1"/>
      <c r="L438" s="1"/>
      <c r="Q438" s="1"/>
      <c r="R438" s="1"/>
      <c r="T438" s="1"/>
      <c r="Y438" s="1"/>
      <c r="Z438" s="1"/>
      <c r="AB438" s="1"/>
      <c r="AG438" s="1"/>
      <c r="AH438" s="1"/>
      <c r="AJ438" s="1"/>
      <c r="AO438" s="1"/>
      <c r="AP438" s="1"/>
      <c r="AQ438" s="1"/>
      <c r="AR438" s="1"/>
      <c r="AV438" s="1"/>
    </row>
    <row r="439" spans="1:48" x14ac:dyDescent="0.25">
      <c r="A439" s="1"/>
      <c r="B439" s="1"/>
      <c r="C439" s="1"/>
      <c r="D439" s="1"/>
      <c r="I439" s="1"/>
      <c r="J439" s="1"/>
      <c r="K439" s="1"/>
      <c r="L439" s="1"/>
      <c r="Q439" s="1"/>
      <c r="R439" s="1"/>
      <c r="T439" s="1"/>
      <c r="Y439" s="1"/>
      <c r="Z439" s="1"/>
      <c r="AB439" s="1"/>
      <c r="AG439" s="1"/>
      <c r="AH439" s="1"/>
      <c r="AJ439" s="1"/>
      <c r="AO439" s="1"/>
      <c r="AP439" s="1"/>
      <c r="AQ439" s="1"/>
      <c r="AR439" s="1"/>
      <c r="AV439" s="1"/>
    </row>
    <row r="440" spans="1:48" x14ac:dyDescent="0.25">
      <c r="A440" s="1"/>
      <c r="B440" s="1"/>
      <c r="C440" s="1"/>
      <c r="D440" s="1"/>
      <c r="I440" s="1"/>
      <c r="J440" s="1"/>
      <c r="K440" s="1"/>
      <c r="L440" s="1"/>
      <c r="Q440" s="1"/>
      <c r="R440" s="1"/>
      <c r="T440" s="1"/>
      <c r="Y440" s="1"/>
      <c r="Z440" s="1"/>
      <c r="AB440" s="1"/>
      <c r="AG440" s="1"/>
      <c r="AH440" s="1"/>
      <c r="AJ440" s="1"/>
      <c r="AO440" s="1"/>
      <c r="AP440" s="1"/>
      <c r="AQ440" s="1"/>
      <c r="AR440" s="1"/>
      <c r="AV440" s="1"/>
    </row>
    <row r="441" spans="1:48" x14ac:dyDescent="0.25">
      <c r="A441" s="1"/>
      <c r="B441" s="1"/>
      <c r="C441" s="1"/>
      <c r="D441" s="1"/>
      <c r="I441" s="1"/>
      <c r="J441" s="1"/>
      <c r="K441" s="1"/>
      <c r="L441" s="1"/>
      <c r="Q441" s="1"/>
      <c r="R441" s="1"/>
      <c r="T441" s="1"/>
      <c r="Y441" s="1"/>
      <c r="Z441" s="1"/>
      <c r="AB441" s="1"/>
      <c r="AG441" s="1"/>
      <c r="AH441" s="1"/>
      <c r="AJ441" s="1"/>
      <c r="AO441" s="1"/>
      <c r="AP441" s="1"/>
      <c r="AQ441" s="1"/>
      <c r="AR441" s="1"/>
      <c r="AV441" s="1"/>
    </row>
    <row r="442" spans="1:48" x14ac:dyDescent="0.25">
      <c r="A442" s="1"/>
      <c r="B442" s="1"/>
      <c r="C442" s="1"/>
      <c r="D442" s="1"/>
      <c r="I442" s="1"/>
      <c r="J442" s="1"/>
      <c r="K442" s="1"/>
      <c r="L442" s="1"/>
      <c r="Q442" s="1"/>
      <c r="R442" s="1"/>
      <c r="T442" s="1"/>
      <c r="Y442" s="1"/>
      <c r="Z442" s="1"/>
      <c r="AB442" s="1"/>
      <c r="AG442" s="1"/>
      <c r="AH442" s="1"/>
      <c r="AJ442" s="1"/>
      <c r="AO442" s="1"/>
      <c r="AP442" s="1"/>
      <c r="AQ442" s="1"/>
      <c r="AR442" s="1"/>
      <c r="AV442" s="1"/>
    </row>
    <row r="443" spans="1:48" x14ac:dyDescent="0.25">
      <c r="A443" s="1"/>
      <c r="B443" s="1"/>
      <c r="C443" s="1"/>
      <c r="D443" s="1"/>
      <c r="I443" s="1"/>
      <c r="J443" s="1"/>
      <c r="K443" s="1"/>
      <c r="L443" s="1"/>
      <c r="Q443" s="1"/>
      <c r="R443" s="1"/>
      <c r="T443" s="1"/>
      <c r="Y443" s="1"/>
      <c r="Z443" s="1"/>
      <c r="AB443" s="1"/>
      <c r="AG443" s="1"/>
      <c r="AH443" s="1"/>
      <c r="AJ443" s="1"/>
      <c r="AO443" s="1"/>
      <c r="AP443" s="1"/>
      <c r="AQ443" s="1"/>
      <c r="AR443" s="1"/>
      <c r="AV443" s="1"/>
    </row>
    <row r="444" spans="1:48" x14ac:dyDescent="0.25">
      <c r="A444" s="1"/>
      <c r="B444" s="1"/>
      <c r="C444" s="1"/>
      <c r="D444" s="1"/>
      <c r="I444" s="1"/>
      <c r="J444" s="1"/>
      <c r="K444" s="1"/>
      <c r="L444" s="1"/>
      <c r="Q444" s="1"/>
      <c r="R444" s="1"/>
      <c r="T444" s="1"/>
      <c r="Y444" s="1"/>
      <c r="Z444" s="1"/>
      <c r="AB444" s="1"/>
      <c r="AG444" s="1"/>
      <c r="AH444" s="1"/>
      <c r="AJ444" s="1"/>
      <c r="AO444" s="1"/>
      <c r="AP444" s="1"/>
      <c r="AQ444" s="1"/>
      <c r="AR444" s="1"/>
      <c r="AV444" s="1"/>
    </row>
    <row r="445" spans="1:48" x14ac:dyDescent="0.25">
      <c r="A445" s="1"/>
      <c r="B445" s="1"/>
      <c r="C445" s="1"/>
      <c r="D445" s="1"/>
      <c r="I445" s="1"/>
      <c r="J445" s="1"/>
      <c r="K445" s="1"/>
      <c r="L445" s="1"/>
      <c r="Q445" s="1"/>
      <c r="R445" s="1"/>
      <c r="T445" s="1"/>
      <c r="Y445" s="1"/>
      <c r="Z445" s="1"/>
      <c r="AB445" s="1"/>
      <c r="AG445" s="1"/>
      <c r="AH445" s="1"/>
      <c r="AJ445" s="1"/>
      <c r="AO445" s="1"/>
      <c r="AP445" s="1"/>
      <c r="AQ445" s="1"/>
      <c r="AR445" s="1"/>
      <c r="AV445" s="1"/>
    </row>
    <row r="446" spans="1:48" x14ac:dyDescent="0.25">
      <c r="A446" s="1"/>
      <c r="B446" s="1"/>
      <c r="C446" s="1"/>
      <c r="D446" s="1"/>
      <c r="I446" s="1"/>
      <c r="J446" s="1"/>
      <c r="K446" s="1"/>
      <c r="L446" s="1"/>
      <c r="Q446" s="1"/>
      <c r="R446" s="1"/>
      <c r="T446" s="1"/>
      <c r="Y446" s="1"/>
      <c r="Z446" s="1"/>
      <c r="AB446" s="1"/>
      <c r="AG446" s="1"/>
      <c r="AH446" s="1"/>
      <c r="AJ446" s="1"/>
      <c r="AO446" s="1"/>
      <c r="AP446" s="1"/>
      <c r="AQ446" s="1"/>
      <c r="AR446" s="1"/>
      <c r="AV446" s="1"/>
    </row>
    <row r="447" spans="1:48" x14ac:dyDescent="0.25">
      <c r="A447" s="1"/>
      <c r="B447" s="1"/>
      <c r="C447" s="1"/>
      <c r="D447" s="1"/>
      <c r="I447" s="1"/>
      <c r="J447" s="1"/>
      <c r="K447" s="1"/>
      <c r="L447" s="1"/>
      <c r="Q447" s="1"/>
      <c r="R447" s="1"/>
      <c r="T447" s="1"/>
      <c r="Y447" s="1"/>
      <c r="Z447" s="1"/>
      <c r="AB447" s="1"/>
      <c r="AG447" s="1"/>
      <c r="AH447" s="1"/>
      <c r="AJ447" s="1"/>
      <c r="AO447" s="1"/>
      <c r="AP447" s="1"/>
      <c r="AQ447" s="1"/>
      <c r="AR447" s="1"/>
      <c r="AV447" s="1"/>
    </row>
    <row r="448" spans="1:48" x14ac:dyDescent="0.25">
      <c r="A448" s="1"/>
      <c r="B448" s="1"/>
      <c r="C448" s="1"/>
      <c r="D448" s="1"/>
      <c r="I448" s="1"/>
      <c r="J448" s="1"/>
      <c r="K448" s="1"/>
      <c r="L448" s="1"/>
      <c r="Q448" s="1"/>
      <c r="R448" s="1"/>
      <c r="T448" s="1"/>
      <c r="Y448" s="1"/>
      <c r="Z448" s="1"/>
      <c r="AB448" s="1"/>
      <c r="AG448" s="1"/>
      <c r="AH448" s="1"/>
      <c r="AJ448" s="1"/>
      <c r="AO448" s="1"/>
      <c r="AP448" s="1"/>
      <c r="AQ448" s="1"/>
      <c r="AR448" s="1"/>
      <c r="AV448" s="1"/>
    </row>
    <row r="449" spans="1:48" x14ac:dyDescent="0.25">
      <c r="A449" s="1"/>
      <c r="B449" s="1"/>
      <c r="C449" s="1"/>
      <c r="D449" s="1"/>
      <c r="I449" s="1"/>
      <c r="J449" s="1"/>
      <c r="K449" s="1"/>
      <c r="L449" s="1"/>
      <c r="Q449" s="1"/>
      <c r="R449" s="1"/>
      <c r="T449" s="1"/>
      <c r="Y449" s="1"/>
      <c r="Z449" s="1"/>
      <c r="AB449" s="1"/>
      <c r="AG449" s="1"/>
      <c r="AH449" s="1"/>
      <c r="AJ449" s="1"/>
      <c r="AO449" s="1"/>
      <c r="AP449" s="1"/>
      <c r="AQ449" s="1"/>
      <c r="AR449" s="1"/>
      <c r="AV449" s="1"/>
    </row>
    <row r="450" spans="1:48" x14ac:dyDescent="0.25">
      <c r="A450" s="1"/>
      <c r="B450" s="1"/>
      <c r="C450" s="1"/>
      <c r="D450" s="1"/>
      <c r="I450" s="1"/>
      <c r="J450" s="1"/>
      <c r="K450" s="1"/>
      <c r="L450" s="1"/>
      <c r="Q450" s="1"/>
      <c r="R450" s="1"/>
      <c r="T450" s="1"/>
      <c r="Y450" s="1"/>
      <c r="Z450" s="1"/>
      <c r="AB450" s="1"/>
      <c r="AG450" s="1"/>
      <c r="AH450" s="1"/>
      <c r="AJ450" s="1"/>
      <c r="AO450" s="1"/>
      <c r="AP450" s="1"/>
      <c r="AQ450" s="1"/>
      <c r="AR450" s="1"/>
      <c r="AV450" s="1"/>
    </row>
    <row r="451" spans="1:48" x14ac:dyDescent="0.25">
      <c r="A451" s="1"/>
      <c r="B451" s="1"/>
      <c r="C451" s="1"/>
      <c r="D451" s="1"/>
      <c r="I451" s="1"/>
      <c r="J451" s="1"/>
      <c r="K451" s="1"/>
      <c r="L451" s="1"/>
      <c r="Q451" s="1"/>
      <c r="R451" s="1"/>
      <c r="T451" s="1"/>
      <c r="Y451" s="1"/>
      <c r="Z451" s="1"/>
      <c r="AB451" s="1"/>
      <c r="AG451" s="1"/>
      <c r="AH451" s="1"/>
      <c r="AJ451" s="1"/>
      <c r="AO451" s="1"/>
      <c r="AP451" s="1"/>
      <c r="AQ451" s="1"/>
      <c r="AR451" s="1"/>
      <c r="AV451" s="1"/>
    </row>
    <row r="452" spans="1:48" x14ac:dyDescent="0.25">
      <c r="A452" s="1"/>
      <c r="B452" s="1"/>
      <c r="C452" s="1"/>
      <c r="D452" s="1"/>
      <c r="I452" s="1"/>
      <c r="J452" s="1"/>
      <c r="K452" s="1"/>
      <c r="L452" s="1"/>
      <c r="Q452" s="1"/>
      <c r="R452" s="1"/>
      <c r="T452" s="1"/>
      <c r="Y452" s="1"/>
      <c r="Z452" s="1"/>
      <c r="AB452" s="1"/>
      <c r="AG452" s="1"/>
      <c r="AH452" s="1"/>
      <c r="AJ452" s="1"/>
      <c r="AO452" s="1"/>
      <c r="AP452" s="1"/>
      <c r="AQ452" s="1"/>
      <c r="AR452" s="1"/>
      <c r="AV452" s="1"/>
    </row>
    <row r="453" spans="1:48" x14ac:dyDescent="0.25">
      <c r="A453" s="1"/>
      <c r="B453" s="1"/>
      <c r="C453" s="1"/>
      <c r="D453" s="1"/>
      <c r="I453" s="1"/>
      <c r="J453" s="1"/>
      <c r="K453" s="1"/>
      <c r="L453" s="1"/>
      <c r="Q453" s="1"/>
      <c r="R453" s="1"/>
      <c r="T453" s="1"/>
      <c r="Y453" s="1"/>
      <c r="Z453" s="1"/>
      <c r="AB453" s="1"/>
      <c r="AG453" s="1"/>
      <c r="AH453" s="1"/>
      <c r="AJ453" s="1"/>
      <c r="AO453" s="1"/>
      <c r="AP453" s="1"/>
      <c r="AQ453" s="1"/>
      <c r="AR453" s="1"/>
      <c r="AV453" s="1"/>
    </row>
    <row r="454" spans="1:48" x14ac:dyDescent="0.25">
      <c r="A454" s="1"/>
      <c r="B454" s="1"/>
      <c r="C454" s="1"/>
      <c r="D454" s="1"/>
      <c r="I454" s="1"/>
      <c r="J454" s="1"/>
      <c r="K454" s="1"/>
      <c r="L454" s="1"/>
      <c r="Q454" s="1"/>
      <c r="R454" s="1"/>
      <c r="T454" s="1"/>
      <c r="Y454" s="1"/>
      <c r="Z454" s="1"/>
      <c r="AB454" s="1"/>
      <c r="AG454" s="1"/>
      <c r="AH454" s="1"/>
      <c r="AJ454" s="1"/>
      <c r="AO454" s="1"/>
      <c r="AP454" s="1"/>
      <c r="AQ454" s="1"/>
      <c r="AR454" s="1"/>
      <c r="AV454" s="1"/>
    </row>
    <row r="455" spans="1:48" x14ac:dyDescent="0.25">
      <c r="A455" s="1"/>
      <c r="B455" s="1"/>
      <c r="C455" s="1"/>
      <c r="D455" s="1"/>
      <c r="I455" s="1"/>
      <c r="J455" s="1"/>
      <c r="K455" s="1"/>
      <c r="L455" s="1"/>
      <c r="Q455" s="1"/>
      <c r="R455" s="1"/>
      <c r="T455" s="1"/>
      <c r="Y455" s="1"/>
      <c r="Z455" s="1"/>
      <c r="AB455" s="1"/>
      <c r="AG455" s="1"/>
      <c r="AH455" s="1"/>
      <c r="AJ455" s="1"/>
      <c r="AO455" s="1"/>
      <c r="AP455" s="1"/>
      <c r="AQ455" s="1"/>
      <c r="AR455" s="1"/>
      <c r="AV455" s="1"/>
    </row>
    <row r="456" spans="1:48" x14ac:dyDescent="0.25">
      <c r="A456" s="1"/>
      <c r="B456" s="1"/>
      <c r="C456" s="1"/>
      <c r="D456" s="1"/>
      <c r="I456" s="1"/>
      <c r="J456" s="1"/>
      <c r="K456" s="1"/>
      <c r="L456" s="1"/>
      <c r="Q456" s="1"/>
      <c r="R456" s="1"/>
      <c r="T456" s="1"/>
      <c r="Y456" s="1"/>
      <c r="Z456" s="1"/>
      <c r="AB456" s="1"/>
      <c r="AG456" s="1"/>
      <c r="AH456" s="1"/>
      <c r="AJ456" s="1"/>
      <c r="AO456" s="1"/>
      <c r="AP456" s="1"/>
      <c r="AQ456" s="1"/>
      <c r="AR456" s="1"/>
      <c r="AV456" s="1"/>
    </row>
    <row r="457" spans="1:48" x14ac:dyDescent="0.25">
      <c r="A457" s="1"/>
      <c r="B457" s="1"/>
      <c r="C457" s="1"/>
      <c r="D457" s="1"/>
      <c r="I457" s="1"/>
      <c r="J457" s="1"/>
      <c r="K457" s="1"/>
      <c r="L457" s="1"/>
      <c r="Q457" s="1"/>
      <c r="R457" s="1"/>
      <c r="T457" s="1"/>
      <c r="Y457" s="1"/>
      <c r="Z457" s="1"/>
      <c r="AB457" s="1"/>
      <c r="AG457" s="1"/>
      <c r="AH457" s="1"/>
      <c r="AJ457" s="1"/>
      <c r="AO457" s="1"/>
      <c r="AP457" s="1"/>
      <c r="AQ457" s="1"/>
      <c r="AR457" s="1"/>
      <c r="AV457" s="1"/>
    </row>
    <row r="458" spans="1:48" x14ac:dyDescent="0.25">
      <c r="A458" s="1"/>
      <c r="B458" s="1"/>
      <c r="C458" s="1"/>
      <c r="D458" s="1"/>
      <c r="I458" s="1"/>
      <c r="J458" s="1"/>
      <c r="K458" s="1"/>
      <c r="L458" s="1"/>
      <c r="Q458" s="1"/>
      <c r="R458" s="1"/>
      <c r="T458" s="1"/>
      <c r="Y458" s="1"/>
      <c r="Z458" s="1"/>
      <c r="AB458" s="1"/>
      <c r="AG458" s="1"/>
      <c r="AH458" s="1"/>
      <c r="AJ458" s="1"/>
      <c r="AO458" s="1"/>
      <c r="AP458" s="1"/>
      <c r="AQ458" s="1"/>
      <c r="AR458" s="1"/>
      <c r="AV458" s="1"/>
    </row>
    <row r="459" spans="1:48" x14ac:dyDescent="0.25">
      <c r="A459" s="1"/>
      <c r="B459" s="1"/>
      <c r="C459" s="1"/>
      <c r="D459" s="1"/>
      <c r="I459" s="1"/>
      <c r="J459" s="1"/>
      <c r="K459" s="1"/>
      <c r="L459" s="1"/>
      <c r="Q459" s="1"/>
      <c r="R459" s="1"/>
      <c r="T459" s="1"/>
      <c r="Y459" s="1"/>
      <c r="Z459" s="1"/>
      <c r="AB459" s="1"/>
      <c r="AG459" s="1"/>
      <c r="AH459" s="1"/>
      <c r="AJ459" s="1"/>
      <c r="AO459" s="1"/>
      <c r="AP459" s="1"/>
      <c r="AQ459" s="1"/>
      <c r="AR459" s="1"/>
      <c r="AV459" s="1"/>
    </row>
    <row r="460" spans="1:48" x14ac:dyDescent="0.25">
      <c r="A460" s="1"/>
      <c r="B460" s="1"/>
      <c r="C460" s="1"/>
      <c r="D460" s="1"/>
      <c r="I460" s="1"/>
      <c r="J460" s="1"/>
      <c r="K460" s="1"/>
      <c r="L460" s="1"/>
      <c r="Q460" s="1"/>
      <c r="R460" s="1"/>
      <c r="T460" s="1"/>
      <c r="Y460" s="1"/>
      <c r="Z460" s="1"/>
      <c r="AB460" s="1"/>
      <c r="AG460" s="1"/>
      <c r="AH460" s="1"/>
      <c r="AJ460" s="1"/>
      <c r="AO460" s="1"/>
      <c r="AP460" s="1"/>
      <c r="AQ460" s="1"/>
      <c r="AR460" s="1"/>
      <c r="AV460" s="1"/>
    </row>
    <row r="461" spans="1:48" x14ac:dyDescent="0.25">
      <c r="A461" s="1"/>
      <c r="B461" s="1"/>
      <c r="C461" s="1"/>
      <c r="D461" s="1"/>
      <c r="I461" s="1"/>
      <c r="J461" s="1"/>
      <c r="K461" s="1"/>
      <c r="L461" s="1"/>
      <c r="Q461" s="1"/>
      <c r="R461" s="1"/>
      <c r="T461" s="1"/>
      <c r="Y461" s="1"/>
      <c r="Z461" s="1"/>
      <c r="AB461" s="1"/>
      <c r="AG461" s="1"/>
      <c r="AH461" s="1"/>
      <c r="AJ461" s="1"/>
      <c r="AO461" s="1"/>
      <c r="AP461" s="1"/>
      <c r="AQ461" s="1"/>
      <c r="AR461" s="1"/>
      <c r="AV461" s="1"/>
    </row>
    <row r="462" spans="1:48" x14ac:dyDescent="0.25">
      <c r="A462" s="1"/>
      <c r="B462" s="1"/>
      <c r="C462" s="1"/>
      <c r="D462" s="1"/>
      <c r="I462" s="1"/>
      <c r="J462" s="1"/>
      <c r="K462" s="1"/>
      <c r="L462" s="1"/>
      <c r="Q462" s="1"/>
      <c r="R462" s="1"/>
      <c r="T462" s="1"/>
      <c r="Y462" s="1"/>
      <c r="Z462" s="1"/>
      <c r="AB462" s="1"/>
      <c r="AG462" s="1"/>
      <c r="AH462" s="1"/>
      <c r="AJ462" s="1"/>
      <c r="AO462" s="1"/>
      <c r="AP462" s="1"/>
      <c r="AQ462" s="1"/>
      <c r="AR462" s="1"/>
      <c r="AV462" s="1"/>
    </row>
    <row r="463" spans="1:48" x14ac:dyDescent="0.25">
      <c r="A463" s="1"/>
      <c r="B463" s="1"/>
      <c r="C463" s="1"/>
      <c r="D463" s="1"/>
      <c r="I463" s="1"/>
      <c r="J463" s="1"/>
      <c r="K463" s="1"/>
      <c r="L463" s="1"/>
      <c r="Q463" s="1"/>
      <c r="R463" s="1"/>
      <c r="T463" s="1"/>
      <c r="Y463" s="1"/>
      <c r="Z463" s="1"/>
      <c r="AB463" s="1"/>
      <c r="AG463" s="1"/>
      <c r="AH463" s="1"/>
      <c r="AJ463" s="1"/>
      <c r="AO463" s="1"/>
      <c r="AP463" s="1"/>
      <c r="AQ463" s="1"/>
      <c r="AR463" s="1"/>
      <c r="AV463" s="1"/>
    </row>
    <row r="464" spans="1:48" x14ac:dyDescent="0.25">
      <c r="A464" s="1"/>
      <c r="B464" s="1"/>
      <c r="C464" s="1"/>
      <c r="D464" s="1"/>
      <c r="I464" s="1"/>
      <c r="J464" s="1"/>
      <c r="K464" s="1"/>
      <c r="L464" s="1"/>
      <c r="Q464" s="1"/>
      <c r="R464" s="1"/>
      <c r="T464" s="1"/>
      <c r="Y464" s="1"/>
      <c r="Z464" s="1"/>
      <c r="AB464" s="1"/>
      <c r="AG464" s="1"/>
      <c r="AH464" s="1"/>
      <c r="AJ464" s="1"/>
      <c r="AO464" s="1"/>
      <c r="AP464" s="1"/>
      <c r="AQ464" s="1"/>
      <c r="AR464" s="1"/>
      <c r="AV464" s="1"/>
    </row>
    <row r="465" spans="1:48" x14ac:dyDescent="0.25">
      <c r="A465" s="1"/>
      <c r="B465" s="1"/>
      <c r="C465" s="1"/>
      <c r="D465" s="1"/>
      <c r="I465" s="1"/>
      <c r="J465" s="1"/>
      <c r="K465" s="1"/>
      <c r="L465" s="1"/>
      <c r="Q465" s="1"/>
      <c r="R465" s="1"/>
      <c r="T465" s="1"/>
      <c r="Y465" s="1"/>
      <c r="Z465" s="1"/>
      <c r="AB465" s="1"/>
      <c r="AG465" s="1"/>
      <c r="AH465" s="1"/>
      <c r="AJ465" s="1"/>
      <c r="AO465" s="1"/>
      <c r="AP465" s="1"/>
      <c r="AQ465" s="1"/>
      <c r="AR465" s="1"/>
      <c r="AV465" s="1"/>
    </row>
    <row r="466" spans="1:48" x14ac:dyDescent="0.25">
      <c r="A466" s="1"/>
      <c r="B466" s="1"/>
      <c r="C466" s="1"/>
      <c r="D466" s="1"/>
      <c r="I466" s="1"/>
      <c r="J466" s="1"/>
      <c r="K466" s="1"/>
      <c r="L466" s="1"/>
      <c r="Q466" s="1"/>
      <c r="R466" s="1"/>
      <c r="T466" s="1"/>
      <c r="Y466" s="1"/>
      <c r="Z466" s="1"/>
      <c r="AB466" s="1"/>
      <c r="AG466" s="1"/>
      <c r="AH466" s="1"/>
      <c r="AJ466" s="1"/>
      <c r="AO466" s="1"/>
      <c r="AP466" s="1"/>
      <c r="AQ466" s="1"/>
      <c r="AR466" s="1"/>
      <c r="AV466" s="1"/>
    </row>
    <row r="467" spans="1:48" x14ac:dyDescent="0.25">
      <c r="A467" s="1"/>
      <c r="B467" s="1"/>
      <c r="C467" s="1"/>
      <c r="D467" s="1"/>
      <c r="I467" s="1"/>
      <c r="J467" s="1"/>
      <c r="K467" s="1"/>
      <c r="L467" s="1"/>
      <c r="Q467" s="1"/>
      <c r="R467" s="1"/>
      <c r="T467" s="1"/>
      <c r="Y467" s="1"/>
      <c r="Z467" s="1"/>
      <c r="AB467" s="1"/>
      <c r="AG467" s="1"/>
      <c r="AH467" s="1"/>
      <c r="AJ467" s="1"/>
      <c r="AO467" s="1"/>
      <c r="AP467" s="1"/>
      <c r="AQ467" s="1"/>
      <c r="AR467" s="1"/>
      <c r="AV467" s="1"/>
    </row>
    <row r="468" spans="1:48" x14ac:dyDescent="0.25">
      <c r="A468" s="1"/>
      <c r="B468" s="1"/>
      <c r="C468" s="1"/>
      <c r="D468" s="1"/>
      <c r="I468" s="1"/>
      <c r="J468" s="1"/>
      <c r="K468" s="1"/>
      <c r="L468" s="1"/>
      <c r="Q468" s="1"/>
      <c r="R468" s="1"/>
      <c r="T468" s="1"/>
      <c r="Y468" s="1"/>
      <c r="Z468" s="1"/>
      <c r="AB468" s="1"/>
      <c r="AG468" s="1"/>
      <c r="AH468" s="1"/>
      <c r="AJ468" s="1"/>
      <c r="AO468" s="1"/>
      <c r="AP468" s="1"/>
      <c r="AQ468" s="1"/>
      <c r="AR468" s="1"/>
      <c r="AV468" s="1"/>
    </row>
    <row r="469" spans="1:48" x14ac:dyDescent="0.25">
      <c r="A469" s="1"/>
      <c r="B469" s="1"/>
      <c r="C469" s="1"/>
      <c r="D469" s="1"/>
      <c r="I469" s="1"/>
      <c r="J469" s="1"/>
      <c r="K469" s="1"/>
      <c r="L469" s="1"/>
      <c r="Q469" s="1"/>
      <c r="R469" s="1"/>
      <c r="T469" s="1"/>
      <c r="Y469" s="1"/>
      <c r="Z469" s="1"/>
      <c r="AB469" s="1"/>
      <c r="AG469" s="1"/>
      <c r="AH469" s="1"/>
      <c r="AJ469" s="1"/>
      <c r="AO469" s="1"/>
      <c r="AP469" s="1"/>
      <c r="AQ469" s="1"/>
      <c r="AR469" s="1"/>
      <c r="AV469" s="1"/>
    </row>
    <row r="470" spans="1:48" x14ac:dyDescent="0.25">
      <c r="A470" s="1"/>
      <c r="B470" s="1"/>
      <c r="C470" s="1"/>
      <c r="D470" s="1"/>
      <c r="I470" s="1"/>
      <c r="J470" s="1"/>
      <c r="K470" s="1"/>
      <c r="L470" s="1"/>
      <c r="Q470" s="1"/>
      <c r="R470" s="1"/>
      <c r="T470" s="1"/>
      <c r="Y470" s="1"/>
      <c r="Z470" s="1"/>
      <c r="AB470" s="1"/>
      <c r="AG470" s="1"/>
      <c r="AH470" s="1"/>
      <c r="AJ470" s="1"/>
      <c r="AO470" s="1"/>
      <c r="AP470" s="1"/>
      <c r="AQ470" s="1"/>
      <c r="AR470" s="1"/>
      <c r="AV470" s="1"/>
    </row>
    <row r="471" spans="1:48" x14ac:dyDescent="0.25">
      <c r="A471" s="1"/>
      <c r="B471" s="1"/>
      <c r="C471" s="1"/>
      <c r="D471" s="1"/>
      <c r="I471" s="1"/>
      <c r="J471" s="1"/>
      <c r="K471" s="1"/>
      <c r="L471" s="1"/>
      <c r="Q471" s="1"/>
      <c r="R471" s="1"/>
      <c r="T471" s="1"/>
      <c r="Y471" s="1"/>
      <c r="Z471" s="1"/>
      <c r="AB471" s="1"/>
      <c r="AG471" s="1"/>
      <c r="AH471" s="1"/>
      <c r="AJ471" s="1"/>
      <c r="AO471" s="1"/>
      <c r="AP471" s="1"/>
      <c r="AQ471" s="1"/>
      <c r="AR471" s="1"/>
      <c r="AV471" s="1"/>
    </row>
    <row r="472" spans="1:48" x14ac:dyDescent="0.25">
      <c r="A472" s="1"/>
      <c r="B472" s="1"/>
      <c r="C472" s="1"/>
      <c r="D472" s="1"/>
      <c r="I472" s="1"/>
      <c r="J472" s="1"/>
      <c r="K472" s="1"/>
      <c r="L472" s="1"/>
      <c r="Q472" s="1"/>
      <c r="R472" s="1"/>
      <c r="T472" s="1"/>
      <c r="Y472" s="1"/>
      <c r="Z472" s="1"/>
      <c r="AB472" s="1"/>
      <c r="AG472" s="1"/>
      <c r="AH472" s="1"/>
      <c r="AJ472" s="1"/>
      <c r="AO472" s="1"/>
      <c r="AP472" s="1"/>
      <c r="AQ472" s="1"/>
      <c r="AR472" s="1"/>
      <c r="AV472" s="1"/>
    </row>
    <row r="473" spans="1:48" x14ac:dyDescent="0.25">
      <c r="A473" s="1"/>
      <c r="B473" s="1"/>
      <c r="C473" s="1"/>
      <c r="D473" s="1"/>
      <c r="I473" s="1"/>
      <c r="J473" s="1"/>
      <c r="K473" s="1"/>
      <c r="L473" s="1"/>
      <c r="Q473" s="1"/>
      <c r="R473" s="1"/>
      <c r="T473" s="1"/>
      <c r="Y473" s="1"/>
      <c r="Z473" s="1"/>
      <c r="AB473" s="1"/>
      <c r="AG473" s="1"/>
      <c r="AH473" s="1"/>
      <c r="AJ473" s="1"/>
      <c r="AO473" s="1"/>
      <c r="AP473" s="1"/>
      <c r="AQ473" s="1"/>
      <c r="AR473" s="1"/>
      <c r="AV473" s="1"/>
    </row>
    <row r="474" spans="1:48" x14ac:dyDescent="0.25">
      <c r="A474" s="1"/>
      <c r="B474" s="1"/>
      <c r="C474" s="1"/>
      <c r="D474" s="1"/>
      <c r="I474" s="1"/>
      <c r="J474" s="1"/>
      <c r="K474" s="1"/>
      <c r="L474" s="1"/>
      <c r="Q474" s="1"/>
      <c r="R474" s="1"/>
      <c r="T474" s="1"/>
      <c r="Y474" s="1"/>
      <c r="Z474" s="1"/>
      <c r="AB474" s="1"/>
      <c r="AG474" s="1"/>
      <c r="AH474" s="1"/>
      <c r="AJ474" s="1"/>
      <c r="AO474" s="1"/>
      <c r="AP474" s="1"/>
      <c r="AQ474" s="1"/>
      <c r="AR474" s="1"/>
      <c r="AV474" s="1"/>
    </row>
    <row r="475" spans="1:48" x14ac:dyDescent="0.25">
      <c r="A475" s="1"/>
      <c r="B475" s="1"/>
      <c r="C475" s="1"/>
      <c r="D475" s="1"/>
      <c r="I475" s="1"/>
      <c r="J475" s="1"/>
      <c r="K475" s="1"/>
      <c r="L475" s="1"/>
      <c r="Q475" s="1"/>
      <c r="R475" s="1"/>
      <c r="T475" s="1"/>
      <c r="Y475" s="1"/>
      <c r="Z475" s="1"/>
      <c r="AB475" s="1"/>
      <c r="AG475" s="1"/>
      <c r="AH475" s="1"/>
      <c r="AJ475" s="1"/>
      <c r="AO475" s="1"/>
      <c r="AP475" s="1"/>
      <c r="AQ475" s="1"/>
      <c r="AR475" s="1"/>
      <c r="AV475" s="1"/>
    </row>
    <row r="476" spans="1:48" x14ac:dyDescent="0.25">
      <c r="A476" s="1"/>
      <c r="B476" s="1"/>
      <c r="C476" s="1"/>
      <c r="D476" s="1"/>
      <c r="I476" s="1"/>
      <c r="J476" s="1"/>
      <c r="K476" s="1"/>
      <c r="L476" s="1"/>
      <c r="Q476" s="1"/>
      <c r="R476" s="1"/>
      <c r="T476" s="1"/>
      <c r="Y476" s="1"/>
      <c r="Z476" s="1"/>
      <c r="AB476" s="1"/>
      <c r="AG476" s="1"/>
      <c r="AH476" s="1"/>
      <c r="AJ476" s="1"/>
      <c r="AO476" s="1"/>
      <c r="AP476" s="1"/>
      <c r="AQ476" s="1"/>
      <c r="AR476" s="1"/>
      <c r="AV476" s="1"/>
    </row>
    <row r="477" spans="1:48" x14ac:dyDescent="0.25">
      <c r="A477" s="1"/>
      <c r="B477" s="1"/>
      <c r="C477" s="1"/>
      <c r="D477" s="1"/>
      <c r="I477" s="1"/>
      <c r="J477" s="1"/>
      <c r="K477" s="1"/>
      <c r="L477" s="1"/>
      <c r="Q477" s="1"/>
      <c r="R477" s="1"/>
      <c r="T477" s="1"/>
      <c r="Y477" s="1"/>
      <c r="Z477" s="1"/>
      <c r="AB477" s="1"/>
      <c r="AG477" s="1"/>
      <c r="AH477" s="1"/>
      <c r="AJ477" s="1"/>
      <c r="AO477" s="1"/>
      <c r="AP477" s="1"/>
      <c r="AQ477" s="1"/>
      <c r="AR477" s="1"/>
      <c r="AV477" s="1"/>
    </row>
    <row r="478" spans="1:48" x14ac:dyDescent="0.25">
      <c r="A478" s="1"/>
      <c r="B478" s="1"/>
      <c r="C478" s="1"/>
      <c r="D478" s="1"/>
      <c r="I478" s="1"/>
      <c r="J478" s="1"/>
      <c r="K478" s="1"/>
      <c r="L478" s="1"/>
      <c r="Q478" s="1"/>
      <c r="R478" s="1"/>
      <c r="T478" s="1"/>
      <c r="Y478" s="1"/>
      <c r="Z478" s="1"/>
      <c r="AB478" s="1"/>
      <c r="AG478" s="1"/>
      <c r="AH478" s="1"/>
      <c r="AJ478" s="1"/>
      <c r="AO478" s="1"/>
      <c r="AP478" s="1"/>
      <c r="AQ478" s="1"/>
      <c r="AR478" s="1"/>
      <c r="AV478" s="1"/>
    </row>
    <row r="479" spans="1:48" x14ac:dyDescent="0.25">
      <c r="A479" s="1"/>
      <c r="B479" s="1"/>
      <c r="C479" s="1"/>
      <c r="D479" s="1"/>
      <c r="I479" s="1"/>
      <c r="J479" s="1"/>
      <c r="K479" s="1"/>
      <c r="L479" s="1"/>
      <c r="Q479" s="1"/>
      <c r="R479" s="1"/>
      <c r="T479" s="1"/>
      <c r="Y479" s="1"/>
      <c r="Z479" s="1"/>
      <c r="AB479" s="1"/>
      <c r="AG479" s="1"/>
      <c r="AH479" s="1"/>
      <c r="AJ479" s="1"/>
      <c r="AO479" s="1"/>
      <c r="AP479" s="1"/>
      <c r="AQ479" s="1"/>
      <c r="AR479" s="1"/>
      <c r="AV479" s="1"/>
    </row>
    <row r="480" spans="1:48" x14ac:dyDescent="0.25">
      <c r="A480" s="1"/>
      <c r="B480" s="1"/>
      <c r="C480" s="1"/>
      <c r="D480" s="1"/>
      <c r="I480" s="1"/>
      <c r="J480" s="1"/>
      <c r="K480" s="1"/>
      <c r="L480" s="1"/>
      <c r="Q480" s="1"/>
      <c r="R480" s="1"/>
      <c r="T480" s="1"/>
      <c r="Y480" s="1"/>
      <c r="Z480" s="1"/>
      <c r="AB480" s="1"/>
      <c r="AG480" s="1"/>
      <c r="AH480" s="1"/>
      <c r="AJ480" s="1"/>
      <c r="AO480" s="1"/>
      <c r="AP480" s="1"/>
      <c r="AQ480" s="1"/>
      <c r="AR480" s="1"/>
      <c r="AV480" s="1"/>
    </row>
    <row r="481" spans="1:48" x14ac:dyDescent="0.25">
      <c r="A481" s="1"/>
      <c r="B481" s="1"/>
      <c r="C481" s="1"/>
      <c r="D481" s="1"/>
      <c r="I481" s="1"/>
      <c r="J481" s="1"/>
      <c r="K481" s="1"/>
      <c r="L481" s="1"/>
      <c r="Q481" s="1"/>
      <c r="R481" s="1"/>
      <c r="T481" s="1"/>
      <c r="Y481" s="1"/>
      <c r="Z481" s="1"/>
      <c r="AB481" s="1"/>
      <c r="AG481" s="1"/>
      <c r="AH481" s="1"/>
      <c r="AJ481" s="1"/>
      <c r="AO481" s="1"/>
      <c r="AP481" s="1"/>
      <c r="AQ481" s="1"/>
      <c r="AR481" s="1"/>
      <c r="AV481" s="1"/>
    </row>
    <row r="482" spans="1:48" x14ac:dyDescent="0.25">
      <c r="A482" s="1"/>
      <c r="B482" s="1"/>
      <c r="C482" s="1"/>
      <c r="D482" s="1"/>
      <c r="I482" s="1"/>
      <c r="J482" s="1"/>
      <c r="K482" s="1"/>
      <c r="L482" s="1"/>
      <c r="Q482" s="1"/>
      <c r="R482" s="1"/>
      <c r="T482" s="1"/>
      <c r="Y482" s="1"/>
      <c r="Z482" s="1"/>
      <c r="AB482" s="1"/>
      <c r="AG482" s="1"/>
      <c r="AH482" s="1"/>
      <c r="AJ482" s="1"/>
      <c r="AO482" s="1"/>
      <c r="AP482" s="1"/>
      <c r="AQ482" s="1"/>
      <c r="AR482" s="1"/>
      <c r="AV482" s="1"/>
    </row>
    <row r="483" spans="1:48" x14ac:dyDescent="0.25">
      <c r="A483" s="1"/>
      <c r="B483" s="1"/>
      <c r="C483" s="1"/>
      <c r="D483" s="1"/>
      <c r="I483" s="1"/>
      <c r="J483" s="1"/>
      <c r="K483" s="1"/>
      <c r="L483" s="1"/>
      <c r="Q483" s="1"/>
      <c r="R483" s="1"/>
      <c r="T483" s="1"/>
      <c r="Y483" s="1"/>
      <c r="Z483" s="1"/>
      <c r="AB483" s="1"/>
      <c r="AG483" s="1"/>
      <c r="AH483" s="1"/>
      <c r="AJ483" s="1"/>
      <c r="AO483" s="1"/>
      <c r="AP483" s="1"/>
      <c r="AQ483" s="1"/>
      <c r="AR483" s="1"/>
      <c r="AV483" s="1"/>
    </row>
    <row r="484" spans="1:48" x14ac:dyDescent="0.25">
      <c r="A484" s="1"/>
      <c r="B484" s="1"/>
      <c r="C484" s="1"/>
      <c r="D484" s="1"/>
      <c r="I484" s="1"/>
      <c r="J484" s="1"/>
      <c r="K484" s="1"/>
      <c r="L484" s="1"/>
      <c r="Q484" s="1"/>
      <c r="R484" s="1"/>
      <c r="T484" s="1"/>
      <c r="Y484" s="1"/>
      <c r="Z484" s="1"/>
      <c r="AB484" s="1"/>
      <c r="AG484" s="1"/>
      <c r="AH484" s="1"/>
      <c r="AJ484" s="1"/>
      <c r="AO484" s="1"/>
      <c r="AP484" s="1"/>
      <c r="AQ484" s="1"/>
      <c r="AR484" s="1"/>
      <c r="AV484" s="1"/>
    </row>
    <row r="485" spans="1:48" x14ac:dyDescent="0.25">
      <c r="A485" s="1"/>
      <c r="B485" s="1"/>
      <c r="C485" s="1"/>
      <c r="D485" s="1"/>
      <c r="I485" s="1"/>
      <c r="J485" s="1"/>
      <c r="K485" s="1"/>
      <c r="L485" s="1"/>
      <c r="Q485" s="1"/>
      <c r="R485" s="1"/>
      <c r="T485" s="1"/>
      <c r="Y485" s="1"/>
      <c r="Z485" s="1"/>
      <c r="AB485" s="1"/>
      <c r="AG485" s="1"/>
      <c r="AH485" s="1"/>
      <c r="AJ485" s="1"/>
      <c r="AO485" s="1"/>
      <c r="AP485" s="1"/>
      <c r="AQ485" s="1"/>
      <c r="AR485" s="1"/>
      <c r="AV485" s="1"/>
    </row>
    <row r="486" spans="1:48" x14ac:dyDescent="0.25">
      <c r="A486" s="1"/>
      <c r="B486" s="1"/>
      <c r="C486" s="1"/>
      <c r="D486" s="1"/>
      <c r="I486" s="1"/>
      <c r="J486" s="1"/>
      <c r="K486" s="1"/>
      <c r="L486" s="1"/>
      <c r="Q486" s="1"/>
      <c r="R486" s="1"/>
      <c r="T486" s="1"/>
      <c r="Y486" s="1"/>
      <c r="Z486" s="1"/>
      <c r="AB486" s="1"/>
      <c r="AG486" s="1"/>
      <c r="AH486" s="1"/>
      <c r="AJ486" s="1"/>
      <c r="AO486" s="1"/>
      <c r="AP486" s="1"/>
      <c r="AQ486" s="1"/>
      <c r="AR486" s="1"/>
      <c r="AV486" s="1"/>
    </row>
    <row r="487" spans="1:48" x14ac:dyDescent="0.25">
      <c r="A487" s="1"/>
      <c r="B487" s="1"/>
      <c r="C487" s="1"/>
      <c r="D487" s="1"/>
      <c r="I487" s="1"/>
      <c r="J487" s="1"/>
      <c r="K487" s="1"/>
      <c r="L487" s="1"/>
      <c r="Q487" s="1"/>
      <c r="R487" s="1"/>
      <c r="T487" s="1"/>
      <c r="Y487" s="1"/>
      <c r="Z487" s="1"/>
      <c r="AB487" s="1"/>
      <c r="AG487" s="1"/>
      <c r="AH487" s="1"/>
      <c r="AJ487" s="1"/>
      <c r="AO487" s="1"/>
      <c r="AP487" s="1"/>
      <c r="AQ487" s="1"/>
      <c r="AR487" s="1"/>
      <c r="AV487" s="1"/>
    </row>
    <row r="488" spans="1:48" x14ac:dyDescent="0.25">
      <c r="A488" s="1"/>
      <c r="B488" s="1"/>
      <c r="C488" s="1"/>
      <c r="D488" s="1"/>
      <c r="I488" s="1"/>
      <c r="J488" s="1"/>
      <c r="K488" s="1"/>
      <c r="L488" s="1"/>
      <c r="Q488" s="1"/>
      <c r="R488" s="1"/>
      <c r="T488" s="1"/>
      <c r="Y488" s="1"/>
      <c r="Z488" s="1"/>
      <c r="AB488" s="1"/>
      <c r="AG488" s="1"/>
      <c r="AH488" s="1"/>
      <c r="AJ488" s="1"/>
      <c r="AO488" s="1"/>
      <c r="AP488" s="1"/>
      <c r="AQ488" s="1"/>
      <c r="AR488" s="1"/>
      <c r="AV488" s="1"/>
    </row>
    <row r="489" spans="1:48" x14ac:dyDescent="0.25">
      <c r="A489" s="1"/>
      <c r="B489" s="1"/>
      <c r="C489" s="1"/>
      <c r="D489" s="1"/>
      <c r="I489" s="1"/>
      <c r="J489" s="1"/>
      <c r="K489" s="1"/>
      <c r="L489" s="1"/>
      <c r="Q489" s="1"/>
      <c r="R489" s="1"/>
      <c r="T489" s="1"/>
      <c r="Y489" s="1"/>
      <c r="Z489" s="1"/>
      <c r="AB489" s="1"/>
      <c r="AG489" s="1"/>
      <c r="AH489" s="1"/>
      <c r="AJ489" s="1"/>
      <c r="AO489" s="1"/>
      <c r="AP489" s="1"/>
      <c r="AQ489" s="1"/>
      <c r="AR489" s="1"/>
      <c r="AV489" s="1"/>
    </row>
    <row r="490" spans="1:48" x14ac:dyDescent="0.25">
      <c r="A490" s="1"/>
      <c r="B490" s="1"/>
      <c r="C490" s="1"/>
      <c r="D490" s="1"/>
      <c r="I490" s="1"/>
      <c r="J490" s="1"/>
      <c r="K490" s="1"/>
      <c r="L490" s="1"/>
      <c r="Q490" s="1"/>
      <c r="R490" s="1"/>
      <c r="T490" s="1"/>
      <c r="Y490" s="1"/>
      <c r="Z490" s="1"/>
      <c r="AB490" s="1"/>
      <c r="AG490" s="1"/>
      <c r="AH490" s="1"/>
      <c r="AJ490" s="1"/>
      <c r="AO490" s="1"/>
      <c r="AP490" s="1"/>
      <c r="AQ490" s="1"/>
      <c r="AR490" s="1"/>
      <c r="AV490" s="1"/>
    </row>
    <row r="491" spans="1:48" x14ac:dyDescent="0.25">
      <c r="A491" s="1"/>
      <c r="B491" s="1"/>
      <c r="C491" s="1"/>
      <c r="D491" s="1"/>
      <c r="I491" s="1"/>
      <c r="J491" s="1"/>
      <c r="K491" s="1"/>
      <c r="L491" s="1"/>
      <c r="Q491" s="1"/>
      <c r="R491" s="1"/>
      <c r="T491" s="1"/>
      <c r="Y491" s="1"/>
      <c r="Z491" s="1"/>
      <c r="AB491" s="1"/>
      <c r="AG491" s="1"/>
      <c r="AH491" s="1"/>
      <c r="AJ491" s="1"/>
      <c r="AO491" s="1"/>
      <c r="AP491" s="1"/>
      <c r="AQ491" s="1"/>
      <c r="AR491" s="1"/>
      <c r="AV491" s="1"/>
    </row>
    <row r="492" spans="1:48" x14ac:dyDescent="0.25">
      <c r="A492" s="1"/>
      <c r="B492" s="1"/>
      <c r="C492" s="1"/>
      <c r="D492" s="1"/>
      <c r="I492" s="1"/>
      <c r="J492" s="1"/>
      <c r="K492" s="1"/>
      <c r="L492" s="1"/>
      <c r="Q492" s="1"/>
      <c r="R492" s="1"/>
      <c r="T492" s="1"/>
      <c r="Y492" s="1"/>
      <c r="Z492" s="1"/>
      <c r="AB492" s="1"/>
      <c r="AG492" s="1"/>
      <c r="AH492" s="1"/>
      <c r="AJ492" s="1"/>
      <c r="AO492" s="1"/>
      <c r="AP492" s="1"/>
      <c r="AQ492" s="1"/>
      <c r="AR492" s="1"/>
      <c r="AV492" s="1"/>
    </row>
    <row r="493" spans="1:48" x14ac:dyDescent="0.25">
      <c r="A493" s="1"/>
      <c r="B493" s="1"/>
      <c r="C493" s="1"/>
      <c r="D493" s="1"/>
      <c r="I493" s="1"/>
      <c r="J493" s="1"/>
      <c r="K493" s="1"/>
      <c r="L493" s="1"/>
      <c r="Q493" s="1"/>
      <c r="R493" s="1"/>
      <c r="T493" s="1"/>
      <c r="Y493" s="1"/>
      <c r="Z493" s="1"/>
      <c r="AB493" s="1"/>
      <c r="AG493" s="1"/>
      <c r="AH493" s="1"/>
      <c r="AJ493" s="1"/>
      <c r="AO493" s="1"/>
      <c r="AP493" s="1"/>
      <c r="AQ493" s="1"/>
      <c r="AR493" s="1"/>
      <c r="AV493" s="1"/>
    </row>
    <row r="494" spans="1:48" x14ac:dyDescent="0.25">
      <c r="A494" s="1"/>
      <c r="B494" s="1"/>
      <c r="C494" s="1"/>
      <c r="D494" s="1"/>
      <c r="I494" s="1"/>
      <c r="J494" s="1"/>
      <c r="K494" s="1"/>
      <c r="L494" s="1"/>
      <c r="Q494" s="1"/>
      <c r="R494" s="1"/>
      <c r="T494" s="1"/>
      <c r="Y494" s="1"/>
      <c r="Z494" s="1"/>
      <c r="AB494" s="1"/>
      <c r="AG494" s="1"/>
      <c r="AH494" s="1"/>
      <c r="AJ494" s="1"/>
      <c r="AO494" s="1"/>
      <c r="AP494" s="1"/>
      <c r="AQ494" s="1"/>
      <c r="AR494" s="1"/>
      <c r="AV494" s="1"/>
    </row>
    <row r="495" spans="1:48" x14ac:dyDescent="0.25">
      <c r="A495" s="1"/>
      <c r="B495" s="1"/>
      <c r="C495" s="1"/>
      <c r="D495" s="1"/>
      <c r="I495" s="1"/>
      <c r="J495" s="1"/>
      <c r="K495" s="1"/>
      <c r="L495" s="1"/>
      <c r="Q495" s="1"/>
      <c r="R495" s="1"/>
      <c r="T495" s="1"/>
      <c r="Y495" s="1"/>
      <c r="Z495" s="1"/>
      <c r="AB495" s="1"/>
      <c r="AG495" s="1"/>
      <c r="AH495" s="1"/>
      <c r="AJ495" s="1"/>
      <c r="AO495" s="1"/>
      <c r="AP495" s="1"/>
      <c r="AQ495" s="1"/>
      <c r="AR495" s="1"/>
      <c r="AV495" s="1"/>
    </row>
    <row r="496" spans="1:48" x14ac:dyDescent="0.25">
      <c r="A496" s="1"/>
      <c r="B496" s="1"/>
      <c r="C496" s="1"/>
      <c r="D496" s="1"/>
      <c r="I496" s="1"/>
      <c r="J496" s="1"/>
      <c r="K496" s="1"/>
      <c r="L496" s="1"/>
      <c r="Q496" s="1"/>
      <c r="R496" s="1"/>
      <c r="T496" s="1"/>
      <c r="Y496" s="1"/>
      <c r="Z496" s="1"/>
      <c r="AB496" s="1"/>
      <c r="AG496" s="1"/>
      <c r="AH496" s="1"/>
      <c r="AJ496" s="1"/>
      <c r="AO496" s="1"/>
      <c r="AP496" s="1"/>
      <c r="AQ496" s="1"/>
      <c r="AR496" s="1"/>
      <c r="AV496" s="1"/>
    </row>
    <row r="497" spans="1:48" x14ac:dyDescent="0.25">
      <c r="A497" s="1"/>
      <c r="B497" s="1"/>
      <c r="C497" s="1"/>
      <c r="D497" s="1"/>
      <c r="I497" s="1"/>
      <c r="J497" s="1"/>
      <c r="K497" s="1"/>
      <c r="L497" s="1"/>
      <c r="Q497" s="1"/>
      <c r="R497" s="1"/>
      <c r="T497" s="1"/>
      <c r="Y497" s="1"/>
      <c r="Z497" s="1"/>
      <c r="AB497" s="1"/>
      <c r="AG497" s="1"/>
      <c r="AH497" s="1"/>
      <c r="AJ497" s="1"/>
      <c r="AO497" s="1"/>
      <c r="AP497" s="1"/>
      <c r="AQ497" s="1"/>
      <c r="AR497" s="1"/>
      <c r="AV497" s="1"/>
    </row>
    <row r="498" spans="1:48" x14ac:dyDescent="0.25">
      <c r="A498" s="1"/>
      <c r="B498" s="1"/>
      <c r="C498" s="1"/>
      <c r="D498" s="1"/>
      <c r="I498" s="1"/>
      <c r="J498" s="1"/>
      <c r="K498" s="1"/>
      <c r="L498" s="1"/>
      <c r="Q498" s="1"/>
      <c r="R498" s="1"/>
      <c r="T498" s="1"/>
      <c r="Y498" s="1"/>
      <c r="Z498" s="1"/>
      <c r="AB498" s="1"/>
      <c r="AG498" s="1"/>
      <c r="AH498" s="1"/>
      <c r="AJ498" s="1"/>
      <c r="AO498" s="1"/>
      <c r="AP498" s="1"/>
      <c r="AQ498" s="1"/>
      <c r="AR498" s="1"/>
      <c r="AV498" s="1"/>
    </row>
    <row r="499" spans="1:48" x14ac:dyDescent="0.25">
      <c r="A499" s="1"/>
      <c r="B499" s="1"/>
      <c r="C499" s="1"/>
      <c r="D499" s="1"/>
      <c r="I499" s="1"/>
      <c r="J499" s="1"/>
      <c r="K499" s="1"/>
      <c r="L499" s="1"/>
      <c r="Q499" s="1"/>
      <c r="R499" s="1"/>
      <c r="T499" s="1"/>
      <c r="Y499" s="1"/>
      <c r="Z499" s="1"/>
      <c r="AB499" s="1"/>
      <c r="AG499" s="1"/>
      <c r="AH499" s="1"/>
      <c r="AJ499" s="1"/>
      <c r="AO499" s="1"/>
      <c r="AP499" s="1"/>
      <c r="AQ499" s="1"/>
      <c r="AR499" s="1"/>
      <c r="AV499" s="1"/>
    </row>
    <row r="500" spans="1:48" x14ac:dyDescent="0.25">
      <c r="A500" s="1"/>
      <c r="B500" s="1"/>
      <c r="C500" s="1"/>
      <c r="D500" s="1"/>
      <c r="I500" s="1"/>
      <c r="J500" s="1"/>
      <c r="K500" s="1"/>
      <c r="L500" s="1"/>
      <c r="Q500" s="1"/>
      <c r="R500" s="1"/>
      <c r="T500" s="1"/>
      <c r="Y500" s="1"/>
      <c r="Z500" s="1"/>
      <c r="AB500" s="1"/>
      <c r="AG500" s="1"/>
      <c r="AH500" s="1"/>
      <c r="AJ500" s="1"/>
      <c r="AO500" s="1"/>
      <c r="AP500" s="1"/>
      <c r="AQ500" s="1"/>
      <c r="AR500" s="1"/>
      <c r="AV500" s="1"/>
    </row>
    <row r="501" spans="1:48" x14ac:dyDescent="0.25">
      <c r="A501" s="1"/>
      <c r="B501" s="1"/>
      <c r="C501" s="1"/>
      <c r="D501" s="1"/>
      <c r="I501" s="1"/>
      <c r="J501" s="1"/>
      <c r="K501" s="1"/>
      <c r="L501" s="1"/>
      <c r="Q501" s="1"/>
      <c r="R501" s="1"/>
      <c r="T501" s="1"/>
      <c r="Y501" s="1"/>
      <c r="Z501" s="1"/>
      <c r="AB501" s="1"/>
      <c r="AG501" s="1"/>
      <c r="AH501" s="1"/>
      <c r="AJ501" s="1"/>
      <c r="AO501" s="1"/>
      <c r="AP501" s="1"/>
      <c r="AQ501" s="1"/>
      <c r="AR501" s="1"/>
      <c r="AV501" s="1"/>
    </row>
    <row r="502" spans="1:48" x14ac:dyDescent="0.25">
      <c r="A502" s="1"/>
      <c r="B502" s="1"/>
      <c r="C502" s="1"/>
      <c r="D502" s="1"/>
      <c r="I502" s="1"/>
      <c r="J502" s="1"/>
      <c r="K502" s="1"/>
      <c r="L502" s="1"/>
      <c r="Q502" s="1"/>
      <c r="R502" s="1"/>
      <c r="T502" s="1"/>
      <c r="Y502" s="1"/>
      <c r="Z502" s="1"/>
      <c r="AB502" s="1"/>
      <c r="AG502" s="1"/>
      <c r="AH502" s="1"/>
      <c r="AJ502" s="1"/>
      <c r="AO502" s="1"/>
      <c r="AP502" s="1"/>
      <c r="AQ502" s="1"/>
      <c r="AR502" s="1"/>
      <c r="AV502" s="1"/>
    </row>
    <row r="503" spans="1:48" x14ac:dyDescent="0.25">
      <c r="A503" s="1"/>
      <c r="B503" s="1"/>
      <c r="C503" s="1"/>
      <c r="D503" s="1"/>
      <c r="I503" s="1"/>
      <c r="J503" s="1"/>
      <c r="K503" s="1"/>
      <c r="L503" s="1"/>
      <c r="Q503" s="1"/>
      <c r="R503" s="1"/>
      <c r="T503" s="1"/>
      <c r="Y503" s="1"/>
      <c r="Z503" s="1"/>
      <c r="AB503" s="1"/>
      <c r="AG503" s="1"/>
      <c r="AH503" s="1"/>
      <c r="AJ503" s="1"/>
      <c r="AO503" s="1"/>
      <c r="AP503" s="1"/>
      <c r="AQ503" s="1"/>
      <c r="AR503" s="1"/>
      <c r="AV503" s="1"/>
    </row>
    <row r="504" spans="1:48" x14ac:dyDescent="0.25">
      <c r="A504" s="1"/>
      <c r="B504" s="1"/>
      <c r="C504" s="1"/>
      <c r="D504" s="1"/>
      <c r="I504" s="1"/>
      <c r="J504" s="1"/>
      <c r="K504" s="1"/>
      <c r="L504" s="1"/>
      <c r="Q504" s="1"/>
      <c r="R504" s="1"/>
      <c r="T504" s="1"/>
      <c r="Y504" s="1"/>
      <c r="Z504" s="1"/>
      <c r="AB504" s="1"/>
      <c r="AG504" s="1"/>
      <c r="AH504" s="1"/>
      <c r="AJ504" s="1"/>
      <c r="AO504" s="1"/>
      <c r="AP504" s="1"/>
      <c r="AQ504" s="1"/>
      <c r="AR504" s="1"/>
      <c r="AV504" s="1"/>
    </row>
    <row r="505" spans="1:48" x14ac:dyDescent="0.25">
      <c r="A505" s="1"/>
      <c r="B505" s="1"/>
      <c r="C505" s="1"/>
      <c r="D505" s="1"/>
      <c r="I505" s="1"/>
      <c r="J505" s="1"/>
      <c r="K505" s="1"/>
      <c r="L505" s="1"/>
      <c r="Q505" s="1"/>
      <c r="R505" s="1"/>
      <c r="T505" s="1"/>
      <c r="Y505" s="1"/>
      <c r="Z505" s="1"/>
      <c r="AB505" s="1"/>
      <c r="AG505" s="1"/>
      <c r="AH505" s="1"/>
      <c r="AJ505" s="1"/>
      <c r="AO505" s="1"/>
      <c r="AP505" s="1"/>
      <c r="AQ505" s="1"/>
      <c r="AR505" s="1"/>
      <c r="AV505" s="1"/>
    </row>
    <row r="506" spans="1:48" x14ac:dyDescent="0.25">
      <c r="A506" s="1"/>
      <c r="B506" s="1"/>
      <c r="C506" s="1"/>
      <c r="D506" s="1"/>
      <c r="I506" s="1"/>
      <c r="J506" s="1"/>
      <c r="K506" s="1"/>
      <c r="L506" s="1"/>
      <c r="Q506" s="1"/>
      <c r="R506" s="1"/>
      <c r="T506" s="1"/>
      <c r="Y506" s="1"/>
      <c r="Z506" s="1"/>
      <c r="AB506" s="1"/>
      <c r="AG506" s="1"/>
      <c r="AH506" s="1"/>
      <c r="AJ506" s="1"/>
      <c r="AO506" s="1"/>
      <c r="AP506" s="1"/>
      <c r="AQ506" s="1"/>
      <c r="AR506" s="1"/>
      <c r="AV506" s="1"/>
    </row>
    <row r="507" spans="1:48" x14ac:dyDescent="0.25">
      <c r="A507" s="1"/>
      <c r="B507" s="1"/>
      <c r="C507" s="1"/>
      <c r="D507" s="1"/>
      <c r="I507" s="1"/>
      <c r="J507" s="1"/>
      <c r="K507" s="1"/>
      <c r="L507" s="1"/>
      <c r="Q507" s="1"/>
      <c r="R507" s="1"/>
      <c r="T507" s="1"/>
      <c r="Y507" s="1"/>
      <c r="Z507" s="1"/>
      <c r="AB507" s="1"/>
      <c r="AG507" s="1"/>
      <c r="AH507" s="1"/>
      <c r="AJ507" s="1"/>
      <c r="AO507" s="1"/>
      <c r="AP507" s="1"/>
      <c r="AQ507" s="1"/>
      <c r="AR507" s="1"/>
      <c r="AV507" s="1"/>
    </row>
    <row r="508" spans="1:48" x14ac:dyDescent="0.25">
      <c r="A508" s="1"/>
      <c r="B508" s="1"/>
      <c r="C508" s="1"/>
      <c r="D508" s="1"/>
      <c r="I508" s="1"/>
      <c r="J508" s="1"/>
      <c r="K508" s="1"/>
      <c r="L508" s="1"/>
      <c r="Q508" s="1"/>
      <c r="R508" s="1"/>
      <c r="T508" s="1"/>
      <c r="Y508" s="1"/>
      <c r="Z508" s="1"/>
      <c r="AB508" s="1"/>
      <c r="AG508" s="1"/>
      <c r="AH508" s="1"/>
      <c r="AJ508" s="1"/>
      <c r="AO508" s="1"/>
      <c r="AP508" s="1"/>
      <c r="AQ508" s="1"/>
      <c r="AR508" s="1"/>
      <c r="AV508" s="1"/>
    </row>
    <row r="509" spans="1:48" x14ac:dyDescent="0.25">
      <c r="A509" s="1"/>
      <c r="B509" s="1"/>
      <c r="C509" s="1"/>
      <c r="D509" s="1"/>
      <c r="I509" s="1"/>
      <c r="J509" s="1"/>
      <c r="K509" s="1"/>
      <c r="L509" s="1"/>
      <c r="Q509" s="1"/>
      <c r="R509" s="1"/>
      <c r="T509" s="1"/>
      <c r="Y509" s="1"/>
      <c r="Z509" s="1"/>
      <c r="AB509" s="1"/>
      <c r="AG509" s="1"/>
      <c r="AH509" s="1"/>
      <c r="AJ509" s="1"/>
      <c r="AO509" s="1"/>
      <c r="AP509" s="1"/>
      <c r="AQ509" s="1"/>
      <c r="AR509" s="1"/>
      <c r="AV509" s="1"/>
    </row>
    <row r="510" spans="1:48" x14ac:dyDescent="0.25">
      <c r="A510" s="1"/>
      <c r="B510" s="1"/>
      <c r="C510" s="1"/>
      <c r="D510" s="1"/>
      <c r="I510" s="1"/>
      <c r="J510" s="1"/>
      <c r="K510" s="1"/>
      <c r="L510" s="1"/>
      <c r="Q510" s="1"/>
      <c r="R510" s="1"/>
      <c r="T510" s="1"/>
      <c r="Y510" s="1"/>
      <c r="Z510" s="1"/>
      <c r="AB510" s="1"/>
      <c r="AG510" s="1"/>
      <c r="AH510" s="1"/>
      <c r="AJ510" s="1"/>
      <c r="AO510" s="1"/>
      <c r="AP510" s="1"/>
      <c r="AQ510" s="1"/>
      <c r="AR510" s="1"/>
      <c r="AV510" s="1"/>
    </row>
    <row r="511" spans="1:48" x14ac:dyDescent="0.25">
      <c r="A511" s="1"/>
      <c r="B511" s="1"/>
      <c r="C511" s="1"/>
      <c r="D511" s="1"/>
      <c r="I511" s="1"/>
      <c r="J511" s="1"/>
      <c r="K511" s="1"/>
      <c r="L511" s="1"/>
      <c r="Q511" s="1"/>
      <c r="R511" s="1"/>
      <c r="T511" s="1"/>
      <c r="Y511" s="1"/>
      <c r="Z511" s="1"/>
      <c r="AB511" s="1"/>
      <c r="AG511" s="1"/>
      <c r="AH511" s="1"/>
      <c r="AJ511" s="1"/>
      <c r="AO511" s="1"/>
      <c r="AP511" s="1"/>
      <c r="AQ511" s="1"/>
      <c r="AR511" s="1"/>
      <c r="AV511" s="1"/>
    </row>
    <row r="512" spans="1:48" x14ac:dyDescent="0.25">
      <c r="A512" s="1"/>
      <c r="B512" s="1"/>
      <c r="C512" s="1"/>
      <c r="D512" s="1"/>
      <c r="I512" s="1"/>
      <c r="J512" s="1"/>
      <c r="K512" s="1"/>
      <c r="L512" s="1"/>
      <c r="Q512" s="1"/>
      <c r="R512" s="1"/>
      <c r="T512" s="1"/>
      <c r="Y512" s="1"/>
      <c r="Z512" s="1"/>
      <c r="AB512" s="1"/>
      <c r="AG512" s="1"/>
      <c r="AH512" s="1"/>
      <c r="AJ512" s="1"/>
      <c r="AO512" s="1"/>
      <c r="AP512" s="1"/>
      <c r="AQ512" s="1"/>
      <c r="AR512" s="1"/>
      <c r="AV512" s="1"/>
    </row>
    <row r="513" spans="1:48" x14ac:dyDescent="0.25">
      <c r="A513" s="1"/>
      <c r="B513" s="1"/>
      <c r="C513" s="1"/>
      <c r="D513" s="1"/>
      <c r="I513" s="1"/>
      <c r="J513" s="1"/>
      <c r="K513" s="1"/>
      <c r="L513" s="1"/>
      <c r="Q513" s="1"/>
      <c r="R513" s="1"/>
      <c r="T513" s="1"/>
      <c r="Y513" s="1"/>
      <c r="Z513" s="1"/>
      <c r="AB513" s="1"/>
      <c r="AG513" s="1"/>
      <c r="AH513" s="1"/>
      <c r="AJ513" s="1"/>
      <c r="AO513" s="1"/>
      <c r="AP513" s="1"/>
      <c r="AQ513" s="1"/>
      <c r="AR513" s="1"/>
      <c r="AV513" s="1"/>
    </row>
    <row r="514" spans="1:48" x14ac:dyDescent="0.25">
      <c r="A514" s="1"/>
      <c r="B514" s="1"/>
      <c r="C514" s="1"/>
      <c r="D514" s="1"/>
      <c r="I514" s="1"/>
      <c r="J514" s="1"/>
      <c r="K514" s="1"/>
      <c r="L514" s="1"/>
      <c r="Q514" s="1"/>
      <c r="R514" s="1"/>
      <c r="T514" s="1"/>
      <c r="Y514" s="1"/>
      <c r="Z514" s="1"/>
      <c r="AB514" s="1"/>
      <c r="AG514" s="1"/>
      <c r="AH514" s="1"/>
      <c r="AJ514" s="1"/>
      <c r="AO514" s="1"/>
      <c r="AP514" s="1"/>
      <c r="AQ514" s="1"/>
      <c r="AR514" s="1"/>
      <c r="AV514" s="1"/>
    </row>
    <row r="515" spans="1:48" x14ac:dyDescent="0.25">
      <c r="A515" s="1"/>
      <c r="B515" s="1"/>
      <c r="C515" s="1"/>
      <c r="D515" s="1"/>
      <c r="I515" s="1"/>
      <c r="J515" s="1"/>
      <c r="K515" s="1"/>
      <c r="L515" s="1"/>
      <c r="Q515" s="1"/>
      <c r="R515" s="1"/>
      <c r="T515" s="1"/>
      <c r="Y515" s="1"/>
      <c r="Z515" s="1"/>
      <c r="AB515" s="1"/>
      <c r="AG515" s="1"/>
      <c r="AH515" s="1"/>
      <c r="AJ515" s="1"/>
      <c r="AO515" s="1"/>
      <c r="AP515" s="1"/>
      <c r="AQ515" s="1"/>
      <c r="AR515" s="1"/>
      <c r="AV515" s="1"/>
    </row>
    <row r="516" spans="1:48" x14ac:dyDescent="0.25">
      <c r="A516" s="1"/>
      <c r="B516" s="1"/>
      <c r="C516" s="1"/>
      <c r="D516" s="1"/>
      <c r="I516" s="1"/>
      <c r="J516" s="1"/>
      <c r="K516" s="1"/>
      <c r="L516" s="1"/>
      <c r="Q516" s="1"/>
      <c r="R516" s="1"/>
      <c r="T516" s="1"/>
      <c r="Y516" s="1"/>
      <c r="Z516" s="1"/>
      <c r="AB516" s="1"/>
      <c r="AG516" s="1"/>
      <c r="AH516" s="1"/>
      <c r="AJ516" s="1"/>
      <c r="AO516" s="1"/>
      <c r="AP516" s="1"/>
      <c r="AQ516" s="1"/>
      <c r="AR516" s="1"/>
      <c r="AV516" s="1"/>
    </row>
    <row r="517" spans="1:48" x14ac:dyDescent="0.25">
      <c r="A517" s="1"/>
      <c r="B517" s="1"/>
      <c r="C517" s="1"/>
      <c r="D517" s="1"/>
      <c r="I517" s="1"/>
      <c r="J517" s="1"/>
      <c r="K517" s="1"/>
      <c r="L517" s="1"/>
      <c r="Q517" s="1"/>
      <c r="R517" s="1"/>
      <c r="T517" s="1"/>
      <c r="Y517" s="1"/>
      <c r="Z517" s="1"/>
      <c r="AB517" s="1"/>
      <c r="AG517" s="1"/>
      <c r="AH517" s="1"/>
      <c r="AJ517" s="1"/>
      <c r="AO517" s="1"/>
      <c r="AP517" s="1"/>
      <c r="AQ517" s="1"/>
      <c r="AR517" s="1"/>
      <c r="AV517" s="1"/>
    </row>
    <row r="518" spans="1:48" x14ac:dyDescent="0.25">
      <c r="A518" s="1"/>
      <c r="B518" s="1"/>
      <c r="C518" s="1"/>
      <c r="D518" s="1"/>
      <c r="I518" s="1"/>
      <c r="J518" s="1"/>
      <c r="K518" s="1"/>
      <c r="L518" s="1"/>
      <c r="Q518" s="1"/>
      <c r="R518" s="1"/>
      <c r="T518" s="1"/>
      <c r="Y518" s="1"/>
      <c r="Z518" s="1"/>
      <c r="AB518" s="1"/>
      <c r="AG518" s="1"/>
      <c r="AH518" s="1"/>
      <c r="AJ518" s="1"/>
      <c r="AO518" s="1"/>
      <c r="AP518" s="1"/>
      <c r="AQ518" s="1"/>
      <c r="AR518" s="1"/>
      <c r="AV518" s="1"/>
    </row>
    <row r="519" spans="1:48" x14ac:dyDescent="0.25">
      <c r="A519" s="1"/>
      <c r="B519" s="1"/>
      <c r="C519" s="1"/>
      <c r="D519" s="1"/>
      <c r="I519" s="1"/>
      <c r="J519" s="1"/>
      <c r="K519" s="1"/>
      <c r="L519" s="1"/>
      <c r="Q519" s="1"/>
      <c r="R519" s="1"/>
      <c r="T519" s="1"/>
      <c r="Y519" s="1"/>
      <c r="Z519" s="1"/>
      <c r="AB519" s="1"/>
      <c r="AG519" s="1"/>
      <c r="AH519" s="1"/>
      <c r="AJ519" s="1"/>
      <c r="AO519" s="1"/>
      <c r="AP519" s="1"/>
      <c r="AQ519" s="1"/>
      <c r="AR519" s="1"/>
      <c r="AV519" s="1"/>
    </row>
    <row r="520" spans="1:48" x14ac:dyDescent="0.25">
      <c r="A520" s="1"/>
      <c r="B520" s="1"/>
      <c r="C520" s="1"/>
      <c r="D520" s="1"/>
      <c r="I520" s="1"/>
      <c r="J520" s="1"/>
      <c r="K520" s="1"/>
      <c r="L520" s="1"/>
      <c r="Q520" s="1"/>
      <c r="R520" s="1"/>
      <c r="T520" s="1"/>
      <c r="Y520" s="1"/>
      <c r="Z520" s="1"/>
      <c r="AB520" s="1"/>
      <c r="AG520" s="1"/>
      <c r="AH520" s="1"/>
      <c r="AJ520" s="1"/>
      <c r="AO520" s="1"/>
      <c r="AP520" s="1"/>
      <c r="AQ520" s="1"/>
      <c r="AR520" s="1"/>
      <c r="AV520" s="1"/>
    </row>
    <row r="521" spans="1:48" x14ac:dyDescent="0.25">
      <c r="A521" s="1"/>
      <c r="B521" s="1"/>
      <c r="C521" s="1"/>
      <c r="D521" s="1"/>
      <c r="I521" s="1"/>
      <c r="J521" s="1"/>
      <c r="K521" s="1"/>
      <c r="L521" s="1"/>
      <c r="Q521" s="1"/>
      <c r="R521" s="1"/>
      <c r="T521" s="1"/>
      <c r="Y521" s="1"/>
      <c r="Z521" s="1"/>
      <c r="AB521" s="1"/>
      <c r="AG521" s="1"/>
      <c r="AH521" s="1"/>
      <c r="AJ521" s="1"/>
      <c r="AO521" s="1"/>
      <c r="AP521" s="1"/>
      <c r="AQ521" s="1"/>
      <c r="AR521" s="1"/>
      <c r="AV521" s="1"/>
    </row>
    <row r="522" spans="1:48" x14ac:dyDescent="0.25">
      <c r="A522" s="1"/>
      <c r="B522" s="1"/>
      <c r="C522" s="1"/>
      <c r="D522" s="1"/>
      <c r="I522" s="1"/>
      <c r="J522" s="1"/>
      <c r="K522" s="1"/>
      <c r="L522" s="1"/>
      <c r="Q522" s="1"/>
      <c r="R522" s="1"/>
      <c r="T522" s="1"/>
      <c r="Y522" s="1"/>
      <c r="Z522" s="1"/>
      <c r="AB522" s="1"/>
      <c r="AG522" s="1"/>
      <c r="AH522" s="1"/>
      <c r="AJ522" s="1"/>
      <c r="AO522" s="1"/>
      <c r="AP522" s="1"/>
      <c r="AQ522" s="1"/>
      <c r="AR522" s="1"/>
      <c r="AV522" s="1"/>
    </row>
    <row r="523" spans="1:48" x14ac:dyDescent="0.25">
      <c r="A523" s="1"/>
      <c r="B523" s="1"/>
      <c r="C523" s="1"/>
      <c r="D523" s="1"/>
      <c r="I523" s="1"/>
      <c r="J523" s="1"/>
      <c r="K523" s="1"/>
      <c r="L523" s="1"/>
      <c r="Q523" s="1"/>
      <c r="R523" s="1"/>
      <c r="T523" s="1"/>
      <c r="Y523" s="1"/>
      <c r="Z523" s="1"/>
      <c r="AB523" s="1"/>
      <c r="AG523" s="1"/>
      <c r="AH523" s="1"/>
      <c r="AJ523" s="1"/>
      <c r="AO523" s="1"/>
      <c r="AP523" s="1"/>
      <c r="AQ523" s="1"/>
      <c r="AR523" s="1"/>
      <c r="AV523" s="1"/>
    </row>
    <row r="524" spans="1:48" x14ac:dyDescent="0.25">
      <c r="A524" s="1"/>
      <c r="B524" s="1"/>
      <c r="C524" s="1"/>
      <c r="D524" s="1"/>
      <c r="I524" s="1"/>
      <c r="J524" s="1"/>
      <c r="K524" s="1"/>
      <c r="L524" s="1"/>
      <c r="Q524" s="1"/>
      <c r="R524" s="1"/>
      <c r="T524" s="1"/>
      <c r="Y524" s="1"/>
      <c r="Z524" s="1"/>
      <c r="AB524" s="1"/>
      <c r="AG524" s="1"/>
      <c r="AH524" s="1"/>
      <c r="AJ524" s="1"/>
      <c r="AO524" s="1"/>
      <c r="AP524" s="1"/>
      <c r="AQ524" s="1"/>
      <c r="AR524" s="1"/>
      <c r="AV524" s="1"/>
    </row>
    <row r="525" spans="1:48" x14ac:dyDescent="0.25">
      <c r="A525" s="1"/>
      <c r="B525" s="1"/>
      <c r="C525" s="1"/>
      <c r="D525" s="1"/>
      <c r="I525" s="1"/>
      <c r="J525" s="1"/>
      <c r="K525" s="1"/>
      <c r="L525" s="1"/>
      <c r="Q525" s="1"/>
      <c r="R525" s="1"/>
      <c r="T525" s="1"/>
      <c r="Y525" s="1"/>
      <c r="Z525" s="1"/>
      <c r="AB525" s="1"/>
      <c r="AG525" s="1"/>
      <c r="AH525" s="1"/>
      <c r="AJ525" s="1"/>
      <c r="AO525" s="1"/>
      <c r="AP525" s="1"/>
      <c r="AQ525" s="1"/>
      <c r="AR525" s="1"/>
      <c r="AV525" s="1"/>
    </row>
    <row r="526" spans="1:48" x14ac:dyDescent="0.25">
      <c r="A526" s="1"/>
      <c r="B526" s="1"/>
      <c r="C526" s="1"/>
      <c r="D526" s="1"/>
      <c r="I526" s="1"/>
      <c r="J526" s="1"/>
      <c r="K526" s="1"/>
      <c r="L526" s="1"/>
      <c r="Q526" s="1"/>
      <c r="R526" s="1"/>
      <c r="T526" s="1"/>
      <c r="Y526" s="1"/>
      <c r="Z526" s="1"/>
      <c r="AB526" s="1"/>
      <c r="AG526" s="1"/>
      <c r="AH526" s="1"/>
      <c r="AJ526" s="1"/>
      <c r="AO526" s="1"/>
      <c r="AP526" s="1"/>
      <c r="AQ526" s="1"/>
      <c r="AR526" s="1"/>
      <c r="AV526" s="1"/>
    </row>
    <row r="527" spans="1:48" x14ac:dyDescent="0.25">
      <c r="A527" s="1"/>
      <c r="B527" s="1"/>
      <c r="C527" s="1"/>
      <c r="D527" s="1"/>
      <c r="I527" s="1"/>
      <c r="J527" s="1"/>
      <c r="K527" s="1"/>
      <c r="L527" s="1"/>
      <c r="Q527" s="1"/>
      <c r="R527" s="1"/>
      <c r="T527" s="1"/>
      <c r="Y527" s="1"/>
      <c r="Z527" s="1"/>
      <c r="AB527" s="1"/>
      <c r="AG527" s="1"/>
      <c r="AH527" s="1"/>
      <c r="AJ527" s="1"/>
      <c r="AO527" s="1"/>
      <c r="AP527" s="1"/>
      <c r="AQ527" s="1"/>
      <c r="AR527" s="1"/>
      <c r="AV527" s="1"/>
    </row>
    <row r="528" spans="1:48" x14ac:dyDescent="0.25">
      <c r="A528" s="1"/>
      <c r="B528" s="1"/>
      <c r="C528" s="1"/>
      <c r="D528" s="1"/>
      <c r="I528" s="1"/>
      <c r="J528" s="1"/>
      <c r="K528" s="1"/>
      <c r="L528" s="1"/>
      <c r="Q528" s="1"/>
      <c r="R528" s="1"/>
      <c r="T528" s="1"/>
      <c r="Y528" s="1"/>
      <c r="Z528" s="1"/>
      <c r="AB528" s="1"/>
      <c r="AG528" s="1"/>
      <c r="AH528" s="1"/>
      <c r="AJ528" s="1"/>
      <c r="AO528" s="1"/>
      <c r="AP528" s="1"/>
      <c r="AQ528" s="1"/>
      <c r="AR528" s="1"/>
      <c r="AV528" s="1"/>
    </row>
    <row r="529" spans="1:48" x14ac:dyDescent="0.25">
      <c r="A529" s="1"/>
      <c r="B529" s="1"/>
      <c r="C529" s="1"/>
      <c r="D529" s="1"/>
      <c r="I529" s="1"/>
      <c r="J529" s="1"/>
      <c r="K529" s="1"/>
      <c r="L529" s="1"/>
      <c r="Q529" s="1"/>
      <c r="R529" s="1"/>
      <c r="T529" s="1"/>
      <c r="Y529" s="1"/>
      <c r="Z529" s="1"/>
      <c r="AB529" s="1"/>
      <c r="AG529" s="1"/>
      <c r="AH529" s="1"/>
      <c r="AJ529" s="1"/>
      <c r="AO529" s="1"/>
      <c r="AP529" s="1"/>
      <c r="AQ529" s="1"/>
      <c r="AR529" s="1"/>
      <c r="AV529" s="1"/>
    </row>
    <row r="530" spans="1:48" x14ac:dyDescent="0.25">
      <c r="A530" s="1"/>
      <c r="B530" s="1"/>
      <c r="C530" s="1"/>
      <c r="D530" s="1"/>
      <c r="I530" s="1"/>
      <c r="J530" s="1"/>
      <c r="K530" s="1"/>
      <c r="L530" s="1"/>
      <c r="Q530" s="1"/>
      <c r="R530" s="1"/>
      <c r="T530" s="1"/>
      <c r="Y530" s="1"/>
      <c r="Z530" s="1"/>
      <c r="AB530" s="1"/>
      <c r="AG530" s="1"/>
      <c r="AH530" s="1"/>
      <c r="AJ530" s="1"/>
      <c r="AO530" s="1"/>
      <c r="AP530" s="1"/>
      <c r="AQ530" s="1"/>
      <c r="AR530" s="1"/>
      <c r="AV530" s="1"/>
    </row>
    <row r="531" spans="1:48" x14ac:dyDescent="0.25">
      <c r="A531" s="1"/>
      <c r="B531" s="1"/>
      <c r="C531" s="1"/>
      <c r="D531" s="1"/>
      <c r="I531" s="1"/>
      <c r="J531" s="1"/>
      <c r="K531" s="1"/>
      <c r="L531" s="1"/>
      <c r="Q531" s="1"/>
      <c r="R531" s="1"/>
      <c r="T531" s="1"/>
      <c r="Y531" s="1"/>
      <c r="Z531" s="1"/>
      <c r="AB531" s="1"/>
      <c r="AG531" s="1"/>
      <c r="AH531" s="1"/>
      <c r="AJ531" s="1"/>
      <c r="AO531" s="1"/>
      <c r="AP531" s="1"/>
      <c r="AQ531" s="1"/>
      <c r="AR531" s="1"/>
      <c r="AV531" s="1"/>
    </row>
    <row r="532" spans="1:48" x14ac:dyDescent="0.25">
      <c r="A532" s="1"/>
      <c r="B532" s="1"/>
      <c r="C532" s="1"/>
      <c r="D532" s="1"/>
      <c r="I532" s="1"/>
      <c r="J532" s="1"/>
      <c r="K532" s="1"/>
      <c r="L532" s="1"/>
      <c r="Q532" s="1"/>
      <c r="R532" s="1"/>
      <c r="T532" s="1"/>
      <c r="Y532" s="1"/>
      <c r="Z532" s="1"/>
      <c r="AB532" s="1"/>
      <c r="AG532" s="1"/>
      <c r="AH532" s="1"/>
      <c r="AJ532" s="1"/>
      <c r="AO532" s="1"/>
      <c r="AP532" s="1"/>
      <c r="AQ532" s="1"/>
      <c r="AR532" s="1"/>
      <c r="AV532" s="1"/>
    </row>
    <row r="533" spans="1:48" x14ac:dyDescent="0.25">
      <c r="A533" s="1"/>
      <c r="B533" s="1"/>
      <c r="C533" s="1"/>
      <c r="D533" s="1"/>
      <c r="I533" s="1"/>
      <c r="J533" s="1"/>
      <c r="K533" s="1"/>
      <c r="L533" s="1"/>
      <c r="Q533" s="1"/>
      <c r="R533" s="1"/>
      <c r="T533" s="1"/>
      <c r="Y533" s="1"/>
      <c r="Z533" s="1"/>
      <c r="AB533" s="1"/>
      <c r="AG533" s="1"/>
      <c r="AH533" s="1"/>
      <c r="AJ533" s="1"/>
      <c r="AO533" s="1"/>
      <c r="AP533" s="1"/>
      <c r="AQ533" s="1"/>
      <c r="AR533" s="1"/>
      <c r="AV533" s="1"/>
    </row>
    <row r="534" spans="1:48" x14ac:dyDescent="0.25">
      <c r="A534" s="1"/>
      <c r="B534" s="1"/>
      <c r="C534" s="1"/>
      <c r="D534" s="1"/>
      <c r="I534" s="1"/>
      <c r="J534" s="1"/>
      <c r="K534" s="1"/>
      <c r="L534" s="1"/>
      <c r="Q534" s="1"/>
      <c r="R534" s="1"/>
      <c r="T534" s="1"/>
      <c r="Y534" s="1"/>
      <c r="Z534" s="1"/>
      <c r="AB534" s="1"/>
      <c r="AG534" s="1"/>
      <c r="AH534" s="1"/>
      <c r="AJ534" s="1"/>
      <c r="AO534" s="1"/>
      <c r="AP534" s="1"/>
      <c r="AQ534" s="1"/>
      <c r="AR534" s="1"/>
      <c r="AV534" s="1"/>
    </row>
    <row r="535" spans="1:48" x14ac:dyDescent="0.25">
      <c r="A535" s="1"/>
      <c r="B535" s="1"/>
      <c r="C535" s="1"/>
      <c r="D535" s="1"/>
      <c r="I535" s="1"/>
      <c r="J535" s="1"/>
      <c r="K535" s="1"/>
      <c r="L535" s="1"/>
      <c r="Q535" s="1"/>
      <c r="R535" s="1"/>
      <c r="T535" s="1"/>
      <c r="Y535" s="1"/>
      <c r="Z535" s="1"/>
      <c r="AB535" s="1"/>
      <c r="AG535" s="1"/>
      <c r="AH535" s="1"/>
      <c r="AJ535" s="1"/>
      <c r="AO535" s="1"/>
      <c r="AP535" s="1"/>
      <c r="AQ535" s="1"/>
      <c r="AR535" s="1"/>
      <c r="AV535" s="1"/>
    </row>
    <row r="536" spans="1:48" x14ac:dyDescent="0.25">
      <c r="A536" s="1"/>
      <c r="B536" s="1"/>
      <c r="C536" s="1"/>
      <c r="D536" s="1"/>
      <c r="I536" s="1"/>
      <c r="J536" s="1"/>
      <c r="K536" s="1"/>
      <c r="L536" s="1"/>
      <c r="Q536" s="1"/>
      <c r="R536" s="1"/>
      <c r="T536" s="1"/>
      <c r="Y536" s="1"/>
      <c r="Z536" s="1"/>
      <c r="AB536" s="1"/>
      <c r="AG536" s="1"/>
      <c r="AH536" s="1"/>
      <c r="AJ536" s="1"/>
      <c r="AO536" s="1"/>
      <c r="AP536" s="1"/>
      <c r="AQ536" s="1"/>
      <c r="AR536" s="1"/>
      <c r="AV536" s="1"/>
    </row>
    <row r="537" spans="1:48" x14ac:dyDescent="0.25">
      <c r="A537" s="1"/>
      <c r="B537" s="1"/>
      <c r="C537" s="1"/>
      <c r="D537" s="1"/>
      <c r="I537" s="1"/>
      <c r="J537" s="1"/>
      <c r="K537" s="1"/>
      <c r="L537" s="1"/>
      <c r="Q537" s="1"/>
      <c r="R537" s="1"/>
      <c r="T537" s="1"/>
      <c r="Y537" s="1"/>
      <c r="Z537" s="1"/>
      <c r="AB537" s="1"/>
      <c r="AG537" s="1"/>
      <c r="AH537" s="1"/>
      <c r="AJ537" s="1"/>
      <c r="AO537" s="1"/>
      <c r="AP537" s="1"/>
      <c r="AQ537" s="1"/>
      <c r="AR537" s="1"/>
      <c r="AV537" s="1"/>
    </row>
    <row r="538" spans="1:48" x14ac:dyDescent="0.25">
      <c r="A538" s="1"/>
      <c r="B538" s="1"/>
      <c r="C538" s="1"/>
      <c r="D538" s="1"/>
      <c r="I538" s="1"/>
      <c r="J538" s="1"/>
      <c r="K538" s="1"/>
      <c r="L538" s="1"/>
      <c r="Q538" s="1"/>
      <c r="R538" s="1"/>
      <c r="T538" s="1"/>
      <c r="Y538" s="1"/>
      <c r="Z538" s="1"/>
      <c r="AB538" s="1"/>
      <c r="AG538" s="1"/>
      <c r="AH538" s="1"/>
      <c r="AJ538" s="1"/>
      <c r="AO538" s="1"/>
      <c r="AP538" s="1"/>
      <c r="AQ538" s="1"/>
      <c r="AR538" s="1"/>
      <c r="AV538" s="1"/>
    </row>
    <row r="539" spans="1:48" x14ac:dyDescent="0.25">
      <c r="A539" s="1"/>
      <c r="B539" s="1"/>
      <c r="C539" s="1"/>
      <c r="D539" s="1"/>
      <c r="I539" s="1"/>
      <c r="J539" s="1"/>
      <c r="K539" s="1"/>
      <c r="L539" s="1"/>
      <c r="Q539" s="1"/>
      <c r="R539" s="1"/>
      <c r="T539" s="1"/>
      <c r="Y539" s="1"/>
      <c r="Z539" s="1"/>
      <c r="AB539" s="1"/>
      <c r="AG539" s="1"/>
      <c r="AH539" s="1"/>
      <c r="AJ539" s="1"/>
      <c r="AO539" s="1"/>
      <c r="AP539" s="1"/>
      <c r="AQ539" s="1"/>
      <c r="AR539" s="1"/>
      <c r="AV539" s="1"/>
    </row>
    <row r="540" spans="1:48" x14ac:dyDescent="0.25">
      <c r="A540" s="1"/>
      <c r="B540" s="1"/>
      <c r="C540" s="1"/>
      <c r="D540" s="1"/>
      <c r="I540" s="1"/>
      <c r="J540" s="1"/>
      <c r="K540" s="1"/>
      <c r="L540" s="1"/>
      <c r="Q540" s="1"/>
      <c r="R540" s="1"/>
      <c r="T540" s="1"/>
      <c r="Y540" s="1"/>
      <c r="Z540" s="1"/>
      <c r="AB540" s="1"/>
      <c r="AG540" s="1"/>
      <c r="AH540" s="1"/>
      <c r="AJ540" s="1"/>
      <c r="AO540" s="1"/>
      <c r="AP540" s="1"/>
      <c r="AQ540" s="1"/>
      <c r="AR540" s="1"/>
      <c r="AV540" s="1"/>
    </row>
    <row r="541" spans="1:48" x14ac:dyDescent="0.25">
      <c r="A541" s="1"/>
      <c r="B541" s="1"/>
      <c r="C541" s="1"/>
      <c r="D541" s="1"/>
      <c r="I541" s="1"/>
      <c r="J541" s="1"/>
      <c r="K541" s="1"/>
      <c r="L541" s="1"/>
      <c r="Q541" s="1"/>
      <c r="R541" s="1"/>
      <c r="T541" s="1"/>
      <c r="Y541" s="1"/>
      <c r="Z541" s="1"/>
      <c r="AB541" s="1"/>
      <c r="AG541" s="1"/>
      <c r="AH541" s="1"/>
      <c r="AJ541" s="1"/>
      <c r="AO541" s="1"/>
      <c r="AP541" s="1"/>
      <c r="AQ541" s="1"/>
      <c r="AR541" s="1"/>
      <c r="AV541" s="1"/>
    </row>
    <row r="542" spans="1:48" x14ac:dyDescent="0.25">
      <c r="A542" s="1"/>
      <c r="B542" s="1"/>
      <c r="C542" s="1"/>
      <c r="D542" s="1"/>
      <c r="I542" s="1"/>
      <c r="J542" s="1"/>
      <c r="K542" s="1"/>
      <c r="L542" s="1"/>
      <c r="Q542" s="1"/>
      <c r="R542" s="1"/>
      <c r="T542" s="1"/>
      <c r="Y542" s="1"/>
      <c r="Z542" s="1"/>
      <c r="AB542" s="1"/>
      <c r="AG542" s="1"/>
      <c r="AH542" s="1"/>
      <c r="AJ542" s="1"/>
      <c r="AO542" s="1"/>
      <c r="AP542" s="1"/>
      <c r="AQ542" s="1"/>
      <c r="AR542" s="1"/>
      <c r="AV542" s="1"/>
    </row>
    <row r="543" spans="1:48" x14ac:dyDescent="0.25">
      <c r="A543" s="1"/>
      <c r="B543" s="1"/>
      <c r="C543" s="1"/>
      <c r="D543" s="1"/>
      <c r="I543" s="1"/>
      <c r="J543" s="1"/>
      <c r="K543" s="1"/>
      <c r="L543" s="1"/>
      <c r="Q543" s="1"/>
      <c r="R543" s="1"/>
      <c r="T543" s="1"/>
      <c r="Y543" s="1"/>
      <c r="Z543" s="1"/>
      <c r="AB543" s="1"/>
      <c r="AG543" s="1"/>
      <c r="AH543" s="1"/>
      <c r="AJ543" s="1"/>
      <c r="AO543" s="1"/>
      <c r="AP543" s="1"/>
      <c r="AQ543" s="1"/>
      <c r="AR543" s="1"/>
      <c r="AV543" s="1"/>
    </row>
    <row r="544" spans="1:48" x14ac:dyDescent="0.25">
      <c r="A544" s="1"/>
      <c r="B544" s="1"/>
      <c r="C544" s="1"/>
      <c r="D544" s="1"/>
      <c r="I544" s="1"/>
      <c r="J544" s="1"/>
      <c r="K544" s="1"/>
      <c r="L544" s="1"/>
      <c r="Q544" s="1"/>
      <c r="R544" s="1"/>
      <c r="T544" s="1"/>
      <c r="Y544" s="1"/>
      <c r="Z544" s="1"/>
      <c r="AB544" s="1"/>
      <c r="AG544" s="1"/>
      <c r="AH544" s="1"/>
      <c r="AJ544" s="1"/>
      <c r="AO544" s="1"/>
      <c r="AP544" s="1"/>
      <c r="AQ544" s="1"/>
      <c r="AR544" s="1"/>
      <c r="AV544" s="1"/>
    </row>
    <row r="545" spans="1:48" x14ac:dyDescent="0.25">
      <c r="A545" s="1"/>
      <c r="B545" s="1"/>
      <c r="C545" s="1"/>
      <c r="D545" s="1"/>
      <c r="I545" s="1"/>
      <c r="J545" s="1"/>
      <c r="K545" s="1"/>
      <c r="L545" s="1"/>
      <c r="Q545" s="1"/>
      <c r="R545" s="1"/>
      <c r="T545" s="1"/>
      <c r="Y545" s="1"/>
      <c r="Z545" s="1"/>
      <c r="AB545" s="1"/>
      <c r="AG545" s="1"/>
      <c r="AH545" s="1"/>
      <c r="AJ545" s="1"/>
      <c r="AO545" s="1"/>
      <c r="AP545" s="1"/>
      <c r="AQ545" s="1"/>
      <c r="AR545" s="1"/>
      <c r="AV545" s="1"/>
    </row>
    <row r="546" spans="1:48" x14ac:dyDescent="0.25">
      <c r="A546" s="1"/>
      <c r="B546" s="1"/>
      <c r="C546" s="1"/>
      <c r="D546" s="1"/>
      <c r="I546" s="1"/>
      <c r="J546" s="1"/>
      <c r="K546" s="1"/>
      <c r="L546" s="1"/>
      <c r="Q546" s="1"/>
      <c r="R546" s="1"/>
      <c r="T546" s="1"/>
      <c r="Y546" s="1"/>
      <c r="Z546" s="1"/>
      <c r="AB546" s="1"/>
      <c r="AG546" s="1"/>
      <c r="AH546" s="1"/>
      <c r="AJ546" s="1"/>
      <c r="AO546" s="1"/>
      <c r="AP546" s="1"/>
      <c r="AQ546" s="1"/>
      <c r="AR546" s="1"/>
      <c r="AV546" s="1"/>
    </row>
    <row r="547" spans="1:48" x14ac:dyDescent="0.25">
      <c r="A547" s="1"/>
      <c r="B547" s="1"/>
      <c r="C547" s="1"/>
      <c r="D547" s="1"/>
      <c r="I547" s="1"/>
      <c r="J547" s="1"/>
      <c r="K547" s="1"/>
      <c r="L547" s="1"/>
      <c r="Q547" s="1"/>
      <c r="R547" s="1"/>
      <c r="T547" s="1"/>
      <c r="Y547" s="1"/>
      <c r="Z547" s="1"/>
      <c r="AB547" s="1"/>
      <c r="AG547" s="1"/>
      <c r="AH547" s="1"/>
      <c r="AJ547" s="1"/>
      <c r="AO547" s="1"/>
      <c r="AP547" s="1"/>
      <c r="AQ547" s="1"/>
      <c r="AR547" s="1"/>
      <c r="AV547" s="1"/>
    </row>
    <row r="548" spans="1:48" x14ac:dyDescent="0.25">
      <c r="A548" s="1"/>
      <c r="B548" s="1"/>
      <c r="C548" s="1"/>
      <c r="D548" s="1"/>
      <c r="I548" s="1"/>
      <c r="J548" s="1"/>
      <c r="K548" s="1"/>
      <c r="L548" s="1"/>
      <c r="Q548" s="1"/>
      <c r="R548" s="1"/>
      <c r="T548" s="1"/>
      <c r="Y548" s="1"/>
      <c r="Z548" s="1"/>
      <c r="AB548" s="1"/>
      <c r="AG548" s="1"/>
      <c r="AH548" s="1"/>
      <c r="AJ548" s="1"/>
      <c r="AO548" s="1"/>
      <c r="AP548" s="1"/>
      <c r="AQ548" s="1"/>
      <c r="AR548" s="1"/>
      <c r="AV548" s="1"/>
    </row>
    <row r="549" spans="1:48" x14ac:dyDescent="0.25">
      <c r="A549" s="1"/>
      <c r="B549" s="1"/>
      <c r="C549" s="1"/>
      <c r="D549" s="1"/>
      <c r="I549" s="1"/>
      <c r="J549" s="1"/>
      <c r="K549" s="1"/>
      <c r="L549" s="1"/>
      <c r="Q549" s="1"/>
      <c r="R549" s="1"/>
      <c r="T549" s="1"/>
      <c r="Y549" s="1"/>
      <c r="Z549" s="1"/>
      <c r="AB549" s="1"/>
      <c r="AG549" s="1"/>
      <c r="AH549" s="1"/>
      <c r="AJ549" s="1"/>
      <c r="AO549" s="1"/>
      <c r="AP549" s="1"/>
      <c r="AQ549" s="1"/>
      <c r="AR549" s="1"/>
      <c r="AV549" s="1"/>
    </row>
    <row r="550" spans="1:48" x14ac:dyDescent="0.25">
      <c r="A550" s="1"/>
      <c r="B550" s="1"/>
      <c r="C550" s="1"/>
      <c r="D550" s="1"/>
      <c r="I550" s="1"/>
      <c r="J550" s="1"/>
      <c r="K550" s="1"/>
      <c r="L550" s="1"/>
      <c r="Q550" s="1"/>
      <c r="R550" s="1"/>
      <c r="T550" s="1"/>
      <c r="Y550" s="1"/>
      <c r="Z550" s="1"/>
      <c r="AB550" s="1"/>
      <c r="AG550" s="1"/>
      <c r="AH550" s="1"/>
      <c r="AJ550" s="1"/>
      <c r="AO550" s="1"/>
      <c r="AP550" s="1"/>
      <c r="AQ550" s="1"/>
      <c r="AR550" s="1"/>
      <c r="AV550" s="1"/>
    </row>
    <row r="551" spans="1:48" x14ac:dyDescent="0.25">
      <c r="A551" s="1"/>
      <c r="B551" s="1"/>
      <c r="C551" s="1"/>
      <c r="D551" s="1"/>
      <c r="I551" s="1"/>
      <c r="J551" s="1"/>
      <c r="K551" s="1"/>
      <c r="L551" s="1"/>
      <c r="Q551" s="1"/>
      <c r="R551" s="1"/>
      <c r="T551" s="1"/>
      <c r="Y551" s="1"/>
      <c r="Z551" s="1"/>
      <c r="AB551" s="1"/>
      <c r="AG551" s="1"/>
      <c r="AH551" s="1"/>
      <c r="AJ551" s="1"/>
      <c r="AO551" s="1"/>
      <c r="AP551" s="1"/>
      <c r="AQ551" s="1"/>
      <c r="AR551" s="1"/>
      <c r="AV551" s="1"/>
    </row>
    <row r="552" spans="1:48" x14ac:dyDescent="0.25">
      <c r="A552" s="1"/>
      <c r="B552" s="1"/>
      <c r="C552" s="1"/>
      <c r="D552" s="1"/>
      <c r="I552" s="1"/>
      <c r="J552" s="1"/>
      <c r="K552" s="1"/>
      <c r="L552" s="1"/>
      <c r="Q552" s="1"/>
      <c r="R552" s="1"/>
      <c r="T552" s="1"/>
      <c r="Y552" s="1"/>
      <c r="Z552" s="1"/>
      <c r="AB552" s="1"/>
      <c r="AG552" s="1"/>
      <c r="AH552" s="1"/>
      <c r="AJ552" s="1"/>
      <c r="AO552" s="1"/>
      <c r="AP552" s="1"/>
      <c r="AQ552" s="1"/>
      <c r="AR552" s="1"/>
      <c r="AV552" s="1"/>
    </row>
    <row r="553" spans="1:48" x14ac:dyDescent="0.25">
      <c r="A553" s="1"/>
      <c r="B553" s="1"/>
      <c r="C553" s="1"/>
      <c r="D553" s="1"/>
      <c r="I553" s="1"/>
      <c r="J553" s="1"/>
      <c r="K553" s="1"/>
      <c r="L553" s="1"/>
      <c r="Q553" s="1"/>
      <c r="R553" s="1"/>
      <c r="T553" s="1"/>
      <c r="Y553" s="1"/>
      <c r="Z553" s="1"/>
      <c r="AB553" s="1"/>
      <c r="AG553" s="1"/>
      <c r="AH553" s="1"/>
      <c r="AJ553" s="1"/>
      <c r="AO553" s="1"/>
      <c r="AP553" s="1"/>
      <c r="AQ553" s="1"/>
      <c r="AR553" s="1"/>
      <c r="AV553" s="1"/>
    </row>
    <row r="554" spans="1:48" x14ac:dyDescent="0.25">
      <c r="A554" s="1"/>
      <c r="B554" s="1"/>
      <c r="C554" s="1"/>
      <c r="D554" s="1"/>
      <c r="I554" s="1"/>
      <c r="J554" s="1"/>
      <c r="K554" s="1"/>
      <c r="L554" s="1"/>
      <c r="Q554" s="1"/>
      <c r="R554" s="1"/>
      <c r="T554" s="1"/>
      <c r="Y554" s="1"/>
      <c r="Z554" s="1"/>
      <c r="AB554" s="1"/>
      <c r="AG554" s="1"/>
      <c r="AH554" s="1"/>
      <c r="AJ554" s="1"/>
      <c r="AO554" s="1"/>
      <c r="AP554" s="1"/>
      <c r="AQ554" s="1"/>
      <c r="AR554" s="1"/>
      <c r="AV554" s="1"/>
    </row>
    <row r="555" spans="1:48" x14ac:dyDescent="0.25">
      <c r="A555" s="1"/>
      <c r="B555" s="1"/>
      <c r="C555" s="1"/>
      <c r="D555" s="1"/>
      <c r="I555" s="1"/>
      <c r="J555" s="1"/>
      <c r="K555" s="1"/>
      <c r="L555" s="1"/>
      <c r="Q555" s="1"/>
      <c r="R555" s="1"/>
      <c r="T555" s="1"/>
      <c r="Y555" s="1"/>
      <c r="Z555" s="1"/>
      <c r="AB555" s="1"/>
      <c r="AG555" s="1"/>
      <c r="AH555" s="1"/>
      <c r="AJ555" s="1"/>
      <c r="AO555" s="1"/>
      <c r="AP555" s="1"/>
      <c r="AQ555" s="1"/>
      <c r="AR555" s="1"/>
      <c r="AV555" s="1"/>
    </row>
    <row r="556" spans="1:48" x14ac:dyDescent="0.25">
      <c r="A556" s="1"/>
      <c r="B556" s="1"/>
      <c r="C556" s="1"/>
      <c r="D556" s="1"/>
      <c r="I556" s="1"/>
      <c r="J556" s="1"/>
      <c r="K556" s="1"/>
      <c r="L556" s="1"/>
      <c r="Q556" s="1"/>
      <c r="R556" s="1"/>
      <c r="T556" s="1"/>
      <c r="Y556" s="1"/>
      <c r="Z556" s="1"/>
      <c r="AB556" s="1"/>
      <c r="AG556" s="1"/>
      <c r="AH556" s="1"/>
      <c r="AJ556" s="1"/>
      <c r="AO556" s="1"/>
      <c r="AP556" s="1"/>
      <c r="AQ556" s="1"/>
      <c r="AR556" s="1"/>
      <c r="AV556" s="1"/>
    </row>
    <row r="557" spans="1:48" x14ac:dyDescent="0.25">
      <c r="A557" s="1"/>
      <c r="B557" s="1"/>
      <c r="C557" s="1"/>
      <c r="D557" s="1"/>
      <c r="I557" s="1"/>
      <c r="J557" s="1"/>
      <c r="K557" s="1"/>
      <c r="L557" s="1"/>
      <c r="Q557" s="1"/>
      <c r="R557" s="1"/>
      <c r="T557" s="1"/>
      <c r="Y557" s="1"/>
      <c r="Z557" s="1"/>
      <c r="AB557" s="1"/>
      <c r="AG557" s="1"/>
      <c r="AH557" s="1"/>
      <c r="AJ557" s="1"/>
      <c r="AO557" s="1"/>
      <c r="AP557" s="1"/>
      <c r="AQ557" s="1"/>
      <c r="AR557" s="1"/>
      <c r="AV557" s="1"/>
    </row>
    <row r="558" spans="1:48" x14ac:dyDescent="0.25">
      <c r="A558" s="1"/>
      <c r="B558" s="1"/>
      <c r="C558" s="1"/>
      <c r="D558" s="1"/>
      <c r="I558" s="1"/>
      <c r="J558" s="1"/>
      <c r="K558" s="1"/>
      <c r="L558" s="1"/>
      <c r="Q558" s="1"/>
      <c r="R558" s="1"/>
      <c r="T558" s="1"/>
      <c r="Y558" s="1"/>
      <c r="Z558" s="1"/>
      <c r="AB558" s="1"/>
      <c r="AG558" s="1"/>
      <c r="AH558" s="1"/>
      <c r="AJ558" s="1"/>
      <c r="AO558" s="1"/>
      <c r="AP558" s="1"/>
      <c r="AQ558" s="1"/>
      <c r="AR558" s="1"/>
      <c r="AV558" s="1"/>
    </row>
    <row r="559" spans="1:48" x14ac:dyDescent="0.25">
      <c r="A559" s="1"/>
      <c r="B559" s="1"/>
      <c r="C559" s="1"/>
      <c r="D559" s="1"/>
      <c r="I559" s="1"/>
      <c r="J559" s="1"/>
      <c r="K559" s="1"/>
      <c r="L559" s="1"/>
      <c r="Q559" s="1"/>
      <c r="R559" s="1"/>
      <c r="T559" s="1"/>
      <c r="Y559" s="1"/>
      <c r="Z559" s="1"/>
      <c r="AB559" s="1"/>
      <c r="AG559" s="1"/>
      <c r="AH559" s="1"/>
      <c r="AJ559" s="1"/>
      <c r="AO559" s="1"/>
      <c r="AP559" s="1"/>
      <c r="AQ559" s="1"/>
      <c r="AR559" s="1"/>
      <c r="AV559" s="1"/>
    </row>
    <row r="560" spans="1:48" x14ac:dyDescent="0.25">
      <c r="A560" s="1"/>
      <c r="B560" s="1"/>
      <c r="C560" s="1"/>
      <c r="D560" s="1"/>
      <c r="I560" s="1"/>
      <c r="J560" s="1"/>
      <c r="K560" s="1"/>
      <c r="L560" s="1"/>
      <c r="Q560" s="1"/>
      <c r="R560" s="1"/>
      <c r="T560" s="1"/>
      <c r="Y560" s="1"/>
      <c r="Z560" s="1"/>
      <c r="AB560" s="1"/>
      <c r="AG560" s="1"/>
      <c r="AH560" s="1"/>
      <c r="AJ560" s="1"/>
      <c r="AO560" s="1"/>
      <c r="AP560" s="1"/>
      <c r="AQ560" s="1"/>
      <c r="AR560" s="1"/>
      <c r="AV560" s="1"/>
    </row>
    <row r="561" spans="1:48" x14ac:dyDescent="0.25">
      <c r="A561" s="1"/>
      <c r="B561" s="1"/>
      <c r="C561" s="1"/>
      <c r="D561" s="1"/>
      <c r="I561" s="1"/>
      <c r="J561" s="1"/>
      <c r="K561" s="1"/>
      <c r="L561" s="1"/>
      <c r="Q561" s="1"/>
      <c r="R561" s="1"/>
      <c r="T561" s="1"/>
      <c r="Y561" s="1"/>
      <c r="Z561" s="1"/>
      <c r="AB561" s="1"/>
      <c r="AG561" s="1"/>
      <c r="AH561" s="1"/>
      <c r="AJ561" s="1"/>
      <c r="AO561" s="1"/>
      <c r="AP561" s="1"/>
      <c r="AQ561" s="1"/>
      <c r="AR561" s="1"/>
      <c r="AV561" s="1"/>
    </row>
    <row r="562" spans="1:48" x14ac:dyDescent="0.25">
      <c r="A562" s="1"/>
      <c r="B562" s="1"/>
      <c r="C562" s="1"/>
      <c r="D562" s="1"/>
      <c r="I562" s="1"/>
      <c r="J562" s="1"/>
      <c r="K562" s="1"/>
      <c r="L562" s="1"/>
      <c r="Q562" s="1"/>
      <c r="R562" s="1"/>
      <c r="T562" s="1"/>
      <c r="Y562" s="1"/>
      <c r="Z562" s="1"/>
      <c r="AB562" s="1"/>
      <c r="AG562" s="1"/>
      <c r="AH562" s="1"/>
      <c r="AJ562" s="1"/>
      <c r="AO562" s="1"/>
      <c r="AP562" s="1"/>
      <c r="AQ562" s="1"/>
      <c r="AR562" s="1"/>
      <c r="AV562" s="1"/>
    </row>
    <row r="563" spans="1:48" x14ac:dyDescent="0.25">
      <c r="A563" s="1"/>
      <c r="B563" s="1"/>
      <c r="C563" s="1"/>
      <c r="D563" s="1"/>
      <c r="I563" s="1"/>
      <c r="J563" s="1"/>
      <c r="K563" s="1"/>
      <c r="L563" s="1"/>
      <c r="Q563" s="1"/>
      <c r="R563" s="1"/>
      <c r="T563" s="1"/>
      <c r="Y563" s="1"/>
      <c r="Z563" s="1"/>
      <c r="AB563" s="1"/>
      <c r="AG563" s="1"/>
      <c r="AH563" s="1"/>
      <c r="AJ563" s="1"/>
      <c r="AO563" s="1"/>
      <c r="AP563" s="1"/>
      <c r="AQ563" s="1"/>
      <c r="AR563" s="1"/>
      <c r="AV563" s="1"/>
    </row>
    <row r="564" spans="1:48" x14ac:dyDescent="0.25">
      <c r="A564" s="1"/>
      <c r="B564" s="1"/>
      <c r="C564" s="1"/>
      <c r="D564" s="1"/>
      <c r="I564" s="1"/>
      <c r="J564" s="1"/>
      <c r="K564" s="1"/>
      <c r="L564" s="1"/>
      <c r="Q564" s="1"/>
      <c r="R564" s="1"/>
      <c r="T564" s="1"/>
      <c r="Y564" s="1"/>
      <c r="Z564" s="1"/>
      <c r="AB564" s="1"/>
      <c r="AG564" s="1"/>
      <c r="AH564" s="1"/>
      <c r="AJ564" s="1"/>
      <c r="AO564" s="1"/>
      <c r="AP564" s="1"/>
      <c r="AQ564" s="1"/>
      <c r="AR564" s="1"/>
      <c r="AV564" s="1"/>
    </row>
    <row r="565" spans="1:48" x14ac:dyDescent="0.25">
      <c r="A565" s="1"/>
      <c r="B565" s="1"/>
      <c r="C565" s="1"/>
      <c r="D565" s="1"/>
      <c r="I565" s="1"/>
      <c r="J565" s="1"/>
      <c r="K565" s="1"/>
      <c r="L565" s="1"/>
      <c r="Q565" s="1"/>
      <c r="R565" s="1"/>
      <c r="T565" s="1"/>
      <c r="Y565" s="1"/>
      <c r="Z565" s="1"/>
      <c r="AB565" s="1"/>
      <c r="AG565" s="1"/>
      <c r="AH565" s="1"/>
      <c r="AJ565" s="1"/>
      <c r="AO565" s="1"/>
      <c r="AP565" s="1"/>
      <c r="AQ565" s="1"/>
      <c r="AR565" s="1"/>
      <c r="AV565" s="1"/>
    </row>
    <row r="566" spans="1:48" x14ac:dyDescent="0.25">
      <c r="A566" s="1"/>
      <c r="B566" s="1"/>
      <c r="C566" s="1"/>
      <c r="D566" s="1"/>
      <c r="I566" s="1"/>
      <c r="J566" s="1"/>
      <c r="K566" s="1"/>
      <c r="L566" s="1"/>
      <c r="Q566" s="1"/>
      <c r="R566" s="1"/>
      <c r="T566" s="1"/>
      <c r="Y566" s="1"/>
      <c r="Z566" s="1"/>
      <c r="AB566" s="1"/>
      <c r="AG566" s="1"/>
      <c r="AH566" s="1"/>
      <c r="AJ566" s="1"/>
      <c r="AO566" s="1"/>
      <c r="AP566" s="1"/>
      <c r="AQ566" s="1"/>
      <c r="AR566" s="1"/>
      <c r="AV566" s="1"/>
    </row>
    <row r="567" spans="1:48" x14ac:dyDescent="0.25">
      <c r="A567" s="1"/>
      <c r="B567" s="1"/>
      <c r="C567" s="1"/>
      <c r="D567" s="1"/>
      <c r="I567" s="1"/>
      <c r="J567" s="1"/>
      <c r="K567" s="1"/>
      <c r="L567" s="1"/>
      <c r="Q567" s="1"/>
      <c r="R567" s="1"/>
      <c r="T567" s="1"/>
      <c r="Y567" s="1"/>
      <c r="Z567" s="1"/>
      <c r="AB567" s="1"/>
      <c r="AG567" s="1"/>
      <c r="AH567" s="1"/>
      <c r="AJ567" s="1"/>
      <c r="AO567" s="1"/>
      <c r="AP567" s="1"/>
      <c r="AQ567" s="1"/>
      <c r="AR567" s="1"/>
      <c r="AV567" s="1"/>
    </row>
    <row r="568" spans="1:48" x14ac:dyDescent="0.25">
      <c r="A568" s="1"/>
      <c r="B568" s="1"/>
      <c r="C568" s="1"/>
      <c r="D568" s="1"/>
      <c r="I568" s="1"/>
      <c r="J568" s="1"/>
      <c r="K568" s="1"/>
      <c r="L568" s="1"/>
      <c r="Q568" s="1"/>
      <c r="R568" s="1"/>
      <c r="T568" s="1"/>
      <c r="Y568" s="1"/>
      <c r="Z568" s="1"/>
      <c r="AB568" s="1"/>
      <c r="AG568" s="1"/>
      <c r="AH568" s="1"/>
      <c r="AJ568" s="1"/>
      <c r="AO568" s="1"/>
      <c r="AP568" s="1"/>
      <c r="AQ568" s="1"/>
      <c r="AR568" s="1"/>
      <c r="AV568" s="1"/>
    </row>
    <row r="569" spans="1:48" x14ac:dyDescent="0.25">
      <c r="A569" s="1"/>
      <c r="B569" s="1"/>
      <c r="C569" s="1"/>
      <c r="D569" s="1"/>
      <c r="I569" s="1"/>
      <c r="J569" s="1"/>
      <c r="K569" s="1"/>
      <c r="L569" s="1"/>
      <c r="Q569" s="1"/>
      <c r="R569" s="1"/>
      <c r="T569" s="1"/>
      <c r="Y569" s="1"/>
      <c r="Z569" s="1"/>
      <c r="AB569" s="1"/>
      <c r="AG569" s="1"/>
      <c r="AH569" s="1"/>
      <c r="AJ569" s="1"/>
      <c r="AO569" s="1"/>
      <c r="AP569" s="1"/>
      <c r="AQ569" s="1"/>
      <c r="AR569" s="1"/>
      <c r="AV569" s="1"/>
    </row>
    <row r="570" spans="1:48" x14ac:dyDescent="0.25">
      <c r="A570" s="1"/>
      <c r="B570" s="1"/>
      <c r="C570" s="1"/>
      <c r="D570" s="1"/>
      <c r="I570" s="1"/>
      <c r="J570" s="1"/>
      <c r="K570" s="1"/>
      <c r="L570" s="1"/>
      <c r="Q570" s="1"/>
      <c r="R570" s="1"/>
      <c r="T570" s="1"/>
      <c r="Y570" s="1"/>
      <c r="Z570" s="1"/>
      <c r="AB570" s="1"/>
      <c r="AG570" s="1"/>
      <c r="AH570" s="1"/>
      <c r="AJ570" s="1"/>
      <c r="AO570" s="1"/>
      <c r="AP570" s="1"/>
      <c r="AQ570" s="1"/>
      <c r="AR570" s="1"/>
      <c r="AV570" s="1"/>
    </row>
    <row r="571" spans="1:48" x14ac:dyDescent="0.25">
      <c r="A571" s="1"/>
      <c r="B571" s="1"/>
      <c r="C571" s="1"/>
      <c r="D571" s="1"/>
      <c r="I571" s="1"/>
      <c r="J571" s="1"/>
      <c r="K571" s="1"/>
      <c r="L571" s="1"/>
      <c r="Q571" s="1"/>
      <c r="R571" s="1"/>
      <c r="T571" s="1"/>
      <c r="Y571" s="1"/>
      <c r="Z571" s="1"/>
      <c r="AB571" s="1"/>
      <c r="AG571" s="1"/>
      <c r="AH571" s="1"/>
      <c r="AJ571" s="1"/>
      <c r="AO571" s="1"/>
      <c r="AP571" s="1"/>
      <c r="AQ571" s="1"/>
      <c r="AR571" s="1"/>
      <c r="AV571" s="1"/>
    </row>
    <row r="572" spans="1:48" x14ac:dyDescent="0.25">
      <c r="A572" s="1"/>
      <c r="B572" s="1"/>
      <c r="C572" s="1"/>
      <c r="D572" s="1"/>
      <c r="I572" s="1"/>
      <c r="J572" s="1"/>
      <c r="K572" s="1"/>
      <c r="L572" s="1"/>
      <c r="Q572" s="1"/>
      <c r="R572" s="1"/>
      <c r="T572" s="1"/>
      <c r="Y572" s="1"/>
      <c r="Z572" s="1"/>
      <c r="AB572" s="1"/>
      <c r="AG572" s="1"/>
      <c r="AH572" s="1"/>
      <c r="AJ572" s="1"/>
      <c r="AO572" s="1"/>
      <c r="AP572" s="1"/>
      <c r="AQ572" s="1"/>
      <c r="AR572" s="1"/>
      <c r="AV572" s="1"/>
    </row>
    <row r="573" spans="1:48" x14ac:dyDescent="0.25">
      <c r="A573" s="1"/>
      <c r="B573" s="1"/>
      <c r="C573" s="1"/>
      <c r="D573" s="1"/>
      <c r="I573" s="1"/>
      <c r="J573" s="1"/>
      <c r="K573" s="1"/>
      <c r="L573" s="1"/>
      <c r="Q573" s="1"/>
      <c r="R573" s="1"/>
      <c r="T573" s="1"/>
      <c r="Y573" s="1"/>
      <c r="Z573" s="1"/>
      <c r="AB573" s="1"/>
      <c r="AG573" s="1"/>
      <c r="AH573" s="1"/>
      <c r="AJ573" s="1"/>
      <c r="AO573" s="1"/>
      <c r="AP573" s="1"/>
      <c r="AQ573" s="1"/>
      <c r="AR573" s="1"/>
      <c r="AV573" s="1"/>
    </row>
    <row r="574" spans="1:48" x14ac:dyDescent="0.25">
      <c r="A574" s="1"/>
      <c r="B574" s="1"/>
      <c r="C574" s="1"/>
      <c r="D574" s="1"/>
      <c r="I574" s="1"/>
      <c r="J574" s="1"/>
      <c r="K574" s="1"/>
      <c r="L574" s="1"/>
      <c r="Q574" s="1"/>
      <c r="R574" s="1"/>
      <c r="T574" s="1"/>
      <c r="Y574" s="1"/>
      <c r="Z574" s="1"/>
      <c r="AB574" s="1"/>
      <c r="AG574" s="1"/>
      <c r="AH574" s="1"/>
      <c r="AJ574" s="1"/>
      <c r="AO574" s="1"/>
      <c r="AP574" s="1"/>
      <c r="AQ574" s="1"/>
      <c r="AR574" s="1"/>
      <c r="AV574" s="1"/>
    </row>
    <row r="575" spans="1:48" x14ac:dyDescent="0.25">
      <c r="A575" s="1"/>
      <c r="B575" s="1"/>
      <c r="C575" s="1"/>
      <c r="D575" s="1"/>
      <c r="I575" s="1"/>
      <c r="J575" s="1"/>
      <c r="K575" s="1"/>
      <c r="L575" s="1"/>
      <c r="Q575" s="1"/>
      <c r="R575" s="1"/>
      <c r="T575" s="1"/>
      <c r="Y575" s="1"/>
      <c r="Z575" s="1"/>
      <c r="AB575" s="1"/>
      <c r="AG575" s="1"/>
      <c r="AH575" s="1"/>
      <c r="AJ575" s="1"/>
      <c r="AO575" s="1"/>
      <c r="AP575" s="1"/>
      <c r="AQ575" s="1"/>
      <c r="AR575" s="1"/>
      <c r="AV575" s="1"/>
    </row>
    <row r="576" spans="1:48" x14ac:dyDescent="0.25">
      <c r="A576" s="1"/>
      <c r="B576" s="1"/>
      <c r="C576" s="1"/>
      <c r="D576" s="1"/>
      <c r="I576" s="1"/>
      <c r="J576" s="1"/>
      <c r="K576" s="1"/>
      <c r="L576" s="1"/>
      <c r="Q576" s="1"/>
      <c r="R576" s="1"/>
      <c r="T576" s="1"/>
      <c r="Y576" s="1"/>
      <c r="Z576" s="1"/>
      <c r="AB576" s="1"/>
      <c r="AG576" s="1"/>
      <c r="AH576" s="1"/>
      <c r="AJ576" s="1"/>
      <c r="AO576" s="1"/>
      <c r="AP576" s="1"/>
      <c r="AQ576" s="1"/>
      <c r="AR576" s="1"/>
      <c r="AV576" s="1"/>
    </row>
    <row r="577" spans="1:48" x14ac:dyDescent="0.25">
      <c r="A577" s="1"/>
      <c r="B577" s="1"/>
      <c r="C577" s="1"/>
      <c r="D577" s="1"/>
      <c r="I577" s="1"/>
      <c r="J577" s="1"/>
      <c r="K577" s="1"/>
      <c r="L577" s="1"/>
      <c r="Q577" s="1"/>
      <c r="R577" s="1"/>
      <c r="T577" s="1"/>
      <c r="Y577" s="1"/>
      <c r="Z577" s="1"/>
      <c r="AB577" s="1"/>
      <c r="AG577" s="1"/>
      <c r="AH577" s="1"/>
      <c r="AJ577" s="1"/>
      <c r="AO577" s="1"/>
      <c r="AP577" s="1"/>
      <c r="AQ577" s="1"/>
      <c r="AR577" s="1"/>
      <c r="AV577" s="1"/>
    </row>
    <row r="578" spans="1:48" x14ac:dyDescent="0.25">
      <c r="A578" s="1"/>
      <c r="B578" s="1"/>
      <c r="C578" s="1"/>
      <c r="D578" s="1"/>
      <c r="I578" s="1"/>
      <c r="J578" s="1"/>
      <c r="K578" s="1"/>
      <c r="L578" s="1"/>
      <c r="Q578" s="1"/>
      <c r="R578" s="1"/>
      <c r="T578" s="1"/>
      <c r="Y578" s="1"/>
      <c r="Z578" s="1"/>
      <c r="AB578" s="1"/>
      <c r="AG578" s="1"/>
      <c r="AH578" s="1"/>
      <c r="AJ578" s="1"/>
      <c r="AO578" s="1"/>
      <c r="AP578" s="1"/>
      <c r="AQ578" s="1"/>
      <c r="AR578" s="1"/>
      <c r="AV578" s="1"/>
    </row>
    <row r="579" spans="1:48" x14ac:dyDescent="0.25">
      <c r="A579" s="1"/>
      <c r="B579" s="1"/>
      <c r="C579" s="1"/>
      <c r="D579" s="1"/>
      <c r="I579" s="1"/>
      <c r="J579" s="1"/>
      <c r="K579" s="1"/>
      <c r="L579" s="1"/>
      <c r="Q579" s="1"/>
      <c r="R579" s="1"/>
      <c r="T579" s="1"/>
      <c r="Y579" s="1"/>
      <c r="Z579" s="1"/>
      <c r="AB579" s="1"/>
      <c r="AG579" s="1"/>
      <c r="AH579" s="1"/>
      <c r="AJ579" s="1"/>
      <c r="AO579" s="1"/>
      <c r="AP579" s="1"/>
      <c r="AQ579" s="1"/>
      <c r="AR579" s="1"/>
      <c r="AV579" s="1"/>
    </row>
    <row r="580" spans="1:48" x14ac:dyDescent="0.25">
      <c r="A580" s="1"/>
      <c r="B580" s="1"/>
      <c r="C580" s="1"/>
      <c r="D580" s="1"/>
      <c r="I580" s="1"/>
      <c r="J580" s="1"/>
      <c r="K580" s="1"/>
      <c r="L580" s="1"/>
      <c r="Q580" s="1"/>
      <c r="R580" s="1"/>
      <c r="T580" s="1"/>
      <c r="Y580" s="1"/>
      <c r="Z580" s="1"/>
      <c r="AB580" s="1"/>
      <c r="AG580" s="1"/>
      <c r="AH580" s="1"/>
      <c r="AJ580" s="1"/>
      <c r="AO580" s="1"/>
      <c r="AP580" s="1"/>
      <c r="AQ580" s="1"/>
      <c r="AR580" s="1"/>
      <c r="AV580" s="1"/>
    </row>
    <row r="581" spans="1:48" x14ac:dyDescent="0.25">
      <c r="A581" s="1"/>
      <c r="B581" s="1"/>
      <c r="C581" s="1"/>
      <c r="D581" s="1"/>
      <c r="I581" s="1"/>
      <c r="J581" s="1"/>
      <c r="K581" s="1"/>
      <c r="L581" s="1"/>
      <c r="Q581" s="1"/>
      <c r="R581" s="1"/>
      <c r="T581" s="1"/>
      <c r="Y581" s="1"/>
      <c r="Z581" s="1"/>
      <c r="AB581" s="1"/>
      <c r="AG581" s="1"/>
      <c r="AH581" s="1"/>
      <c r="AJ581" s="1"/>
      <c r="AO581" s="1"/>
      <c r="AP581" s="1"/>
      <c r="AQ581" s="1"/>
      <c r="AR581" s="1"/>
      <c r="AV581" s="1"/>
    </row>
    <row r="582" spans="1:48" x14ac:dyDescent="0.25">
      <c r="A582" s="1"/>
      <c r="B582" s="1"/>
      <c r="C582" s="1"/>
      <c r="D582" s="1"/>
      <c r="I582" s="1"/>
      <c r="J582" s="1"/>
      <c r="K582" s="1"/>
      <c r="L582" s="1"/>
      <c r="Q582" s="1"/>
      <c r="R582" s="1"/>
      <c r="T582" s="1"/>
      <c r="Y582" s="1"/>
      <c r="Z582" s="1"/>
      <c r="AB582" s="1"/>
      <c r="AG582" s="1"/>
      <c r="AH582" s="1"/>
      <c r="AJ582" s="1"/>
      <c r="AO582" s="1"/>
      <c r="AP582" s="1"/>
      <c r="AQ582" s="1"/>
      <c r="AR582" s="1"/>
      <c r="AV582" s="1"/>
    </row>
    <row r="583" spans="1:48" x14ac:dyDescent="0.25">
      <c r="A583" s="1"/>
      <c r="B583" s="1"/>
      <c r="C583" s="1"/>
      <c r="D583" s="1"/>
      <c r="I583" s="1"/>
      <c r="J583" s="1"/>
      <c r="K583" s="1"/>
      <c r="L583" s="1"/>
      <c r="Q583" s="1"/>
      <c r="R583" s="1"/>
      <c r="T583" s="1"/>
      <c r="Y583" s="1"/>
      <c r="Z583" s="1"/>
      <c r="AB583" s="1"/>
      <c r="AG583" s="1"/>
      <c r="AH583" s="1"/>
      <c r="AJ583" s="1"/>
      <c r="AO583" s="1"/>
      <c r="AP583" s="1"/>
      <c r="AQ583" s="1"/>
      <c r="AR583" s="1"/>
      <c r="AV583" s="1"/>
    </row>
    <row r="584" spans="1:48" x14ac:dyDescent="0.25">
      <c r="A584" s="1"/>
      <c r="B584" s="1"/>
      <c r="C584" s="1"/>
      <c r="D584" s="1"/>
      <c r="I584" s="1"/>
      <c r="J584" s="1"/>
      <c r="K584" s="1"/>
      <c r="L584" s="1"/>
      <c r="Q584" s="1"/>
      <c r="R584" s="1"/>
      <c r="T584" s="1"/>
      <c r="Y584" s="1"/>
      <c r="Z584" s="1"/>
      <c r="AB584" s="1"/>
      <c r="AG584" s="1"/>
      <c r="AH584" s="1"/>
      <c r="AJ584" s="1"/>
      <c r="AO584" s="1"/>
      <c r="AP584" s="1"/>
      <c r="AQ584" s="1"/>
      <c r="AR584" s="1"/>
      <c r="AV584" s="1"/>
    </row>
    <row r="585" spans="1:48" x14ac:dyDescent="0.25">
      <c r="A585" s="1"/>
      <c r="B585" s="1"/>
      <c r="C585" s="1"/>
      <c r="D585" s="1"/>
      <c r="I585" s="1"/>
      <c r="J585" s="1"/>
      <c r="K585" s="1"/>
      <c r="L585" s="1"/>
      <c r="Q585" s="1"/>
      <c r="R585" s="1"/>
      <c r="T585" s="1"/>
      <c r="Y585" s="1"/>
      <c r="Z585" s="1"/>
      <c r="AB585" s="1"/>
      <c r="AG585" s="1"/>
      <c r="AH585" s="1"/>
      <c r="AJ585" s="1"/>
      <c r="AO585" s="1"/>
      <c r="AP585" s="1"/>
      <c r="AQ585" s="1"/>
      <c r="AR585" s="1"/>
      <c r="AV585" s="1"/>
    </row>
    <row r="586" spans="1:48" x14ac:dyDescent="0.25">
      <c r="A586" s="1"/>
      <c r="B586" s="1"/>
      <c r="C586" s="1"/>
      <c r="D586" s="1"/>
      <c r="I586" s="1"/>
      <c r="J586" s="1"/>
      <c r="K586" s="1"/>
      <c r="L586" s="1"/>
      <c r="Q586" s="1"/>
      <c r="R586" s="1"/>
      <c r="T586" s="1"/>
      <c r="Y586" s="1"/>
      <c r="Z586" s="1"/>
      <c r="AB586" s="1"/>
      <c r="AG586" s="1"/>
      <c r="AH586" s="1"/>
      <c r="AJ586" s="1"/>
      <c r="AO586" s="1"/>
      <c r="AP586" s="1"/>
      <c r="AQ586" s="1"/>
      <c r="AR586" s="1"/>
      <c r="AV586" s="1"/>
    </row>
    <row r="587" spans="1:48" x14ac:dyDescent="0.25">
      <c r="A587" s="1"/>
      <c r="B587" s="1"/>
      <c r="C587" s="1"/>
      <c r="D587" s="1"/>
      <c r="I587" s="1"/>
      <c r="J587" s="1"/>
      <c r="K587" s="1"/>
      <c r="L587" s="1"/>
      <c r="Q587" s="1"/>
      <c r="R587" s="1"/>
      <c r="T587" s="1"/>
      <c r="Y587" s="1"/>
      <c r="Z587" s="1"/>
      <c r="AB587" s="1"/>
      <c r="AG587" s="1"/>
      <c r="AH587" s="1"/>
      <c r="AJ587" s="1"/>
      <c r="AO587" s="1"/>
      <c r="AP587" s="1"/>
      <c r="AQ587" s="1"/>
      <c r="AR587" s="1"/>
      <c r="AV587" s="1"/>
    </row>
    <row r="588" spans="1:48" x14ac:dyDescent="0.25">
      <c r="A588" s="1"/>
      <c r="B588" s="1"/>
      <c r="C588" s="1"/>
      <c r="D588" s="1"/>
      <c r="I588" s="1"/>
      <c r="J588" s="1"/>
      <c r="K588" s="1"/>
      <c r="L588" s="1"/>
      <c r="Q588" s="1"/>
      <c r="R588" s="1"/>
      <c r="T588" s="1"/>
      <c r="Y588" s="1"/>
      <c r="Z588" s="1"/>
      <c r="AB588" s="1"/>
      <c r="AG588" s="1"/>
      <c r="AH588" s="1"/>
      <c r="AJ588" s="1"/>
      <c r="AO588" s="1"/>
      <c r="AP588" s="1"/>
      <c r="AQ588" s="1"/>
      <c r="AR588" s="1"/>
      <c r="AV588" s="1"/>
    </row>
    <row r="589" spans="1:48" x14ac:dyDescent="0.25">
      <c r="A589" s="1"/>
      <c r="B589" s="1"/>
      <c r="C589" s="1"/>
      <c r="D589" s="1"/>
      <c r="I589" s="1"/>
      <c r="J589" s="1"/>
      <c r="K589" s="1"/>
      <c r="L589" s="1"/>
      <c r="Q589" s="1"/>
      <c r="R589" s="1"/>
      <c r="T589" s="1"/>
      <c r="Y589" s="1"/>
      <c r="Z589" s="1"/>
      <c r="AB589" s="1"/>
      <c r="AG589" s="1"/>
      <c r="AH589" s="1"/>
      <c r="AJ589" s="1"/>
      <c r="AO589" s="1"/>
      <c r="AP589" s="1"/>
      <c r="AQ589" s="1"/>
      <c r="AR589" s="1"/>
      <c r="AV589" s="1"/>
    </row>
    <row r="590" spans="1:48" x14ac:dyDescent="0.25">
      <c r="A590" s="1"/>
      <c r="B590" s="1"/>
      <c r="C590" s="1"/>
      <c r="D590" s="1"/>
      <c r="I590" s="1"/>
      <c r="J590" s="1"/>
      <c r="K590" s="1"/>
      <c r="L590" s="1"/>
      <c r="Q590" s="1"/>
      <c r="R590" s="1"/>
      <c r="T590" s="1"/>
      <c r="Y590" s="1"/>
      <c r="Z590" s="1"/>
      <c r="AB590" s="1"/>
      <c r="AG590" s="1"/>
      <c r="AH590" s="1"/>
      <c r="AJ590" s="1"/>
      <c r="AO590" s="1"/>
      <c r="AP590" s="1"/>
      <c r="AQ590" s="1"/>
      <c r="AR590" s="1"/>
      <c r="AV590" s="1"/>
    </row>
    <row r="591" spans="1:48" x14ac:dyDescent="0.25">
      <c r="A591" s="1"/>
      <c r="B591" s="1"/>
      <c r="C591" s="1"/>
      <c r="D591" s="1"/>
      <c r="I591" s="1"/>
      <c r="J591" s="1"/>
      <c r="K591" s="1"/>
      <c r="L591" s="1"/>
      <c r="Q591" s="1"/>
      <c r="R591" s="1"/>
      <c r="T591" s="1"/>
      <c r="Y591" s="1"/>
      <c r="Z591" s="1"/>
      <c r="AB591" s="1"/>
      <c r="AG591" s="1"/>
      <c r="AH591" s="1"/>
      <c r="AJ591" s="1"/>
      <c r="AO591" s="1"/>
      <c r="AP591" s="1"/>
      <c r="AQ591" s="1"/>
      <c r="AR591" s="1"/>
      <c r="AV591" s="1"/>
    </row>
    <row r="592" spans="1:48" x14ac:dyDescent="0.25">
      <c r="A592" s="1"/>
      <c r="B592" s="1"/>
      <c r="C592" s="1"/>
      <c r="D592" s="1"/>
      <c r="I592" s="1"/>
      <c r="J592" s="1"/>
      <c r="K592" s="1"/>
      <c r="L592" s="1"/>
      <c r="Q592" s="1"/>
      <c r="R592" s="1"/>
      <c r="T592" s="1"/>
      <c r="Y592" s="1"/>
      <c r="Z592" s="1"/>
      <c r="AB592" s="1"/>
      <c r="AG592" s="1"/>
      <c r="AH592" s="1"/>
      <c r="AJ592" s="1"/>
      <c r="AO592" s="1"/>
      <c r="AP592" s="1"/>
      <c r="AQ592" s="1"/>
      <c r="AR592" s="1"/>
      <c r="AV592" s="1"/>
    </row>
    <row r="593" spans="1:48" x14ac:dyDescent="0.25">
      <c r="A593" s="1"/>
      <c r="B593" s="1"/>
      <c r="C593" s="1"/>
      <c r="D593" s="1"/>
      <c r="I593" s="1"/>
      <c r="J593" s="1"/>
      <c r="K593" s="1"/>
      <c r="L593" s="1"/>
      <c r="Q593" s="1"/>
      <c r="R593" s="1"/>
      <c r="T593" s="1"/>
      <c r="Y593" s="1"/>
      <c r="Z593" s="1"/>
      <c r="AB593" s="1"/>
      <c r="AG593" s="1"/>
      <c r="AH593" s="1"/>
      <c r="AJ593" s="1"/>
      <c r="AO593" s="1"/>
      <c r="AP593" s="1"/>
      <c r="AQ593" s="1"/>
      <c r="AR593" s="1"/>
      <c r="AV593" s="1"/>
    </row>
    <row r="594" spans="1:48" x14ac:dyDescent="0.25">
      <c r="A594" s="1"/>
      <c r="B594" s="1"/>
      <c r="C594" s="1"/>
      <c r="D594" s="1"/>
      <c r="I594" s="1"/>
      <c r="J594" s="1"/>
      <c r="K594" s="1"/>
      <c r="L594" s="1"/>
      <c r="Q594" s="1"/>
      <c r="R594" s="1"/>
      <c r="T594" s="1"/>
      <c r="Y594" s="1"/>
      <c r="Z594" s="1"/>
      <c r="AB594" s="1"/>
      <c r="AG594" s="1"/>
      <c r="AH594" s="1"/>
      <c r="AJ594" s="1"/>
      <c r="AO594" s="1"/>
      <c r="AP594" s="1"/>
      <c r="AQ594" s="1"/>
      <c r="AR594" s="1"/>
      <c r="AV594" s="1"/>
    </row>
    <row r="595" spans="1:48" x14ac:dyDescent="0.25">
      <c r="A595" s="1"/>
      <c r="B595" s="1"/>
      <c r="C595" s="1"/>
      <c r="D595" s="1"/>
      <c r="I595" s="1"/>
      <c r="J595" s="1"/>
      <c r="K595" s="1"/>
      <c r="L595" s="1"/>
      <c r="Q595" s="1"/>
      <c r="R595" s="1"/>
      <c r="T595" s="1"/>
      <c r="Y595" s="1"/>
      <c r="Z595" s="1"/>
      <c r="AB595" s="1"/>
      <c r="AG595" s="1"/>
      <c r="AH595" s="1"/>
      <c r="AJ595" s="1"/>
      <c r="AO595" s="1"/>
      <c r="AP595" s="1"/>
      <c r="AQ595" s="1"/>
      <c r="AR595" s="1"/>
      <c r="AV595" s="1"/>
    </row>
    <row r="596" spans="1:48" x14ac:dyDescent="0.25">
      <c r="A596" s="1"/>
      <c r="B596" s="1"/>
      <c r="C596" s="1"/>
      <c r="D596" s="1"/>
      <c r="I596" s="1"/>
      <c r="J596" s="1"/>
      <c r="K596" s="1"/>
      <c r="L596" s="1"/>
      <c r="Q596" s="1"/>
      <c r="R596" s="1"/>
      <c r="T596" s="1"/>
      <c r="Y596" s="1"/>
      <c r="Z596" s="1"/>
      <c r="AB596" s="1"/>
      <c r="AG596" s="1"/>
      <c r="AH596" s="1"/>
      <c r="AJ596" s="1"/>
      <c r="AO596" s="1"/>
      <c r="AP596" s="1"/>
      <c r="AQ596" s="1"/>
      <c r="AR596" s="1"/>
      <c r="AV596" s="1"/>
    </row>
    <row r="597" spans="1:48" x14ac:dyDescent="0.25">
      <c r="A597" s="1"/>
      <c r="B597" s="1"/>
      <c r="C597" s="1"/>
      <c r="D597" s="1"/>
      <c r="I597" s="1"/>
      <c r="J597" s="1"/>
      <c r="K597" s="1"/>
      <c r="L597" s="1"/>
      <c r="Q597" s="1"/>
      <c r="R597" s="1"/>
      <c r="T597" s="1"/>
      <c r="Y597" s="1"/>
      <c r="Z597" s="1"/>
      <c r="AB597" s="1"/>
      <c r="AG597" s="1"/>
      <c r="AH597" s="1"/>
      <c r="AJ597" s="1"/>
      <c r="AO597" s="1"/>
      <c r="AP597" s="1"/>
      <c r="AQ597" s="1"/>
      <c r="AR597" s="1"/>
      <c r="AV597" s="1"/>
    </row>
    <row r="598" spans="1:48" x14ac:dyDescent="0.25">
      <c r="A598" s="1"/>
      <c r="B598" s="1"/>
      <c r="C598" s="1"/>
      <c r="D598" s="1"/>
      <c r="I598" s="1"/>
      <c r="J598" s="1"/>
      <c r="K598" s="1"/>
      <c r="L598" s="1"/>
      <c r="Q598" s="1"/>
      <c r="R598" s="1"/>
      <c r="T598" s="1"/>
      <c r="Y598" s="1"/>
      <c r="Z598" s="1"/>
      <c r="AB598" s="1"/>
      <c r="AG598" s="1"/>
      <c r="AH598" s="1"/>
      <c r="AJ598" s="1"/>
      <c r="AO598" s="1"/>
      <c r="AP598" s="1"/>
      <c r="AQ598" s="1"/>
      <c r="AR598" s="1"/>
      <c r="AV598" s="1"/>
    </row>
    <row r="599" spans="1:48" x14ac:dyDescent="0.25">
      <c r="A599" s="1"/>
      <c r="B599" s="1"/>
      <c r="C599" s="1"/>
      <c r="D599" s="1"/>
      <c r="I599" s="1"/>
      <c r="J599" s="1"/>
      <c r="K599" s="1"/>
      <c r="L599" s="1"/>
      <c r="Q599" s="1"/>
      <c r="R599" s="1"/>
      <c r="T599" s="1"/>
      <c r="Y599" s="1"/>
      <c r="Z599" s="1"/>
      <c r="AB599" s="1"/>
      <c r="AG599" s="1"/>
      <c r="AH599" s="1"/>
      <c r="AJ599" s="1"/>
      <c r="AO599" s="1"/>
      <c r="AP599" s="1"/>
      <c r="AQ599" s="1"/>
      <c r="AR599" s="1"/>
      <c r="AV599" s="1"/>
    </row>
    <row r="600" spans="1:48" x14ac:dyDescent="0.25">
      <c r="A600" s="1"/>
      <c r="B600" s="1"/>
      <c r="C600" s="1"/>
      <c r="D600" s="1"/>
      <c r="I600" s="1"/>
      <c r="J600" s="1"/>
      <c r="K600" s="1"/>
      <c r="L600" s="1"/>
      <c r="Q600" s="1"/>
      <c r="R600" s="1"/>
      <c r="T600" s="1"/>
      <c r="Y600" s="1"/>
      <c r="Z600" s="1"/>
      <c r="AB600" s="1"/>
      <c r="AG600" s="1"/>
      <c r="AH600" s="1"/>
      <c r="AJ600" s="1"/>
      <c r="AO600" s="1"/>
      <c r="AP600" s="1"/>
      <c r="AQ600" s="1"/>
      <c r="AR600" s="1"/>
      <c r="AV600" s="1"/>
    </row>
    <row r="601" spans="1:48" x14ac:dyDescent="0.25">
      <c r="A601" s="1"/>
      <c r="B601" s="1"/>
      <c r="C601" s="1"/>
      <c r="D601" s="1"/>
      <c r="I601" s="1"/>
      <c r="J601" s="1"/>
      <c r="K601" s="1"/>
      <c r="L601" s="1"/>
      <c r="Q601" s="1"/>
      <c r="R601" s="1"/>
      <c r="T601" s="1"/>
      <c r="Y601" s="1"/>
      <c r="Z601" s="1"/>
      <c r="AB601" s="1"/>
      <c r="AG601" s="1"/>
      <c r="AH601" s="1"/>
      <c r="AJ601" s="1"/>
      <c r="AO601" s="1"/>
      <c r="AP601" s="1"/>
      <c r="AQ601" s="1"/>
      <c r="AR601" s="1"/>
      <c r="AV601" s="1"/>
    </row>
    <row r="602" spans="1:48" x14ac:dyDescent="0.25">
      <c r="A602" s="1"/>
      <c r="B602" s="1"/>
      <c r="C602" s="1"/>
      <c r="D602" s="1"/>
      <c r="I602" s="1"/>
      <c r="J602" s="1"/>
      <c r="K602" s="1"/>
      <c r="L602" s="1"/>
      <c r="Q602" s="1"/>
      <c r="R602" s="1"/>
      <c r="T602" s="1"/>
      <c r="Y602" s="1"/>
      <c r="Z602" s="1"/>
      <c r="AB602" s="1"/>
      <c r="AG602" s="1"/>
      <c r="AH602" s="1"/>
      <c r="AJ602" s="1"/>
      <c r="AO602" s="1"/>
      <c r="AP602" s="1"/>
      <c r="AQ602" s="1"/>
      <c r="AR602" s="1"/>
      <c r="AV602" s="1"/>
    </row>
    <row r="603" spans="1:48" x14ac:dyDescent="0.25">
      <c r="A603" s="1"/>
      <c r="B603" s="1"/>
      <c r="C603" s="1"/>
      <c r="D603" s="1"/>
      <c r="I603" s="1"/>
      <c r="J603" s="1"/>
      <c r="K603" s="1"/>
      <c r="L603" s="1"/>
      <c r="Q603" s="1"/>
      <c r="R603" s="1"/>
      <c r="T603" s="1"/>
      <c r="Y603" s="1"/>
      <c r="Z603" s="1"/>
      <c r="AB603" s="1"/>
      <c r="AG603" s="1"/>
      <c r="AH603" s="1"/>
      <c r="AJ603" s="1"/>
      <c r="AO603" s="1"/>
      <c r="AP603" s="1"/>
      <c r="AQ603" s="1"/>
      <c r="AR603" s="1"/>
      <c r="AV603" s="1"/>
    </row>
    <row r="604" spans="1:48" x14ac:dyDescent="0.25">
      <c r="A604" s="1"/>
      <c r="B604" s="1"/>
      <c r="C604" s="1"/>
      <c r="D604" s="1"/>
      <c r="I604" s="1"/>
      <c r="J604" s="1"/>
      <c r="K604" s="1"/>
      <c r="L604" s="1"/>
      <c r="Q604" s="1"/>
      <c r="R604" s="1"/>
      <c r="T604" s="1"/>
      <c r="Y604" s="1"/>
      <c r="Z604" s="1"/>
      <c r="AB604" s="1"/>
      <c r="AG604" s="1"/>
      <c r="AH604" s="1"/>
      <c r="AJ604" s="1"/>
      <c r="AO604" s="1"/>
      <c r="AP604" s="1"/>
      <c r="AQ604" s="1"/>
      <c r="AR604" s="1"/>
      <c r="AV604" s="1"/>
    </row>
    <row r="605" spans="1:48" x14ac:dyDescent="0.25">
      <c r="A605" s="1"/>
      <c r="B605" s="1"/>
      <c r="C605" s="1"/>
      <c r="D605" s="1"/>
      <c r="I605" s="1"/>
      <c r="J605" s="1"/>
      <c r="K605" s="1"/>
      <c r="L605" s="1"/>
      <c r="Q605" s="1"/>
      <c r="R605" s="1"/>
      <c r="T605" s="1"/>
      <c r="Y605" s="1"/>
      <c r="Z605" s="1"/>
      <c r="AB605" s="1"/>
      <c r="AG605" s="1"/>
      <c r="AH605" s="1"/>
      <c r="AJ605" s="1"/>
      <c r="AO605" s="1"/>
      <c r="AP605" s="1"/>
      <c r="AQ605" s="1"/>
      <c r="AR605" s="1"/>
      <c r="AV605" s="1"/>
    </row>
    <row r="606" spans="1:48" x14ac:dyDescent="0.25">
      <c r="A606" s="1"/>
      <c r="B606" s="1"/>
      <c r="C606" s="1"/>
      <c r="D606" s="1"/>
      <c r="I606" s="1"/>
      <c r="J606" s="1"/>
      <c r="K606" s="1"/>
      <c r="L606" s="1"/>
      <c r="Q606" s="1"/>
      <c r="R606" s="1"/>
      <c r="T606" s="1"/>
      <c r="Y606" s="1"/>
      <c r="Z606" s="1"/>
      <c r="AB606" s="1"/>
      <c r="AG606" s="1"/>
      <c r="AH606" s="1"/>
      <c r="AJ606" s="1"/>
      <c r="AO606" s="1"/>
      <c r="AP606" s="1"/>
      <c r="AQ606" s="1"/>
      <c r="AR606" s="1"/>
      <c r="AV606" s="1"/>
    </row>
    <row r="607" spans="1:48" x14ac:dyDescent="0.25">
      <c r="A607" s="1"/>
      <c r="B607" s="1"/>
      <c r="C607" s="1"/>
      <c r="D607" s="1"/>
      <c r="I607" s="1"/>
      <c r="J607" s="1"/>
      <c r="K607" s="1"/>
      <c r="L607" s="1"/>
      <c r="Q607" s="1"/>
      <c r="R607" s="1"/>
      <c r="T607" s="1"/>
      <c r="Y607" s="1"/>
      <c r="Z607" s="1"/>
      <c r="AB607" s="1"/>
      <c r="AG607" s="1"/>
      <c r="AH607" s="1"/>
      <c r="AJ607" s="1"/>
      <c r="AO607" s="1"/>
      <c r="AP607" s="1"/>
      <c r="AQ607" s="1"/>
      <c r="AR607" s="1"/>
      <c r="AV607" s="1"/>
    </row>
    <row r="608" spans="1:48" x14ac:dyDescent="0.25">
      <c r="A608" s="1"/>
      <c r="B608" s="1"/>
      <c r="C608" s="1"/>
      <c r="D608" s="1"/>
      <c r="I608" s="1"/>
      <c r="J608" s="1"/>
      <c r="K608" s="1"/>
      <c r="L608" s="1"/>
      <c r="Q608" s="1"/>
      <c r="R608" s="1"/>
      <c r="T608" s="1"/>
      <c r="Y608" s="1"/>
      <c r="Z608" s="1"/>
      <c r="AB608" s="1"/>
      <c r="AG608" s="1"/>
      <c r="AH608" s="1"/>
      <c r="AJ608" s="1"/>
      <c r="AO608" s="1"/>
      <c r="AP608" s="1"/>
      <c r="AQ608" s="1"/>
      <c r="AR608" s="1"/>
      <c r="AV608" s="1"/>
    </row>
    <row r="609" spans="1:48" x14ac:dyDescent="0.25">
      <c r="A609" s="1"/>
      <c r="B609" s="1"/>
      <c r="C609" s="1"/>
      <c r="D609" s="1"/>
      <c r="I609" s="1"/>
      <c r="J609" s="1"/>
      <c r="K609" s="1"/>
      <c r="L609" s="1"/>
      <c r="Q609" s="1"/>
      <c r="R609" s="1"/>
      <c r="T609" s="1"/>
      <c r="Y609" s="1"/>
      <c r="Z609" s="1"/>
      <c r="AB609" s="1"/>
      <c r="AG609" s="1"/>
      <c r="AH609" s="1"/>
      <c r="AJ609" s="1"/>
      <c r="AO609" s="1"/>
      <c r="AP609" s="1"/>
      <c r="AQ609" s="1"/>
      <c r="AR609" s="1"/>
      <c r="AV609" s="1"/>
    </row>
    <row r="610" spans="1:48" x14ac:dyDescent="0.25">
      <c r="A610" s="1"/>
      <c r="B610" s="1"/>
      <c r="C610" s="1"/>
      <c r="D610" s="1"/>
      <c r="I610" s="1"/>
      <c r="J610" s="1"/>
      <c r="K610" s="1"/>
      <c r="L610" s="1"/>
      <c r="Q610" s="1"/>
      <c r="R610" s="1"/>
      <c r="T610" s="1"/>
      <c r="Y610" s="1"/>
      <c r="Z610" s="1"/>
      <c r="AB610" s="1"/>
      <c r="AG610" s="1"/>
      <c r="AH610" s="1"/>
      <c r="AJ610" s="1"/>
      <c r="AO610" s="1"/>
      <c r="AP610" s="1"/>
      <c r="AQ610" s="1"/>
      <c r="AR610" s="1"/>
      <c r="AV610" s="1"/>
    </row>
    <row r="611" spans="1:48" x14ac:dyDescent="0.25">
      <c r="A611" s="1"/>
      <c r="B611" s="1"/>
      <c r="C611" s="1"/>
      <c r="D611" s="1"/>
      <c r="I611" s="1"/>
      <c r="J611" s="1"/>
      <c r="K611" s="1"/>
      <c r="L611" s="1"/>
      <c r="Q611" s="1"/>
      <c r="R611" s="1"/>
      <c r="T611" s="1"/>
      <c r="Y611" s="1"/>
      <c r="Z611" s="1"/>
      <c r="AB611" s="1"/>
      <c r="AG611" s="1"/>
      <c r="AH611" s="1"/>
      <c r="AJ611" s="1"/>
      <c r="AO611" s="1"/>
      <c r="AP611" s="1"/>
      <c r="AQ611" s="1"/>
      <c r="AR611" s="1"/>
      <c r="AV611" s="1"/>
    </row>
    <row r="612" spans="1:48" x14ac:dyDescent="0.25">
      <c r="A612" s="1"/>
      <c r="B612" s="1"/>
      <c r="C612" s="1"/>
      <c r="D612" s="1"/>
      <c r="I612" s="1"/>
      <c r="J612" s="1"/>
      <c r="K612" s="1"/>
      <c r="L612" s="1"/>
      <c r="Q612" s="1"/>
      <c r="R612" s="1"/>
      <c r="T612" s="1"/>
      <c r="Y612" s="1"/>
      <c r="Z612" s="1"/>
      <c r="AB612" s="1"/>
      <c r="AG612" s="1"/>
      <c r="AH612" s="1"/>
      <c r="AJ612" s="1"/>
      <c r="AO612" s="1"/>
      <c r="AP612" s="1"/>
      <c r="AQ612" s="1"/>
      <c r="AR612" s="1"/>
      <c r="AV612" s="1"/>
    </row>
    <row r="613" spans="1:48" x14ac:dyDescent="0.25">
      <c r="A613" s="1"/>
      <c r="B613" s="1"/>
      <c r="C613" s="1"/>
      <c r="D613" s="1"/>
      <c r="I613" s="1"/>
      <c r="J613" s="1"/>
      <c r="K613" s="1"/>
      <c r="L613" s="1"/>
      <c r="Q613" s="1"/>
      <c r="R613" s="1"/>
      <c r="T613" s="1"/>
      <c r="Y613" s="1"/>
      <c r="Z613" s="1"/>
      <c r="AB613" s="1"/>
      <c r="AG613" s="1"/>
      <c r="AH613" s="1"/>
      <c r="AJ613" s="1"/>
      <c r="AO613" s="1"/>
      <c r="AP613" s="1"/>
      <c r="AQ613" s="1"/>
      <c r="AR613" s="1"/>
      <c r="AV613" s="1"/>
    </row>
    <row r="614" spans="1:48" x14ac:dyDescent="0.25">
      <c r="A614" s="1"/>
      <c r="B614" s="1"/>
      <c r="C614" s="1"/>
      <c r="D614" s="1"/>
      <c r="I614" s="1"/>
      <c r="J614" s="1"/>
      <c r="K614" s="1"/>
      <c r="L614" s="1"/>
      <c r="Q614" s="1"/>
      <c r="R614" s="1"/>
      <c r="T614" s="1"/>
      <c r="Y614" s="1"/>
      <c r="Z614" s="1"/>
      <c r="AB614" s="1"/>
      <c r="AG614" s="1"/>
      <c r="AH614" s="1"/>
      <c r="AJ614" s="1"/>
      <c r="AO614" s="1"/>
      <c r="AP614" s="1"/>
      <c r="AQ614" s="1"/>
      <c r="AR614" s="1"/>
      <c r="AV614" s="1"/>
    </row>
    <row r="615" spans="1:48" x14ac:dyDescent="0.25">
      <c r="A615" s="1"/>
      <c r="B615" s="1"/>
      <c r="C615" s="1"/>
      <c r="D615" s="1"/>
      <c r="I615" s="1"/>
      <c r="J615" s="1"/>
      <c r="K615" s="1"/>
      <c r="L615" s="1"/>
      <c r="Q615" s="1"/>
      <c r="R615" s="1"/>
      <c r="T615" s="1"/>
      <c r="Y615" s="1"/>
      <c r="Z615" s="1"/>
      <c r="AB615" s="1"/>
      <c r="AG615" s="1"/>
      <c r="AH615" s="1"/>
      <c r="AJ615" s="1"/>
      <c r="AO615" s="1"/>
      <c r="AP615" s="1"/>
      <c r="AQ615" s="1"/>
      <c r="AR615" s="1"/>
      <c r="AV615" s="1"/>
    </row>
    <row r="616" spans="1:48" x14ac:dyDescent="0.25">
      <c r="A616" s="1"/>
      <c r="B616" s="1"/>
      <c r="C616" s="1"/>
      <c r="D616" s="1"/>
      <c r="I616" s="1"/>
      <c r="J616" s="1"/>
      <c r="K616" s="1"/>
      <c r="L616" s="1"/>
      <c r="Q616" s="1"/>
      <c r="R616" s="1"/>
      <c r="T616" s="1"/>
      <c r="Y616" s="1"/>
      <c r="Z616" s="1"/>
      <c r="AB616" s="1"/>
      <c r="AG616" s="1"/>
      <c r="AH616" s="1"/>
      <c r="AJ616" s="1"/>
      <c r="AO616" s="1"/>
      <c r="AP616" s="1"/>
      <c r="AQ616" s="1"/>
      <c r="AR616" s="1"/>
      <c r="AV616" s="1"/>
    </row>
    <row r="617" spans="1:48" x14ac:dyDescent="0.25">
      <c r="A617" s="1"/>
      <c r="B617" s="1"/>
      <c r="C617" s="1"/>
      <c r="D617" s="1"/>
      <c r="I617" s="1"/>
      <c r="J617" s="1"/>
      <c r="K617" s="1"/>
      <c r="L617" s="1"/>
      <c r="Q617" s="1"/>
      <c r="R617" s="1"/>
      <c r="T617" s="1"/>
      <c r="Y617" s="1"/>
      <c r="Z617" s="1"/>
      <c r="AB617" s="1"/>
      <c r="AG617" s="1"/>
      <c r="AH617" s="1"/>
      <c r="AJ617" s="1"/>
      <c r="AO617" s="1"/>
      <c r="AP617" s="1"/>
      <c r="AQ617" s="1"/>
      <c r="AR617" s="1"/>
      <c r="AV617" s="1"/>
    </row>
    <row r="618" spans="1:48" x14ac:dyDescent="0.25">
      <c r="A618" s="1"/>
      <c r="B618" s="1"/>
      <c r="C618" s="1"/>
      <c r="D618" s="1"/>
      <c r="I618" s="1"/>
      <c r="J618" s="1"/>
      <c r="K618" s="1"/>
      <c r="L618" s="1"/>
      <c r="Q618" s="1"/>
      <c r="R618" s="1"/>
      <c r="T618" s="1"/>
      <c r="Y618" s="1"/>
      <c r="Z618" s="1"/>
      <c r="AB618" s="1"/>
      <c r="AG618" s="1"/>
      <c r="AH618" s="1"/>
      <c r="AJ618" s="1"/>
      <c r="AO618" s="1"/>
      <c r="AP618" s="1"/>
      <c r="AQ618" s="1"/>
      <c r="AR618" s="1"/>
      <c r="AV618" s="1"/>
    </row>
    <row r="619" spans="1:48" x14ac:dyDescent="0.25">
      <c r="A619" s="1"/>
      <c r="B619" s="1"/>
      <c r="C619" s="1"/>
      <c r="D619" s="1"/>
      <c r="I619" s="1"/>
      <c r="J619" s="1"/>
      <c r="K619" s="1"/>
      <c r="L619" s="1"/>
      <c r="Q619" s="1"/>
      <c r="R619" s="1"/>
      <c r="T619" s="1"/>
      <c r="Y619" s="1"/>
      <c r="Z619" s="1"/>
      <c r="AB619" s="1"/>
      <c r="AG619" s="1"/>
      <c r="AH619" s="1"/>
      <c r="AJ619" s="1"/>
      <c r="AO619" s="1"/>
      <c r="AP619" s="1"/>
      <c r="AQ619" s="1"/>
      <c r="AR619" s="1"/>
      <c r="AV619" s="1"/>
    </row>
    <row r="620" spans="1:48" x14ac:dyDescent="0.25">
      <c r="A620" s="1"/>
      <c r="B620" s="1"/>
      <c r="C620" s="1"/>
      <c r="D620" s="1"/>
      <c r="I620" s="1"/>
      <c r="J620" s="1"/>
      <c r="K620" s="1"/>
      <c r="L620" s="1"/>
      <c r="Q620" s="1"/>
      <c r="R620" s="1"/>
      <c r="T620" s="1"/>
      <c r="Y620" s="1"/>
      <c r="Z620" s="1"/>
      <c r="AB620" s="1"/>
      <c r="AG620" s="1"/>
      <c r="AH620" s="1"/>
      <c r="AJ620" s="1"/>
      <c r="AO620" s="1"/>
      <c r="AP620" s="1"/>
      <c r="AQ620" s="1"/>
      <c r="AR620" s="1"/>
      <c r="AV620" s="1"/>
    </row>
    <row r="621" spans="1:48" x14ac:dyDescent="0.25">
      <c r="A621" s="1"/>
      <c r="B621" s="1"/>
      <c r="C621" s="1"/>
      <c r="D621" s="1"/>
      <c r="I621" s="1"/>
      <c r="J621" s="1"/>
      <c r="K621" s="1"/>
      <c r="L621" s="1"/>
      <c r="Q621" s="1"/>
      <c r="R621" s="1"/>
      <c r="T621" s="1"/>
      <c r="Y621" s="1"/>
      <c r="Z621" s="1"/>
      <c r="AB621" s="1"/>
      <c r="AG621" s="1"/>
      <c r="AH621" s="1"/>
      <c r="AJ621" s="1"/>
      <c r="AO621" s="1"/>
      <c r="AP621" s="1"/>
      <c r="AQ621" s="1"/>
      <c r="AR621" s="1"/>
      <c r="AV621" s="1"/>
    </row>
    <row r="622" spans="1:48" x14ac:dyDescent="0.25">
      <c r="A622" s="1"/>
      <c r="B622" s="1"/>
      <c r="C622" s="1"/>
      <c r="D622" s="1"/>
      <c r="I622" s="1"/>
      <c r="J622" s="1"/>
      <c r="K622" s="1"/>
      <c r="L622" s="1"/>
      <c r="Q622" s="1"/>
      <c r="R622" s="1"/>
      <c r="T622" s="1"/>
      <c r="Y622" s="1"/>
      <c r="Z622" s="1"/>
      <c r="AB622" s="1"/>
      <c r="AG622" s="1"/>
      <c r="AH622" s="1"/>
      <c r="AJ622" s="1"/>
      <c r="AO622" s="1"/>
      <c r="AP622" s="1"/>
      <c r="AQ622" s="1"/>
      <c r="AR622" s="1"/>
      <c r="AV622" s="1"/>
    </row>
    <row r="623" spans="1:48" x14ac:dyDescent="0.25">
      <c r="A623" s="1"/>
      <c r="B623" s="1"/>
      <c r="C623" s="1"/>
      <c r="D623" s="1"/>
      <c r="I623" s="1"/>
      <c r="J623" s="1"/>
      <c r="K623" s="1"/>
      <c r="L623" s="1"/>
      <c r="Q623" s="1"/>
      <c r="R623" s="1"/>
      <c r="T623" s="1"/>
      <c r="Y623" s="1"/>
      <c r="Z623" s="1"/>
      <c r="AB623" s="1"/>
      <c r="AG623" s="1"/>
      <c r="AH623" s="1"/>
      <c r="AJ623" s="1"/>
      <c r="AO623" s="1"/>
      <c r="AP623" s="1"/>
      <c r="AQ623" s="1"/>
      <c r="AR623" s="1"/>
      <c r="AV623" s="1"/>
    </row>
    <row r="624" spans="1:48" x14ac:dyDescent="0.25">
      <c r="A624" s="1"/>
      <c r="B624" s="1"/>
      <c r="C624" s="1"/>
      <c r="D624" s="1"/>
      <c r="I624" s="1"/>
      <c r="J624" s="1"/>
      <c r="K624" s="1"/>
      <c r="L624" s="1"/>
      <c r="Q624" s="1"/>
      <c r="R624" s="1"/>
      <c r="T624" s="1"/>
      <c r="Y624" s="1"/>
      <c r="Z624" s="1"/>
      <c r="AB624" s="1"/>
      <c r="AG624" s="1"/>
      <c r="AH624" s="1"/>
      <c r="AJ624" s="1"/>
      <c r="AO624" s="1"/>
      <c r="AP624" s="1"/>
      <c r="AQ624" s="1"/>
      <c r="AR624" s="1"/>
      <c r="AV624" s="1"/>
    </row>
    <row r="625" spans="1:48" x14ac:dyDescent="0.25">
      <c r="A625" s="1"/>
      <c r="B625" s="1"/>
      <c r="C625" s="1"/>
      <c r="D625" s="1"/>
      <c r="I625" s="1"/>
      <c r="J625" s="1"/>
      <c r="K625" s="1"/>
      <c r="L625" s="1"/>
      <c r="Q625" s="1"/>
      <c r="R625" s="1"/>
      <c r="T625" s="1"/>
      <c r="Y625" s="1"/>
      <c r="Z625" s="1"/>
      <c r="AB625" s="1"/>
      <c r="AG625" s="1"/>
      <c r="AH625" s="1"/>
      <c r="AJ625" s="1"/>
      <c r="AO625" s="1"/>
      <c r="AP625" s="1"/>
      <c r="AQ625" s="1"/>
      <c r="AR625" s="1"/>
      <c r="AV625" s="1"/>
    </row>
    <row r="626" spans="1:48" x14ac:dyDescent="0.25">
      <c r="A626" s="1"/>
      <c r="B626" s="1"/>
      <c r="C626" s="1"/>
      <c r="D626" s="1"/>
      <c r="I626" s="1"/>
      <c r="J626" s="1"/>
      <c r="K626" s="1"/>
      <c r="L626" s="1"/>
      <c r="Q626" s="1"/>
      <c r="R626" s="1"/>
      <c r="T626" s="1"/>
      <c r="Y626" s="1"/>
      <c r="Z626" s="1"/>
      <c r="AB626" s="1"/>
      <c r="AG626" s="1"/>
      <c r="AH626" s="1"/>
      <c r="AJ626" s="1"/>
      <c r="AO626" s="1"/>
      <c r="AP626" s="1"/>
      <c r="AQ626" s="1"/>
      <c r="AR626" s="1"/>
      <c r="AV626" s="1"/>
    </row>
    <row r="627" spans="1:48" x14ac:dyDescent="0.25">
      <c r="A627" s="1"/>
      <c r="B627" s="1"/>
      <c r="C627" s="1"/>
      <c r="D627" s="1"/>
      <c r="I627" s="1"/>
      <c r="J627" s="1"/>
      <c r="K627" s="1"/>
      <c r="L627" s="1"/>
      <c r="Q627" s="1"/>
      <c r="R627" s="1"/>
      <c r="T627" s="1"/>
      <c r="Y627" s="1"/>
      <c r="Z627" s="1"/>
      <c r="AB627" s="1"/>
      <c r="AG627" s="1"/>
      <c r="AH627" s="1"/>
      <c r="AJ627" s="1"/>
      <c r="AO627" s="1"/>
      <c r="AP627" s="1"/>
      <c r="AQ627" s="1"/>
      <c r="AR627" s="1"/>
      <c r="AV627" s="1"/>
    </row>
    <row r="628" spans="1:48" x14ac:dyDescent="0.25">
      <c r="A628" s="1"/>
      <c r="B628" s="1"/>
      <c r="C628" s="1"/>
      <c r="D628" s="1"/>
      <c r="I628" s="1"/>
      <c r="J628" s="1"/>
      <c r="K628" s="1"/>
      <c r="L628" s="1"/>
      <c r="Q628" s="1"/>
      <c r="R628" s="1"/>
      <c r="T628" s="1"/>
      <c r="Y628" s="1"/>
      <c r="Z628" s="1"/>
      <c r="AB628" s="1"/>
      <c r="AG628" s="1"/>
      <c r="AH628" s="1"/>
      <c r="AJ628" s="1"/>
      <c r="AO628" s="1"/>
      <c r="AP628" s="1"/>
      <c r="AQ628" s="1"/>
      <c r="AR628" s="1"/>
      <c r="AV628" s="1"/>
    </row>
    <row r="629" spans="1:48" x14ac:dyDescent="0.25">
      <c r="A629" s="1"/>
      <c r="B629" s="1"/>
      <c r="C629" s="1"/>
      <c r="D629" s="1"/>
      <c r="I629" s="1"/>
      <c r="J629" s="1"/>
      <c r="K629" s="1"/>
      <c r="L629" s="1"/>
      <c r="Q629" s="1"/>
      <c r="R629" s="1"/>
      <c r="T629" s="1"/>
      <c r="Y629" s="1"/>
      <c r="Z629" s="1"/>
      <c r="AB629" s="1"/>
      <c r="AG629" s="1"/>
      <c r="AH629" s="1"/>
      <c r="AJ629" s="1"/>
      <c r="AO629" s="1"/>
      <c r="AP629" s="1"/>
      <c r="AQ629" s="1"/>
      <c r="AR629" s="1"/>
      <c r="AV629" s="1"/>
    </row>
    <row r="630" spans="1:48" x14ac:dyDescent="0.25">
      <c r="A630" s="1"/>
      <c r="B630" s="1"/>
      <c r="C630" s="1"/>
      <c r="D630" s="1"/>
      <c r="I630" s="1"/>
      <c r="J630" s="1"/>
      <c r="K630" s="1"/>
      <c r="L630" s="1"/>
      <c r="Q630" s="1"/>
      <c r="R630" s="1"/>
      <c r="T630" s="1"/>
      <c r="Y630" s="1"/>
      <c r="Z630" s="1"/>
      <c r="AB630" s="1"/>
      <c r="AG630" s="1"/>
      <c r="AH630" s="1"/>
      <c r="AJ630" s="1"/>
      <c r="AO630" s="1"/>
      <c r="AP630" s="1"/>
      <c r="AQ630" s="1"/>
      <c r="AR630" s="1"/>
      <c r="AV630" s="1"/>
    </row>
    <row r="631" spans="1:48" x14ac:dyDescent="0.25">
      <c r="A631" s="1"/>
      <c r="B631" s="1"/>
      <c r="C631" s="1"/>
      <c r="D631" s="1"/>
      <c r="I631" s="1"/>
      <c r="J631" s="1"/>
      <c r="K631" s="1"/>
      <c r="L631" s="1"/>
      <c r="Q631" s="1"/>
      <c r="R631" s="1"/>
      <c r="T631" s="1"/>
      <c r="Y631" s="1"/>
      <c r="Z631" s="1"/>
      <c r="AB631" s="1"/>
      <c r="AG631" s="1"/>
      <c r="AH631" s="1"/>
      <c r="AJ631" s="1"/>
      <c r="AO631" s="1"/>
      <c r="AP631" s="1"/>
      <c r="AQ631" s="1"/>
      <c r="AR631" s="1"/>
      <c r="AV631" s="1"/>
    </row>
    <row r="632" spans="1:48" x14ac:dyDescent="0.25">
      <c r="A632" s="1"/>
      <c r="B632" s="1"/>
      <c r="C632" s="1"/>
      <c r="D632" s="1"/>
      <c r="I632" s="1"/>
      <c r="J632" s="1"/>
      <c r="K632" s="1"/>
      <c r="L632" s="1"/>
      <c r="Q632" s="1"/>
      <c r="R632" s="1"/>
      <c r="T632" s="1"/>
      <c r="Y632" s="1"/>
      <c r="Z632" s="1"/>
      <c r="AB632" s="1"/>
      <c r="AG632" s="1"/>
      <c r="AH632" s="1"/>
      <c r="AJ632" s="1"/>
      <c r="AO632" s="1"/>
      <c r="AP632" s="1"/>
      <c r="AQ632" s="1"/>
      <c r="AR632" s="1"/>
      <c r="AV632" s="1"/>
    </row>
    <row r="633" spans="1:48" x14ac:dyDescent="0.25">
      <c r="A633" s="1"/>
      <c r="B633" s="1"/>
      <c r="C633" s="1"/>
      <c r="D633" s="1"/>
      <c r="I633" s="1"/>
      <c r="J633" s="1"/>
      <c r="K633" s="1"/>
      <c r="L633" s="1"/>
      <c r="Q633" s="1"/>
      <c r="R633" s="1"/>
      <c r="T633" s="1"/>
      <c r="Y633" s="1"/>
      <c r="Z633" s="1"/>
      <c r="AB633" s="1"/>
      <c r="AG633" s="1"/>
      <c r="AH633" s="1"/>
      <c r="AJ633" s="1"/>
      <c r="AO633" s="1"/>
      <c r="AP633" s="1"/>
      <c r="AQ633" s="1"/>
      <c r="AR633" s="1"/>
      <c r="AV633" s="1"/>
    </row>
    <row r="634" spans="1:48" x14ac:dyDescent="0.25">
      <c r="A634" s="1"/>
      <c r="B634" s="1"/>
      <c r="C634" s="1"/>
      <c r="D634" s="1"/>
      <c r="I634" s="1"/>
      <c r="J634" s="1"/>
      <c r="K634" s="1"/>
      <c r="L634" s="1"/>
      <c r="Q634" s="1"/>
      <c r="R634" s="1"/>
      <c r="T634" s="1"/>
      <c r="Y634" s="1"/>
      <c r="Z634" s="1"/>
      <c r="AB634" s="1"/>
      <c r="AG634" s="1"/>
      <c r="AH634" s="1"/>
      <c r="AJ634" s="1"/>
      <c r="AO634" s="1"/>
      <c r="AP634" s="1"/>
      <c r="AQ634" s="1"/>
      <c r="AR634" s="1"/>
      <c r="AV634" s="1"/>
    </row>
    <row r="635" spans="1:48" x14ac:dyDescent="0.25">
      <c r="A635" s="1"/>
      <c r="B635" s="1"/>
      <c r="C635" s="1"/>
      <c r="D635" s="1"/>
      <c r="I635" s="1"/>
      <c r="J635" s="1"/>
      <c r="K635" s="1"/>
      <c r="L635" s="1"/>
      <c r="Q635" s="1"/>
      <c r="R635" s="1"/>
      <c r="T635" s="1"/>
      <c r="Y635" s="1"/>
      <c r="Z635" s="1"/>
      <c r="AB635" s="1"/>
      <c r="AG635" s="1"/>
      <c r="AH635" s="1"/>
      <c r="AJ635" s="1"/>
      <c r="AO635" s="1"/>
      <c r="AP635" s="1"/>
      <c r="AQ635" s="1"/>
      <c r="AR635" s="1"/>
      <c r="AV635" s="1"/>
    </row>
    <row r="636" spans="1:48" x14ac:dyDescent="0.25">
      <c r="A636" s="1"/>
      <c r="B636" s="1"/>
      <c r="C636" s="1"/>
      <c r="D636" s="1"/>
      <c r="I636" s="1"/>
      <c r="J636" s="1"/>
      <c r="K636" s="1"/>
      <c r="L636" s="1"/>
      <c r="Q636" s="1"/>
      <c r="R636" s="1"/>
      <c r="T636" s="1"/>
      <c r="Y636" s="1"/>
      <c r="Z636" s="1"/>
      <c r="AB636" s="1"/>
      <c r="AG636" s="1"/>
      <c r="AH636" s="1"/>
      <c r="AJ636" s="1"/>
      <c r="AO636" s="1"/>
      <c r="AP636" s="1"/>
      <c r="AQ636" s="1"/>
      <c r="AR636" s="1"/>
      <c r="AV636" s="1"/>
    </row>
    <row r="637" spans="1:48" x14ac:dyDescent="0.25">
      <c r="A637" s="1"/>
      <c r="B637" s="1"/>
      <c r="C637" s="1"/>
      <c r="D637" s="1"/>
      <c r="I637" s="1"/>
      <c r="J637" s="1"/>
      <c r="K637" s="1"/>
      <c r="L637" s="1"/>
      <c r="Q637" s="1"/>
      <c r="R637" s="1"/>
      <c r="T637" s="1"/>
      <c r="Y637" s="1"/>
      <c r="Z637" s="1"/>
      <c r="AB637" s="1"/>
      <c r="AG637" s="1"/>
      <c r="AH637" s="1"/>
      <c r="AJ637" s="1"/>
      <c r="AO637" s="1"/>
      <c r="AP637" s="1"/>
      <c r="AQ637" s="1"/>
      <c r="AR637" s="1"/>
      <c r="AV637" s="1"/>
    </row>
    <row r="638" spans="1:48" x14ac:dyDescent="0.25">
      <c r="A638" s="1"/>
      <c r="B638" s="1"/>
      <c r="C638" s="1"/>
      <c r="D638" s="1"/>
      <c r="I638" s="1"/>
      <c r="J638" s="1"/>
      <c r="K638" s="1"/>
      <c r="L638" s="1"/>
      <c r="Q638" s="1"/>
      <c r="R638" s="1"/>
      <c r="T638" s="1"/>
      <c r="Y638" s="1"/>
      <c r="Z638" s="1"/>
      <c r="AB638" s="1"/>
      <c r="AG638" s="1"/>
      <c r="AH638" s="1"/>
      <c r="AJ638" s="1"/>
      <c r="AO638" s="1"/>
      <c r="AP638" s="1"/>
      <c r="AQ638" s="1"/>
      <c r="AR638" s="1"/>
      <c r="AV638" s="1"/>
    </row>
    <row r="639" spans="1:48" x14ac:dyDescent="0.25">
      <c r="A639" s="1"/>
      <c r="B639" s="1"/>
      <c r="C639" s="1"/>
      <c r="D639" s="1"/>
      <c r="I639" s="1"/>
      <c r="J639" s="1"/>
      <c r="K639" s="1"/>
      <c r="L639" s="1"/>
      <c r="Q639" s="1"/>
      <c r="R639" s="1"/>
      <c r="T639" s="1"/>
      <c r="Y639" s="1"/>
      <c r="Z639" s="1"/>
      <c r="AB639" s="1"/>
      <c r="AG639" s="1"/>
      <c r="AH639" s="1"/>
      <c r="AJ639" s="1"/>
      <c r="AO639" s="1"/>
      <c r="AP639" s="1"/>
      <c r="AQ639" s="1"/>
      <c r="AR639" s="1"/>
      <c r="AV639" s="1"/>
    </row>
    <row r="640" spans="1:48" x14ac:dyDescent="0.25">
      <c r="A640" s="1"/>
      <c r="B640" s="1"/>
      <c r="C640" s="1"/>
      <c r="D640" s="1"/>
      <c r="I640" s="1"/>
      <c r="J640" s="1"/>
      <c r="K640" s="1"/>
      <c r="L640" s="1"/>
      <c r="Q640" s="1"/>
      <c r="R640" s="1"/>
      <c r="T640" s="1"/>
      <c r="Y640" s="1"/>
      <c r="Z640" s="1"/>
      <c r="AB640" s="1"/>
      <c r="AG640" s="1"/>
      <c r="AH640" s="1"/>
      <c r="AJ640" s="1"/>
      <c r="AO640" s="1"/>
      <c r="AP640" s="1"/>
      <c r="AQ640" s="1"/>
      <c r="AR640" s="1"/>
      <c r="AV640" s="1"/>
    </row>
    <row r="641" spans="1:48" x14ac:dyDescent="0.25">
      <c r="A641" s="1"/>
      <c r="B641" s="1"/>
      <c r="C641" s="1"/>
      <c r="D641" s="1"/>
      <c r="I641" s="1"/>
      <c r="J641" s="1"/>
      <c r="K641" s="1"/>
      <c r="L641" s="1"/>
      <c r="Q641" s="1"/>
      <c r="R641" s="1"/>
      <c r="T641" s="1"/>
      <c r="Y641" s="1"/>
      <c r="Z641" s="1"/>
      <c r="AB641" s="1"/>
      <c r="AG641" s="1"/>
      <c r="AH641" s="1"/>
      <c r="AJ641" s="1"/>
      <c r="AO641" s="1"/>
      <c r="AP641" s="1"/>
      <c r="AQ641" s="1"/>
      <c r="AR641" s="1"/>
      <c r="AV641" s="1"/>
    </row>
    <row r="642" spans="1:48" x14ac:dyDescent="0.25">
      <c r="A642" s="1"/>
      <c r="B642" s="1"/>
      <c r="C642" s="1"/>
      <c r="D642" s="1"/>
      <c r="I642" s="1"/>
      <c r="J642" s="1"/>
      <c r="K642" s="1"/>
      <c r="L642" s="1"/>
      <c r="Q642" s="1"/>
      <c r="R642" s="1"/>
      <c r="T642" s="1"/>
      <c r="Y642" s="1"/>
      <c r="Z642" s="1"/>
      <c r="AB642" s="1"/>
      <c r="AG642" s="1"/>
      <c r="AH642" s="1"/>
      <c r="AJ642" s="1"/>
      <c r="AO642" s="1"/>
      <c r="AP642" s="1"/>
      <c r="AQ642" s="1"/>
      <c r="AR642" s="1"/>
      <c r="AV642" s="1"/>
    </row>
    <row r="643" spans="1:48" x14ac:dyDescent="0.25">
      <c r="A643" s="1"/>
      <c r="B643" s="1"/>
      <c r="C643" s="1"/>
      <c r="D643" s="1"/>
      <c r="I643" s="1"/>
      <c r="J643" s="1"/>
      <c r="K643" s="1"/>
      <c r="L643" s="1"/>
      <c r="Q643" s="1"/>
      <c r="R643" s="1"/>
      <c r="T643" s="1"/>
      <c r="Y643" s="1"/>
      <c r="Z643" s="1"/>
      <c r="AB643" s="1"/>
      <c r="AG643" s="1"/>
      <c r="AH643" s="1"/>
      <c r="AJ643" s="1"/>
      <c r="AO643" s="1"/>
      <c r="AP643" s="1"/>
      <c r="AQ643" s="1"/>
      <c r="AR643" s="1"/>
      <c r="AV643" s="1"/>
    </row>
    <row r="644" spans="1:48" x14ac:dyDescent="0.25">
      <c r="A644" s="1"/>
      <c r="B644" s="1"/>
      <c r="C644" s="1"/>
      <c r="D644" s="1"/>
      <c r="I644" s="1"/>
      <c r="J644" s="1"/>
      <c r="K644" s="1"/>
      <c r="L644" s="1"/>
      <c r="Q644" s="1"/>
      <c r="R644" s="1"/>
      <c r="T644" s="1"/>
      <c r="Y644" s="1"/>
      <c r="Z644" s="1"/>
      <c r="AB644" s="1"/>
      <c r="AG644" s="1"/>
      <c r="AH644" s="1"/>
      <c r="AJ644" s="1"/>
      <c r="AO644" s="1"/>
      <c r="AP644" s="1"/>
      <c r="AQ644" s="1"/>
      <c r="AR644" s="1"/>
      <c r="AV644" s="1"/>
    </row>
    <row r="645" spans="1:48" x14ac:dyDescent="0.25">
      <c r="A645" s="1"/>
      <c r="B645" s="1"/>
      <c r="C645" s="1"/>
      <c r="D645" s="1"/>
      <c r="I645" s="1"/>
      <c r="J645" s="1"/>
      <c r="K645" s="1"/>
      <c r="L645" s="1"/>
      <c r="Q645" s="1"/>
      <c r="R645" s="1"/>
      <c r="T645" s="1"/>
      <c r="Y645" s="1"/>
      <c r="Z645" s="1"/>
      <c r="AB645" s="1"/>
      <c r="AG645" s="1"/>
      <c r="AH645" s="1"/>
      <c r="AJ645" s="1"/>
      <c r="AO645" s="1"/>
      <c r="AP645" s="1"/>
      <c r="AQ645" s="1"/>
      <c r="AR645" s="1"/>
      <c r="AV645" s="1"/>
    </row>
    <row r="646" spans="1:48" x14ac:dyDescent="0.25">
      <c r="A646" s="1"/>
      <c r="B646" s="1"/>
      <c r="C646" s="1"/>
      <c r="D646" s="1"/>
      <c r="I646" s="1"/>
      <c r="J646" s="1"/>
      <c r="K646" s="1"/>
      <c r="L646" s="1"/>
      <c r="Q646" s="1"/>
      <c r="R646" s="1"/>
      <c r="T646" s="1"/>
      <c r="Y646" s="1"/>
      <c r="Z646" s="1"/>
      <c r="AB646" s="1"/>
      <c r="AG646" s="1"/>
      <c r="AH646" s="1"/>
      <c r="AJ646" s="1"/>
      <c r="AO646" s="1"/>
      <c r="AP646" s="1"/>
      <c r="AQ646" s="1"/>
      <c r="AR646" s="1"/>
      <c r="AV646" s="1"/>
    </row>
    <row r="647" spans="1:48" x14ac:dyDescent="0.25">
      <c r="A647" s="1"/>
      <c r="B647" s="1"/>
      <c r="C647" s="1"/>
      <c r="D647" s="1"/>
      <c r="I647" s="1"/>
      <c r="J647" s="1"/>
      <c r="K647" s="1"/>
      <c r="L647" s="1"/>
      <c r="Q647" s="1"/>
      <c r="R647" s="1"/>
      <c r="T647" s="1"/>
      <c r="Y647" s="1"/>
      <c r="Z647" s="1"/>
      <c r="AB647" s="1"/>
      <c r="AG647" s="1"/>
      <c r="AH647" s="1"/>
      <c r="AJ647" s="1"/>
      <c r="AO647" s="1"/>
      <c r="AP647" s="1"/>
      <c r="AQ647" s="1"/>
      <c r="AR647" s="1"/>
      <c r="AV647" s="1"/>
    </row>
    <row r="648" spans="1:48" x14ac:dyDescent="0.25">
      <c r="A648" s="1"/>
      <c r="B648" s="1"/>
      <c r="C648" s="1"/>
      <c r="D648" s="1"/>
      <c r="I648" s="1"/>
      <c r="J648" s="1"/>
      <c r="K648" s="1"/>
      <c r="L648" s="1"/>
      <c r="Q648" s="1"/>
      <c r="R648" s="1"/>
      <c r="T648" s="1"/>
      <c r="Y648" s="1"/>
      <c r="Z648" s="1"/>
      <c r="AB648" s="1"/>
      <c r="AG648" s="1"/>
      <c r="AH648" s="1"/>
      <c r="AJ648" s="1"/>
      <c r="AO648" s="1"/>
      <c r="AP648" s="1"/>
      <c r="AQ648" s="1"/>
      <c r="AR648" s="1"/>
      <c r="AV648" s="1"/>
    </row>
    <row r="649" spans="1:48" x14ac:dyDescent="0.25">
      <c r="A649" s="1"/>
      <c r="B649" s="1"/>
      <c r="C649" s="1"/>
      <c r="D649" s="1"/>
      <c r="I649" s="1"/>
      <c r="J649" s="1"/>
      <c r="K649" s="1"/>
      <c r="L649" s="1"/>
      <c r="Q649" s="1"/>
      <c r="R649" s="1"/>
      <c r="T649" s="1"/>
      <c r="Y649" s="1"/>
      <c r="Z649" s="1"/>
      <c r="AB649" s="1"/>
      <c r="AG649" s="1"/>
      <c r="AH649" s="1"/>
      <c r="AJ649" s="1"/>
      <c r="AO649" s="1"/>
      <c r="AP649" s="1"/>
      <c r="AQ649" s="1"/>
      <c r="AR649" s="1"/>
      <c r="AV649" s="1"/>
    </row>
    <row r="650" spans="1:48" x14ac:dyDescent="0.25">
      <c r="A650" s="1"/>
      <c r="B650" s="1"/>
      <c r="C650" s="1"/>
      <c r="D650" s="1"/>
      <c r="I650" s="1"/>
      <c r="J650" s="1"/>
      <c r="K650" s="1"/>
      <c r="L650" s="1"/>
      <c r="Q650" s="1"/>
      <c r="R650" s="1"/>
      <c r="T650" s="1"/>
      <c r="Y650" s="1"/>
      <c r="Z650" s="1"/>
      <c r="AB650" s="1"/>
      <c r="AG650" s="1"/>
      <c r="AH650" s="1"/>
      <c r="AJ650" s="1"/>
      <c r="AO650" s="1"/>
      <c r="AP650" s="1"/>
      <c r="AQ650" s="1"/>
      <c r="AR650" s="1"/>
      <c r="AV650" s="1"/>
    </row>
    <row r="651" spans="1:48" x14ac:dyDescent="0.25">
      <c r="A651" s="1"/>
      <c r="B651" s="1"/>
      <c r="C651" s="1"/>
      <c r="D651" s="1"/>
      <c r="I651" s="1"/>
      <c r="J651" s="1"/>
      <c r="K651" s="1"/>
      <c r="L651" s="1"/>
      <c r="Q651" s="1"/>
      <c r="R651" s="1"/>
      <c r="T651" s="1"/>
      <c r="Y651" s="1"/>
      <c r="Z651" s="1"/>
      <c r="AB651" s="1"/>
      <c r="AG651" s="1"/>
      <c r="AH651" s="1"/>
      <c r="AJ651" s="1"/>
      <c r="AO651" s="1"/>
      <c r="AP651" s="1"/>
      <c r="AQ651" s="1"/>
      <c r="AR651" s="1"/>
      <c r="AV651" s="1"/>
    </row>
    <row r="652" spans="1:48" x14ac:dyDescent="0.25">
      <c r="A652" s="1"/>
      <c r="B652" s="1"/>
      <c r="C652" s="1"/>
      <c r="D652" s="1"/>
      <c r="I652" s="1"/>
      <c r="J652" s="1"/>
      <c r="K652" s="1"/>
      <c r="L652" s="1"/>
      <c r="Q652" s="1"/>
      <c r="R652" s="1"/>
      <c r="T652" s="1"/>
      <c r="Y652" s="1"/>
      <c r="Z652" s="1"/>
      <c r="AB652" s="1"/>
      <c r="AG652" s="1"/>
      <c r="AH652" s="1"/>
      <c r="AJ652" s="1"/>
      <c r="AO652" s="1"/>
      <c r="AP652" s="1"/>
      <c r="AQ652" s="1"/>
      <c r="AR652" s="1"/>
      <c r="AV652" s="1"/>
    </row>
    <row r="653" spans="1:48" x14ac:dyDescent="0.25">
      <c r="A653" s="1"/>
      <c r="B653" s="1"/>
      <c r="C653" s="1"/>
      <c r="D653" s="1"/>
      <c r="I653" s="1"/>
      <c r="J653" s="1"/>
      <c r="K653" s="1"/>
      <c r="L653" s="1"/>
      <c r="Q653" s="1"/>
      <c r="R653" s="1"/>
      <c r="T653" s="1"/>
      <c r="Y653" s="1"/>
      <c r="Z653" s="1"/>
      <c r="AB653" s="1"/>
      <c r="AG653" s="1"/>
      <c r="AH653" s="1"/>
      <c r="AJ653" s="1"/>
      <c r="AO653" s="1"/>
      <c r="AP653" s="1"/>
      <c r="AQ653" s="1"/>
      <c r="AR653" s="1"/>
      <c r="AV653" s="1"/>
    </row>
    <row r="654" spans="1:48" x14ac:dyDescent="0.25">
      <c r="A654" s="1"/>
      <c r="B654" s="1"/>
      <c r="C654" s="1"/>
      <c r="D654" s="1"/>
      <c r="I654" s="1"/>
      <c r="J654" s="1"/>
      <c r="K654" s="1"/>
      <c r="L654" s="1"/>
      <c r="Q654" s="1"/>
      <c r="R654" s="1"/>
      <c r="T654" s="1"/>
      <c r="Y654" s="1"/>
      <c r="Z654" s="1"/>
      <c r="AB654" s="1"/>
      <c r="AG654" s="1"/>
      <c r="AH654" s="1"/>
      <c r="AJ654" s="1"/>
      <c r="AO654" s="1"/>
      <c r="AP654" s="1"/>
      <c r="AQ654" s="1"/>
      <c r="AR654" s="1"/>
      <c r="AV654" s="1"/>
    </row>
    <row r="655" spans="1:48" x14ac:dyDescent="0.25">
      <c r="A655" s="1"/>
      <c r="B655" s="1"/>
      <c r="C655" s="1"/>
      <c r="D655" s="1"/>
      <c r="I655" s="1"/>
      <c r="J655" s="1"/>
      <c r="K655" s="1"/>
      <c r="L655" s="1"/>
      <c r="Q655" s="1"/>
      <c r="R655" s="1"/>
      <c r="T655" s="1"/>
      <c r="Y655" s="1"/>
      <c r="Z655" s="1"/>
      <c r="AB655" s="1"/>
      <c r="AG655" s="1"/>
      <c r="AH655" s="1"/>
      <c r="AJ655" s="1"/>
      <c r="AO655" s="1"/>
      <c r="AP655" s="1"/>
      <c r="AQ655" s="1"/>
      <c r="AR655" s="1"/>
      <c r="AV655" s="1"/>
    </row>
    <row r="656" spans="1:48" x14ac:dyDescent="0.25">
      <c r="A656" s="1"/>
      <c r="B656" s="1"/>
      <c r="C656" s="1"/>
      <c r="D656" s="1"/>
      <c r="I656" s="1"/>
      <c r="J656" s="1"/>
      <c r="K656" s="1"/>
      <c r="L656" s="1"/>
      <c r="Q656" s="1"/>
      <c r="R656" s="1"/>
      <c r="T656" s="1"/>
      <c r="Y656" s="1"/>
      <c r="Z656" s="1"/>
      <c r="AB656" s="1"/>
      <c r="AG656" s="1"/>
      <c r="AH656" s="1"/>
      <c r="AJ656" s="1"/>
      <c r="AO656" s="1"/>
      <c r="AP656" s="1"/>
      <c r="AQ656" s="1"/>
      <c r="AR656" s="1"/>
      <c r="AV656" s="1"/>
    </row>
    <row r="657" spans="1:48" x14ac:dyDescent="0.25">
      <c r="A657" s="1"/>
      <c r="B657" s="1"/>
      <c r="C657" s="1"/>
      <c r="D657" s="1"/>
      <c r="I657" s="1"/>
      <c r="J657" s="1"/>
      <c r="K657" s="1"/>
      <c r="L657" s="1"/>
      <c r="Q657" s="1"/>
      <c r="R657" s="1"/>
      <c r="T657" s="1"/>
      <c r="Y657" s="1"/>
      <c r="Z657" s="1"/>
      <c r="AB657" s="1"/>
      <c r="AG657" s="1"/>
      <c r="AH657" s="1"/>
      <c r="AJ657" s="1"/>
      <c r="AO657" s="1"/>
      <c r="AP657" s="1"/>
      <c r="AQ657" s="1"/>
      <c r="AR657" s="1"/>
      <c r="AV657" s="1"/>
    </row>
    <row r="658" spans="1:48" x14ac:dyDescent="0.25">
      <c r="A658" s="1"/>
      <c r="B658" s="1"/>
      <c r="C658" s="1"/>
      <c r="D658" s="1"/>
      <c r="I658" s="1"/>
      <c r="J658" s="1"/>
      <c r="K658" s="1"/>
      <c r="L658" s="1"/>
      <c r="Q658" s="1"/>
      <c r="R658" s="1"/>
      <c r="T658" s="1"/>
      <c r="Y658" s="1"/>
      <c r="Z658" s="1"/>
      <c r="AB658" s="1"/>
      <c r="AG658" s="1"/>
      <c r="AH658" s="1"/>
      <c r="AJ658" s="1"/>
      <c r="AO658" s="1"/>
      <c r="AP658" s="1"/>
      <c r="AQ658" s="1"/>
      <c r="AR658" s="1"/>
      <c r="AV658" s="1"/>
    </row>
    <row r="659" spans="1:48" x14ac:dyDescent="0.25">
      <c r="A659" s="1"/>
      <c r="B659" s="1"/>
      <c r="C659" s="1"/>
      <c r="D659" s="1"/>
      <c r="I659" s="1"/>
      <c r="J659" s="1"/>
      <c r="K659" s="1"/>
      <c r="L659" s="1"/>
      <c r="Q659" s="1"/>
      <c r="R659" s="1"/>
      <c r="T659" s="1"/>
      <c r="Y659" s="1"/>
      <c r="Z659" s="1"/>
      <c r="AB659" s="1"/>
      <c r="AG659" s="1"/>
      <c r="AH659" s="1"/>
      <c r="AJ659" s="1"/>
      <c r="AO659" s="1"/>
      <c r="AP659" s="1"/>
      <c r="AQ659" s="1"/>
      <c r="AR659" s="1"/>
      <c r="AV659" s="1"/>
    </row>
    <row r="660" spans="1:48" x14ac:dyDescent="0.25">
      <c r="A660" s="1"/>
      <c r="B660" s="1"/>
      <c r="C660" s="1"/>
      <c r="D660" s="1"/>
      <c r="I660" s="1"/>
      <c r="J660" s="1"/>
      <c r="K660" s="1"/>
      <c r="L660" s="1"/>
      <c r="Q660" s="1"/>
      <c r="R660" s="1"/>
      <c r="T660" s="1"/>
      <c r="Y660" s="1"/>
      <c r="Z660" s="1"/>
      <c r="AB660" s="1"/>
      <c r="AG660" s="1"/>
      <c r="AH660" s="1"/>
      <c r="AJ660" s="1"/>
      <c r="AO660" s="1"/>
      <c r="AP660" s="1"/>
      <c r="AQ660" s="1"/>
      <c r="AR660" s="1"/>
      <c r="AV660" s="1"/>
    </row>
    <row r="661" spans="1:48" x14ac:dyDescent="0.25">
      <c r="A661" s="1"/>
      <c r="B661" s="1"/>
      <c r="C661" s="1"/>
      <c r="D661" s="1"/>
      <c r="I661" s="1"/>
      <c r="J661" s="1"/>
      <c r="K661" s="1"/>
      <c r="L661" s="1"/>
      <c r="Q661" s="1"/>
      <c r="R661" s="1"/>
      <c r="T661" s="1"/>
      <c r="Y661" s="1"/>
      <c r="Z661" s="1"/>
      <c r="AB661" s="1"/>
      <c r="AG661" s="1"/>
      <c r="AH661" s="1"/>
      <c r="AJ661" s="1"/>
      <c r="AO661" s="1"/>
      <c r="AP661" s="1"/>
      <c r="AQ661" s="1"/>
      <c r="AR661" s="1"/>
      <c r="AV661" s="1"/>
    </row>
    <row r="662" spans="1:48" x14ac:dyDescent="0.25">
      <c r="A662" s="1"/>
      <c r="B662" s="1"/>
      <c r="C662" s="1"/>
      <c r="D662" s="1"/>
      <c r="I662" s="1"/>
      <c r="J662" s="1"/>
      <c r="K662" s="1"/>
      <c r="L662" s="1"/>
      <c r="Q662" s="1"/>
      <c r="R662" s="1"/>
      <c r="T662" s="1"/>
      <c r="Y662" s="1"/>
      <c r="Z662" s="1"/>
      <c r="AB662" s="1"/>
      <c r="AG662" s="1"/>
      <c r="AH662" s="1"/>
      <c r="AJ662" s="1"/>
      <c r="AO662" s="1"/>
      <c r="AP662" s="1"/>
      <c r="AQ662" s="1"/>
      <c r="AR662" s="1"/>
      <c r="AV662" s="1"/>
    </row>
    <row r="663" spans="1:48" x14ac:dyDescent="0.25">
      <c r="A663" s="1"/>
      <c r="B663" s="1"/>
      <c r="C663" s="1"/>
      <c r="D663" s="1"/>
      <c r="I663" s="1"/>
      <c r="J663" s="1"/>
      <c r="K663" s="1"/>
      <c r="L663" s="1"/>
      <c r="Q663" s="1"/>
      <c r="R663" s="1"/>
      <c r="T663" s="1"/>
      <c r="Y663" s="1"/>
      <c r="Z663" s="1"/>
      <c r="AB663" s="1"/>
      <c r="AG663" s="1"/>
      <c r="AH663" s="1"/>
      <c r="AJ663" s="1"/>
      <c r="AO663" s="1"/>
      <c r="AP663" s="1"/>
      <c r="AQ663" s="1"/>
      <c r="AR663" s="1"/>
      <c r="AV663" s="1"/>
    </row>
    <row r="664" spans="1:48" x14ac:dyDescent="0.25">
      <c r="A664" s="1"/>
      <c r="B664" s="1"/>
      <c r="C664" s="1"/>
      <c r="D664" s="1"/>
      <c r="I664" s="1"/>
      <c r="J664" s="1"/>
      <c r="K664" s="1"/>
      <c r="L664" s="1"/>
      <c r="Q664" s="1"/>
      <c r="R664" s="1"/>
      <c r="T664" s="1"/>
      <c r="Y664" s="1"/>
      <c r="Z664" s="1"/>
      <c r="AB664" s="1"/>
      <c r="AG664" s="1"/>
      <c r="AH664" s="1"/>
      <c r="AJ664" s="1"/>
      <c r="AO664" s="1"/>
      <c r="AP664" s="1"/>
      <c r="AQ664" s="1"/>
      <c r="AR664" s="1"/>
      <c r="AV664" s="1"/>
    </row>
    <row r="665" spans="1:48" x14ac:dyDescent="0.25">
      <c r="A665" s="1"/>
      <c r="B665" s="1"/>
      <c r="C665" s="1"/>
      <c r="D665" s="1"/>
      <c r="I665" s="1"/>
      <c r="J665" s="1"/>
      <c r="K665" s="1"/>
      <c r="L665" s="1"/>
      <c r="Q665" s="1"/>
      <c r="R665" s="1"/>
      <c r="T665" s="1"/>
      <c r="Y665" s="1"/>
      <c r="Z665" s="1"/>
      <c r="AB665" s="1"/>
      <c r="AG665" s="1"/>
      <c r="AH665" s="1"/>
      <c r="AJ665" s="1"/>
      <c r="AO665" s="1"/>
      <c r="AP665" s="1"/>
      <c r="AQ665" s="1"/>
      <c r="AR665" s="1"/>
      <c r="AV665" s="1"/>
    </row>
    <row r="666" spans="1:48" x14ac:dyDescent="0.25">
      <c r="A666" s="1"/>
      <c r="B666" s="1"/>
      <c r="C666" s="1"/>
      <c r="D666" s="1"/>
      <c r="I666" s="1"/>
      <c r="J666" s="1"/>
      <c r="K666" s="1"/>
      <c r="L666" s="1"/>
      <c r="Q666" s="1"/>
      <c r="R666" s="1"/>
      <c r="T666" s="1"/>
      <c r="Y666" s="1"/>
      <c r="Z666" s="1"/>
      <c r="AB666" s="1"/>
      <c r="AG666" s="1"/>
      <c r="AH666" s="1"/>
      <c r="AJ666" s="1"/>
      <c r="AO666" s="1"/>
      <c r="AP666" s="1"/>
      <c r="AQ666" s="1"/>
      <c r="AR666" s="1"/>
      <c r="AV666" s="1"/>
    </row>
    <row r="667" spans="1:48" x14ac:dyDescent="0.25">
      <c r="A667" s="1"/>
      <c r="B667" s="1"/>
      <c r="C667" s="1"/>
      <c r="D667" s="1"/>
      <c r="I667" s="1"/>
      <c r="J667" s="1"/>
      <c r="K667" s="1"/>
      <c r="L667" s="1"/>
      <c r="Q667" s="1"/>
      <c r="R667" s="1"/>
      <c r="T667" s="1"/>
      <c r="Y667" s="1"/>
      <c r="Z667" s="1"/>
      <c r="AB667" s="1"/>
      <c r="AG667" s="1"/>
      <c r="AH667" s="1"/>
      <c r="AJ667" s="1"/>
      <c r="AO667" s="1"/>
      <c r="AP667" s="1"/>
      <c r="AQ667" s="1"/>
      <c r="AR667" s="1"/>
      <c r="AV667" s="1"/>
    </row>
    <row r="668" spans="1:48" x14ac:dyDescent="0.25">
      <c r="A668" s="1"/>
      <c r="B668" s="1"/>
      <c r="C668" s="1"/>
      <c r="D668" s="1"/>
      <c r="I668" s="1"/>
      <c r="J668" s="1"/>
      <c r="K668" s="1"/>
      <c r="L668" s="1"/>
      <c r="Q668" s="1"/>
      <c r="R668" s="1"/>
      <c r="T668" s="1"/>
      <c r="Y668" s="1"/>
      <c r="Z668" s="1"/>
      <c r="AB668" s="1"/>
      <c r="AG668" s="1"/>
      <c r="AH668" s="1"/>
      <c r="AJ668" s="1"/>
      <c r="AO668" s="1"/>
      <c r="AP668" s="1"/>
      <c r="AQ668" s="1"/>
      <c r="AR668" s="1"/>
      <c r="AV668" s="1"/>
    </row>
    <row r="669" spans="1:48" x14ac:dyDescent="0.25">
      <c r="A669" s="1"/>
      <c r="B669" s="1"/>
      <c r="C669" s="1"/>
      <c r="D669" s="1"/>
      <c r="I669" s="1"/>
      <c r="J669" s="1"/>
      <c r="K669" s="1"/>
      <c r="L669" s="1"/>
      <c r="Q669" s="1"/>
      <c r="R669" s="1"/>
      <c r="T669" s="1"/>
      <c r="Y669" s="1"/>
      <c r="Z669" s="1"/>
      <c r="AB669" s="1"/>
      <c r="AG669" s="1"/>
      <c r="AH669" s="1"/>
      <c r="AJ669" s="1"/>
      <c r="AO669" s="1"/>
      <c r="AP669" s="1"/>
      <c r="AQ669" s="1"/>
      <c r="AR669" s="1"/>
      <c r="AV669" s="1"/>
    </row>
    <row r="670" spans="1:48" x14ac:dyDescent="0.25">
      <c r="A670" s="1"/>
      <c r="B670" s="1"/>
      <c r="C670" s="1"/>
      <c r="D670" s="1"/>
      <c r="I670" s="1"/>
      <c r="J670" s="1"/>
      <c r="K670" s="1"/>
      <c r="L670" s="1"/>
      <c r="Q670" s="1"/>
      <c r="R670" s="1"/>
      <c r="T670" s="1"/>
      <c r="Y670" s="1"/>
      <c r="Z670" s="1"/>
      <c r="AB670" s="1"/>
      <c r="AG670" s="1"/>
      <c r="AH670" s="1"/>
      <c r="AJ670" s="1"/>
      <c r="AO670" s="1"/>
      <c r="AP670" s="1"/>
      <c r="AQ670" s="1"/>
      <c r="AR670" s="1"/>
      <c r="AV670" s="1"/>
    </row>
    <row r="671" spans="1:48" x14ac:dyDescent="0.25">
      <c r="A671" s="1"/>
      <c r="B671" s="1"/>
      <c r="C671" s="1"/>
      <c r="D671" s="1"/>
      <c r="I671" s="1"/>
      <c r="J671" s="1"/>
      <c r="K671" s="1"/>
      <c r="L671" s="1"/>
      <c r="Q671" s="1"/>
      <c r="R671" s="1"/>
      <c r="T671" s="1"/>
      <c r="Y671" s="1"/>
      <c r="Z671" s="1"/>
      <c r="AB671" s="1"/>
      <c r="AG671" s="1"/>
      <c r="AH671" s="1"/>
      <c r="AJ671" s="1"/>
      <c r="AO671" s="1"/>
      <c r="AP671" s="1"/>
      <c r="AQ671" s="1"/>
      <c r="AR671" s="1"/>
      <c r="AV671" s="1"/>
    </row>
    <row r="672" spans="1:48" x14ac:dyDescent="0.25">
      <c r="A672" s="1"/>
      <c r="B672" s="1"/>
      <c r="C672" s="1"/>
      <c r="D672" s="1"/>
      <c r="I672" s="1"/>
      <c r="J672" s="1"/>
      <c r="K672" s="1"/>
      <c r="L672" s="1"/>
      <c r="Q672" s="1"/>
      <c r="R672" s="1"/>
      <c r="T672" s="1"/>
      <c r="Y672" s="1"/>
      <c r="Z672" s="1"/>
      <c r="AB672" s="1"/>
      <c r="AG672" s="1"/>
      <c r="AH672" s="1"/>
      <c r="AJ672" s="1"/>
      <c r="AO672" s="1"/>
      <c r="AP672" s="1"/>
      <c r="AQ672" s="1"/>
      <c r="AR672" s="1"/>
      <c r="AV672" s="1"/>
    </row>
    <row r="673" spans="1:48" x14ac:dyDescent="0.25">
      <c r="A673" s="1"/>
      <c r="B673" s="1"/>
      <c r="C673" s="1"/>
      <c r="D673" s="1"/>
      <c r="I673" s="1"/>
      <c r="J673" s="1"/>
      <c r="K673" s="1"/>
      <c r="L673" s="1"/>
      <c r="Q673" s="1"/>
      <c r="R673" s="1"/>
      <c r="T673" s="1"/>
      <c r="Y673" s="1"/>
      <c r="Z673" s="1"/>
      <c r="AB673" s="1"/>
      <c r="AG673" s="1"/>
      <c r="AH673" s="1"/>
      <c r="AJ673" s="1"/>
      <c r="AO673" s="1"/>
      <c r="AP673" s="1"/>
      <c r="AQ673" s="1"/>
      <c r="AR673" s="1"/>
      <c r="AV673" s="1"/>
    </row>
    <row r="674" spans="1:48" x14ac:dyDescent="0.25">
      <c r="A674" s="1"/>
      <c r="B674" s="1"/>
      <c r="C674" s="1"/>
      <c r="D674" s="1"/>
      <c r="I674" s="1"/>
      <c r="J674" s="1"/>
      <c r="K674" s="1"/>
      <c r="L674" s="1"/>
      <c r="Q674" s="1"/>
      <c r="R674" s="1"/>
      <c r="T674" s="1"/>
      <c r="Y674" s="1"/>
      <c r="Z674" s="1"/>
      <c r="AB674" s="1"/>
      <c r="AG674" s="1"/>
      <c r="AH674" s="1"/>
      <c r="AJ674" s="1"/>
      <c r="AO674" s="1"/>
      <c r="AP674" s="1"/>
      <c r="AQ674" s="1"/>
      <c r="AR674" s="1"/>
      <c r="AV674" s="1"/>
    </row>
    <row r="675" spans="1:48" x14ac:dyDescent="0.25">
      <c r="A675" s="1"/>
      <c r="B675" s="1"/>
      <c r="C675" s="1"/>
      <c r="D675" s="1"/>
      <c r="I675" s="1"/>
      <c r="J675" s="1"/>
      <c r="K675" s="1"/>
      <c r="L675" s="1"/>
      <c r="Q675" s="1"/>
      <c r="R675" s="1"/>
      <c r="T675" s="1"/>
      <c r="Y675" s="1"/>
      <c r="Z675" s="1"/>
      <c r="AB675" s="1"/>
      <c r="AG675" s="1"/>
      <c r="AH675" s="1"/>
      <c r="AJ675" s="1"/>
      <c r="AO675" s="1"/>
      <c r="AP675" s="1"/>
      <c r="AQ675" s="1"/>
      <c r="AR675" s="1"/>
      <c r="AV675" s="1"/>
    </row>
    <row r="676" spans="1:48" x14ac:dyDescent="0.25">
      <c r="A676" s="1"/>
      <c r="B676" s="1"/>
      <c r="C676" s="1"/>
      <c r="D676" s="1"/>
      <c r="I676" s="1"/>
      <c r="J676" s="1"/>
      <c r="K676" s="1"/>
      <c r="L676" s="1"/>
      <c r="Q676" s="1"/>
      <c r="R676" s="1"/>
      <c r="T676" s="1"/>
      <c r="Y676" s="1"/>
      <c r="Z676" s="1"/>
      <c r="AB676" s="1"/>
      <c r="AG676" s="1"/>
      <c r="AH676" s="1"/>
      <c r="AJ676" s="1"/>
      <c r="AO676" s="1"/>
      <c r="AP676" s="1"/>
      <c r="AQ676" s="1"/>
      <c r="AR676" s="1"/>
      <c r="AV676" s="1"/>
    </row>
    <row r="677" spans="1:48" x14ac:dyDescent="0.25">
      <c r="A677" s="1"/>
      <c r="B677" s="1"/>
      <c r="C677" s="1"/>
      <c r="D677" s="1"/>
      <c r="I677" s="1"/>
      <c r="J677" s="1"/>
      <c r="K677" s="1"/>
      <c r="L677" s="1"/>
      <c r="Q677" s="1"/>
      <c r="R677" s="1"/>
      <c r="T677" s="1"/>
      <c r="Y677" s="1"/>
      <c r="Z677" s="1"/>
      <c r="AB677" s="1"/>
      <c r="AG677" s="1"/>
      <c r="AH677" s="1"/>
      <c r="AJ677" s="1"/>
      <c r="AO677" s="1"/>
      <c r="AP677" s="1"/>
      <c r="AQ677" s="1"/>
      <c r="AR677" s="1"/>
      <c r="AV677" s="1"/>
    </row>
    <row r="678" spans="1:48" x14ac:dyDescent="0.25">
      <c r="A678" s="1"/>
      <c r="B678" s="1"/>
      <c r="C678" s="1"/>
      <c r="D678" s="1"/>
      <c r="I678" s="1"/>
      <c r="J678" s="1"/>
      <c r="K678" s="1"/>
      <c r="L678" s="1"/>
      <c r="Q678" s="1"/>
      <c r="R678" s="1"/>
      <c r="T678" s="1"/>
      <c r="Y678" s="1"/>
      <c r="Z678" s="1"/>
      <c r="AB678" s="1"/>
      <c r="AG678" s="1"/>
      <c r="AH678" s="1"/>
      <c r="AJ678" s="1"/>
      <c r="AO678" s="1"/>
      <c r="AP678" s="1"/>
      <c r="AQ678" s="1"/>
      <c r="AR678" s="1"/>
      <c r="AV678" s="1"/>
    </row>
    <row r="679" spans="1:48" x14ac:dyDescent="0.25">
      <c r="A679" s="1"/>
      <c r="B679" s="1"/>
      <c r="C679" s="1"/>
      <c r="D679" s="1"/>
      <c r="I679" s="1"/>
      <c r="J679" s="1"/>
      <c r="K679" s="1"/>
      <c r="L679" s="1"/>
      <c r="Q679" s="1"/>
      <c r="R679" s="1"/>
      <c r="T679" s="1"/>
      <c r="Y679" s="1"/>
      <c r="Z679" s="1"/>
      <c r="AB679" s="1"/>
      <c r="AG679" s="1"/>
      <c r="AH679" s="1"/>
      <c r="AJ679" s="1"/>
      <c r="AO679" s="1"/>
      <c r="AP679" s="1"/>
      <c r="AQ679" s="1"/>
      <c r="AR679" s="1"/>
      <c r="AV679" s="1"/>
    </row>
    <row r="680" spans="1:48" x14ac:dyDescent="0.25">
      <c r="A680" s="1"/>
      <c r="B680" s="1"/>
      <c r="C680" s="1"/>
      <c r="D680" s="1"/>
      <c r="I680" s="1"/>
      <c r="J680" s="1"/>
      <c r="K680" s="1"/>
      <c r="L680" s="1"/>
      <c r="Q680" s="1"/>
      <c r="R680" s="1"/>
      <c r="T680" s="1"/>
      <c r="Y680" s="1"/>
      <c r="Z680" s="1"/>
      <c r="AB680" s="1"/>
      <c r="AG680" s="1"/>
      <c r="AH680" s="1"/>
      <c r="AJ680" s="1"/>
      <c r="AO680" s="1"/>
      <c r="AP680" s="1"/>
      <c r="AQ680" s="1"/>
      <c r="AR680" s="1"/>
      <c r="AV680" s="1"/>
    </row>
    <row r="681" spans="1:48" x14ac:dyDescent="0.25">
      <c r="A681" s="1"/>
      <c r="B681" s="1"/>
      <c r="C681" s="1"/>
      <c r="D681" s="1"/>
      <c r="I681" s="1"/>
      <c r="J681" s="1"/>
      <c r="K681" s="1"/>
      <c r="L681" s="1"/>
      <c r="Q681" s="1"/>
      <c r="R681" s="1"/>
      <c r="T681" s="1"/>
      <c r="Y681" s="1"/>
      <c r="Z681" s="1"/>
      <c r="AB681" s="1"/>
      <c r="AG681" s="1"/>
      <c r="AH681" s="1"/>
      <c r="AJ681" s="1"/>
      <c r="AO681" s="1"/>
      <c r="AP681" s="1"/>
      <c r="AQ681" s="1"/>
      <c r="AR681" s="1"/>
      <c r="AV681" s="1"/>
    </row>
    <row r="682" spans="1:48" x14ac:dyDescent="0.25">
      <c r="A682" s="1"/>
      <c r="B682" s="1"/>
      <c r="C682" s="1"/>
      <c r="D682" s="1"/>
      <c r="I682" s="1"/>
      <c r="J682" s="1"/>
      <c r="K682" s="1"/>
      <c r="L682" s="1"/>
      <c r="Q682" s="1"/>
      <c r="R682" s="1"/>
      <c r="T682" s="1"/>
      <c r="Y682" s="1"/>
      <c r="Z682" s="1"/>
      <c r="AB682" s="1"/>
      <c r="AG682" s="1"/>
      <c r="AH682" s="1"/>
      <c r="AJ682" s="1"/>
      <c r="AO682" s="1"/>
      <c r="AP682" s="1"/>
      <c r="AQ682" s="1"/>
      <c r="AR682" s="1"/>
      <c r="AV682" s="1"/>
    </row>
    <row r="683" spans="1:48" x14ac:dyDescent="0.25">
      <c r="A683" s="1"/>
      <c r="B683" s="1"/>
      <c r="C683" s="1"/>
      <c r="D683" s="1"/>
      <c r="I683" s="1"/>
      <c r="J683" s="1"/>
      <c r="K683" s="1"/>
      <c r="L683" s="1"/>
      <c r="Q683" s="1"/>
      <c r="R683" s="1"/>
      <c r="T683" s="1"/>
      <c r="Y683" s="1"/>
      <c r="Z683" s="1"/>
      <c r="AB683" s="1"/>
      <c r="AG683" s="1"/>
      <c r="AH683" s="1"/>
      <c r="AJ683" s="1"/>
      <c r="AO683" s="1"/>
      <c r="AP683" s="1"/>
      <c r="AQ683" s="1"/>
      <c r="AR683" s="1"/>
      <c r="AV683" s="1"/>
    </row>
    <row r="684" spans="1:48" x14ac:dyDescent="0.25">
      <c r="A684" s="1"/>
      <c r="B684" s="1"/>
      <c r="C684" s="1"/>
      <c r="D684" s="1"/>
      <c r="I684" s="1"/>
      <c r="J684" s="1"/>
      <c r="K684" s="1"/>
      <c r="L684" s="1"/>
      <c r="Q684" s="1"/>
      <c r="R684" s="1"/>
      <c r="T684" s="1"/>
      <c r="Y684" s="1"/>
      <c r="Z684" s="1"/>
      <c r="AB684" s="1"/>
      <c r="AG684" s="1"/>
      <c r="AH684" s="1"/>
      <c r="AJ684" s="1"/>
      <c r="AO684" s="1"/>
      <c r="AP684" s="1"/>
      <c r="AQ684" s="1"/>
      <c r="AR684" s="1"/>
      <c r="AV684" s="1"/>
    </row>
    <row r="685" spans="1:48" x14ac:dyDescent="0.25">
      <c r="A685" s="1"/>
      <c r="B685" s="1"/>
      <c r="C685" s="1"/>
      <c r="D685" s="1"/>
      <c r="I685" s="1"/>
      <c r="J685" s="1"/>
      <c r="K685" s="1"/>
      <c r="L685" s="1"/>
      <c r="Q685" s="1"/>
      <c r="R685" s="1"/>
      <c r="T685" s="1"/>
      <c r="Y685" s="1"/>
      <c r="Z685" s="1"/>
      <c r="AB685" s="1"/>
      <c r="AG685" s="1"/>
      <c r="AH685" s="1"/>
      <c r="AJ685" s="1"/>
      <c r="AO685" s="1"/>
      <c r="AP685" s="1"/>
      <c r="AQ685" s="1"/>
      <c r="AR685" s="1"/>
      <c r="AV685" s="1"/>
    </row>
    <row r="686" spans="1:48" x14ac:dyDescent="0.25">
      <c r="A686" s="1"/>
      <c r="B686" s="1"/>
      <c r="C686" s="1"/>
      <c r="D686" s="1"/>
      <c r="I686" s="1"/>
      <c r="J686" s="1"/>
      <c r="K686" s="1"/>
      <c r="L686" s="1"/>
      <c r="Q686" s="1"/>
      <c r="R686" s="1"/>
      <c r="T686" s="1"/>
      <c r="Y686" s="1"/>
      <c r="Z686" s="1"/>
      <c r="AB686" s="1"/>
      <c r="AG686" s="1"/>
      <c r="AH686" s="1"/>
      <c r="AJ686" s="1"/>
      <c r="AO686" s="1"/>
      <c r="AP686" s="1"/>
      <c r="AQ686" s="1"/>
      <c r="AR686" s="1"/>
      <c r="AV686" s="1"/>
    </row>
    <row r="687" spans="1:48" x14ac:dyDescent="0.25">
      <c r="A687" s="1"/>
      <c r="B687" s="1"/>
      <c r="C687" s="1"/>
      <c r="D687" s="1"/>
      <c r="I687" s="1"/>
      <c r="J687" s="1"/>
      <c r="K687" s="1"/>
      <c r="L687" s="1"/>
      <c r="Q687" s="1"/>
      <c r="R687" s="1"/>
      <c r="T687" s="1"/>
      <c r="Y687" s="1"/>
      <c r="Z687" s="1"/>
      <c r="AB687" s="1"/>
      <c r="AG687" s="1"/>
      <c r="AH687" s="1"/>
      <c r="AJ687" s="1"/>
      <c r="AO687" s="1"/>
      <c r="AP687" s="1"/>
      <c r="AQ687" s="1"/>
      <c r="AR687" s="1"/>
      <c r="AV687" s="1"/>
    </row>
    <row r="688" spans="1:48" x14ac:dyDescent="0.25">
      <c r="A688" s="1"/>
      <c r="B688" s="1"/>
      <c r="C688" s="1"/>
      <c r="D688" s="1"/>
      <c r="I688" s="1"/>
      <c r="J688" s="1"/>
      <c r="K688" s="1"/>
      <c r="L688" s="1"/>
      <c r="Q688" s="1"/>
      <c r="R688" s="1"/>
      <c r="T688" s="1"/>
      <c r="Y688" s="1"/>
      <c r="Z688" s="1"/>
      <c r="AB688" s="1"/>
      <c r="AG688" s="1"/>
      <c r="AH688" s="1"/>
      <c r="AJ688" s="1"/>
      <c r="AO688" s="1"/>
      <c r="AP688" s="1"/>
      <c r="AQ688" s="1"/>
      <c r="AR688" s="1"/>
      <c r="AV688" s="1"/>
    </row>
    <row r="689" spans="1:48" x14ac:dyDescent="0.25">
      <c r="A689" s="1"/>
      <c r="B689" s="1"/>
      <c r="C689" s="1"/>
      <c r="D689" s="1"/>
      <c r="I689" s="1"/>
      <c r="J689" s="1"/>
      <c r="K689" s="1"/>
      <c r="L689" s="1"/>
      <c r="Q689" s="1"/>
      <c r="R689" s="1"/>
      <c r="T689" s="1"/>
      <c r="Y689" s="1"/>
      <c r="Z689" s="1"/>
      <c r="AB689" s="1"/>
      <c r="AG689" s="1"/>
      <c r="AH689" s="1"/>
      <c r="AJ689" s="1"/>
      <c r="AO689" s="1"/>
      <c r="AP689" s="1"/>
      <c r="AQ689" s="1"/>
      <c r="AR689" s="1"/>
      <c r="AV689" s="1"/>
    </row>
    <row r="690" spans="1:48" x14ac:dyDescent="0.25">
      <c r="A690" s="1"/>
      <c r="B690" s="1"/>
      <c r="C690" s="1"/>
      <c r="D690" s="1"/>
      <c r="I690" s="1"/>
      <c r="J690" s="1"/>
      <c r="K690" s="1"/>
      <c r="L690" s="1"/>
      <c r="Q690" s="1"/>
      <c r="R690" s="1"/>
      <c r="T690" s="1"/>
      <c r="Y690" s="1"/>
      <c r="Z690" s="1"/>
      <c r="AB690" s="1"/>
      <c r="AG690" s="1"/>
      <c r="AH690" s="1"/>
      <c r="AJ690" s="1"/>
      <c r="AO690" s="1"/>
      <c r="AP690" s="1"/>
      <c r="AQ690" s="1"/>
      <c r="AR690" s="1"/>
      <c r="AV690" s="1"/>
    </row>
    <row r="691" spans="1:48" x14ac:dyDescent="0.25">
      <c r="A691" s="1"/>
      <c r="B691" s="1"/>
      <c r="C691" s="1"/>
      <c r="D691" s="1"/>
      <c r="I691" s="1"/>
      <c r="J691" s="1"/>
      <c r="K691" s="1"/>
      <c r="L691" s="1"/>
      <c r="Q691" s="1"/>
      <c r="R691" s="1"/>
      <c r="T691" s="1"/>
      <c r="Y691" s="1"/>
      <c r="Z691" s="1"/>
      <c r="AB691" s="1"/>
      <c r="AG691" s="1"/>
      <c r="AH691" s="1"/>
      <c r="AJ691" s="1"/>
      <c r="AO691" s="1"/>
      <c r="AP691" s="1"/>
      <c r="AQ691" s="1"/>
      <c r="AR691" s="1"/>
      <c r="AV691" s="1"/>
    </row>
    <row r="692" spans="1:48" x14ac:dyDescent="0.25">
      <c r="A692" s="1"/>
      <c r="B692" s="1"/>
      <c r="C692" s="1"/>
      <c r="D692" s="1"/>
      <c r="I692" s="1"/>
      <c r="J692" s="1"/>
      <c r="K692" s="1"/>
      <c r="L692" s="1"/>
      <c r="Q692" s="1"/>
      <c r="R692" s="1"/>
      <c r="T692" s="1"/>
      <c r="Y692" s="1"/>
      <c r="Z692" s="1"/>
      <c r="AB692" s="1"/>
      <c r="AG692" s="1"/>
      <c r="AH692" s="1"/>
      <c r="AJ692" s="1"/>
      <c r="AO692" s="1"/>
      <c r="AP692" s="1"/>
      <c r="AQ692" s="1"/>
      <c r="AR692" s="1"/>
      <c r="AV692" s="1"/>
    </row>
    <row r="693" spans="1:48" x14ac:dyDescent="0.25">
      <c r="A693" s="1"/>
      <c r="B693" s="1"/>
      <c r="C693" s="1"/>
      <c r="D693" s="1"/>
      <c r="I693" s="1"/>
      <c r="J693" s="1"/>
      <c r="K693" s="1"/>
      <c r="L693" s="1"/>
      <c r="Q693" s="1"/>
      <c r="R693" s="1"/>
      <c r="T693" s="1"/>
      <c r="Y693" s="1"/>
      <c r="Z693" s="1"/>
      <c r="AB693" s="1"/>
      <c r="AG693" s="1"/>
      <c r="AH693" s="1"/>
      <c r="AJ693" s="1"/>
      <c r="AO693" s="1"/>
      <c r="AP693" s="1"/>
      <c r="AQ693" s="1"/>
      <c r="AR693" s="1"/>
      <c r="AV693" s="1"/>
    </row>
    <row r="694" spans="1:48" x14ac:dyDescent="0.25">
      <c r="A694" s="1"/>
      <c r="B694" s="1"/>
      <c r="C694" s="1"/>
      <c r="D694" s="1"/>
      <c r="I694" s="1"/>
      <c r="J694" s="1"/>
      <c r="K694" s="1"/>
      <c r="L694" s="1"/>
      <c r="Q694" s="1"/>
      <c r="R694" s="1"/>
      <c r="T694" s="1"/>
      <c r="Y694" s="1"/>
      <c r="Z694" s="1"/>
      <c r="AB694" s="1"/>
      <c r="AG694" s="1"/>
      <c r="AH694" s="1"/>
      <c r="AJ694" s="1"/>
      <c r="AO694" s="1"/>
      <c r="AP694" s="1"/>
      <c r="AQ694" s="1"/>
      <c r="AR694" s="1"/>
      <c r="AV694" s="1"/>
    </row>
    <row r="695" spans="1:48" x14ac:dyDescent="0.25">
      <c r="A695" s="1"/>
      <c r="B695" s="1"/>
      <c r="C695" s="1"/>
      <c r="D695" s="1"/>
      <c r="I695" s="1"/>
      <c r="J695" s="1"/>
      <c r="K695" s="1"/>
      <c r="L695" s="1"/>
      <c r="Q695" s="1"/>
      <c r="R695" s="1"/>
      <c r="T695" s="1"/>
      <c r="Y695" s="1"/>
      <c r="Z695" s="1"/>
      <c r="AB695" s="1"/>
      <c r="AG695" s="1"/>
      <c r="AH695" s="1"/>
      <c r="AJ695" s="1"/>
      <c r="AO695" s="1"/>
      <c r="AP695" s="1"/>
      <c r="AQ695" s="1"/>
      <c r="AR695" s="1"/>
      <c r="AV695" s="1"/>
    </row>
    <row r="696" spans="1:48" x14ac:dyDescent="0.25">
      <c r="A696" s="1"/>
      <c r="B696" s="1"/>
      <c r="C696" s="1"/>
      <c r="D696" s="1"/>
      <c r="I696" s="1"/>
      <c r="J696" s="1"/>
      <c r="K696" s="1"/>
      <c r="L696" s="1"/>
      <c r="Q696" s="1"/>
      <c r="R696" s="1"/>
      <c r="T696" s="1"/>
      <c r="Y696" s="1"/>
      <c r="Z696" s="1"/>
      <c r="AB696" s="1"/>
      <c r="AG696" s="1"/>
      <c r="AH696" s="1"/>
      <c r="AJ696" s="1"/>
      <c r="AO696" s="1"/>
      <c r="AP696" s="1"/>
      <c r="AQ696" s="1"/>
      <c r="AR696" s="1"/>
      <c r="AV696" s="1"/>
    </row>
    <row r="697" spans="1:48" x14ac:dyDescent="0.25">
      <c r="A697" s="1"/>
      <c r="B697" s="1"/>
      <c r="C697" s="1"/>
      <c r="D697" s="1"/>
      <c r="I697" s="1"/>
      <c r="J697" s="1"/>
      <c r="K697" s="1"/>
      <c r="L697" s="1"/>
      <c r="Q697" s="1"/>
      <c r="R697" s="1"/>
      <c r="T697" s="1"/>
      <c r="Y697" s="1"/>
      <c r="Z697" s="1"/>
      <c r="AB697" s="1"/>
      <c r="AG697" s="1"/>
      <c r="AH697" s="1"/>
      <c r="AJ697" s="1"/>
      <c r="AO697" s="1"/>
      <c r="AP697" s="1"/>
      <c r="AQ697" s="1"/>
      <c r="AR697" s="1"/>
      <c r="AV697" s="1"/>
    </row>
    <row r="698" spans="1:48" x14ac:dyDescent="0.25">
      <c r="A698" s="1"/>
      <c r="B698" s="1"/>
      <c r="C698" s="1"/>
      <c r="D698" s="1"/>
      <c r="I698" s="1"/>
      <c r="J698" s="1"/>
      <c r="K698" s="1"/>
      <c r="L698" s="1"/>
      <c r="Q698" s="1"/>
      <c r="R698" s="1"/>
      <c r="T698" s="1"/>
      <c r="Y698" s="1"/>
      <c r="Z698" s="1"/>
      <c r="AB698" s="1"/>
      <c r="AG698" s="1"/>
      <c r="AH698" s="1"/>
      <c r="AJ698" s="1"/>
      <c r="AO698" s="1"/>
      <c r="AP698" s="1"/>
      <c r="AQ698" s="1"/>
      <c r="AR698" s="1"/>
      <c r="AV698" s="1"/>
    </row>
    <row r="699" spans="1:48" x14ac:dyDescent="0.25">
      <c r="A699" s="1"/>
      <c r="B699" s="1"/>
      <c r="C699" s="1"/>
      <c r="D699" s="1"/>
      <c r="I699" s="1"/>
      <c r="J699" s="1"/>
      <c r="K699" s="1"/>
      <c r="L699" s="1"/>
      <c r="Q699" s="1"/>
      <c r="R699" s="1"/>
      <c r="T699" s="1"/>
      <c r="Y699" s="1"/>
      <c r="Z699" s="1"/>
      <c r="AB699" s="1"/>
      <c r="AG699" s="1"/>
      <c r="AH699" s="1"/>
      <c r="AJ699" s="1"/>
      <c r="AO699" s="1"/>
      <c r="AP699" s="1"/>
      <c r="AQ699" s="1"/>
      <c r="AR699" s="1"/>
      <c r="AV699" s="1"/>
    </row>
    <row r="700" spans="1:48" x14ac:dyDescent="0.25">
      <c r="A700" s="1"/>
      <c r="B700" s="1"/>
      <c r="C700" s="1"/>
      <c r="D700" s="1"/>
      <c r="I700" s="1"/>
      <c r="J700" s="1"/>
      <c r="K700" s="1"/>
      <c r="L700" s="1"/>
      <c r="Q700" s="1"/>
      <c r="R700" s="1"/>
      <c r="T700" s="1"/>
      <c r="Y700" s="1"/>
      <c r="Z700" s="1"/>
      <c r="AB700" s="1"/>
      <c r="AG700" s="1"/>
      <c r="AH700" s="1"/>
      <c r="AJ700" s="1"/>
      <c r="AO700" s="1"/>
      <c r="AP700" s="1"/>
      <c r="AQ700" s="1"/>
      <c r="AR700" s="1"/>
      <c r="AV700" s="1"/>
    </row>
    <row r="701" spans="1:48" x14ac:dyDescent="0.25">
      <c r="A701" s="1"/>
      <c r="B701" s="1"/>
      <c r="C701" s="1"/>
      <c r="D701" s="1"/>
      <c r="I701" s="1"/>
      <c r="J701" s="1"/>
      <c r="K701" s="1"/>
      <c r="L701" s="1"/>
      <c r="Q701" s="1"/>
      <c r="R701" s="1"/>
      <c r="T701" s="1"/>
      <c r="Y701" s="1"/>
      <c r="Z701" s="1"/>
      <c r="AB701" s="1"/>
      <c r="AG701" s="1"/>
      <c r="AH701" s="1"/>
      <c r="AJ701" s="1"/>
      <c r="AO701" s="1"/>
      <c r="AP701" s="1"/>
      <c r="AQ701" s="1"/>
      <c r="AR701" s="1"/>
      <c r="AV701" s="1"/>
    </row>
    <row r="702" spans="1:48" x14ac:dyDescent="0.25">
      <c r="A702" s="1"/>
      <c r="B702" s="1"/>
      <c r="C702" s="1"/>
      <c r="D702" s="1"/>
      <c r="I702" s="1"/>
      <c r="J702" s="1"/>
      <c r="K702" s="1"/>
      <c r="L702" s="1"/>
      <c r="Q702" s="1"/>
      <c r="R702" s="1"/>
      <c r="T702" s="1"/>
      <c r="Y702" s="1"/>
      <c r="Z702" s="1"/>
      <c r="AB702" s="1"/>
      <c r="AG702" s="1"/>
      <c r="AH702" s="1"/>
      <c r="AJ702" s="1"/>
      <c r="AO702" s="1"/>
      <c r="AP702" s="1"/>
      <c r="AQ702" s="1"/>
      <c r="AR702" s="1"/>
      <c r="AV702" s="1"/>
    </row>
    <row r="703" spans="1:48" x14ac:dyDescent="0.25">
      <c r="A703" s="1"/>
      <c r="B703" s="1"/>
      <c r="C703" s="1"/>
      <c r="D703" s="1"/>
      <c r="I703" s="1"/>
      <c r="J703" s="1"/>
      <c r="K703" s="1"/>
      <c r="L703" s="1"/>
      <c r="Q703" s="1"/>
      <c r="R703" s="1"/>
      <c r="T703" s="1"/>
      <c r="Y703" s="1"/>
      <c r="Z703" s="1"/>
      <c r="AB703" s="1"/>
      <c r="AG703" s="1"/>
      <c r="AH703" s="1"/>
      <c r="AJ703" s="1"/>
      <c r="AO703" s="1"/>
      <c r="AP703" s="1"/>
      <c r="AQ703" s="1"/>
      <c r="AR703" s="1"/>
      <c r="AV703" s="1"/>
    </row>
    <row r="704" spans="1:48" x14ac:dyDescent="0.25">
      <c r="A704" s="1"/>
      <c r="B704" s="1"/>
      <c r="C704" s="1"/>
      <c r="D704" s="1"/>
      <c r="I704" s="1"/>
      <c r="J704" s="1"/>
      <c r="K704" s="1"/>
      <c r="L704" s="1"/>
      <c r="Q704" s="1"/>
      <c r="R704" s="1"/>
      <c r="T704" s="1"/>
      <c r="Y704" s="1"/>
      <c r="Z704" s="1"/>
      <c r="AB704" s="1"/>
      <c r="AG704" s="1"/>
      <c r="AH704" s="1"/>
      <c r="AJ704" s="1"/>
      <c r="AO704" s="1"/>
      <c r="AP704" s="1"/>
      <c r="AQ704" s="1"/>
      <c r="AR704" s="1"/>
      <c r="AV704" s="1"/>
    </row>
    <row r="705" spans="1:48" x14ac:dyDescent="0.25">
      <c r="A705" s="1"/>
      <c r="B705" s="1"/>
      <c r="C705" s="1"/>
      <c r="D705" s="1"/>
      <c r="I705" s="1"/>
      <c r="J705" s="1"/>
      <c r="K705" s="1"/>
      <c r="L705" s="1"/>
      <c r="Q705" s="1"/>
      <c r="R705" s="1"/>
      <c r="T705" s="1"/>
      <c r="Y705" s="1"/>
      <c r="Z705" s="1"/>
      <c r="AB705" s="1"/>
      <c r="AG705" s="1"/>
      <c r="AH705" s="1"/>
      <c r="AJ705" s="1"/>
      <c r="AO705" s="1"/>
      <c r="AP705" s="1"/>
      <c r="AQ705" s="1"/>
      <c r="AR705" s="1"/>
      <c r="AV705" s="1"/>
    </row>
    <row r="706" spans="1:48" x14ac:dyDescent="0.25">
      <c r="A706" s="1"/>
      <c r="B706" s="1"/>
      <c r="C706" s="1"/>
      <c r="D706" s="1"/>
      <c r="I706" s="1"/>
      <c r="J706" s="1"/>
      <c r="K706" s="1"/>
      <c r="L706" s="1"/>
      <c r="Q706" s="1"/>
      <c r="R706" s="1"/>
      <c r="T706" s="1"/>
      <c r="Y706" s="1"/>
      <c r="Z706" s="1"/>
      <c r="AB706" s="1"/>
      <c r="AG706" s="1"/>
      <c r="AH706" s="1"/>
      <c r="AJ706" s="1"/>
      <c r="AO706" s="1"/>
      <c r="AP706" s="1"/>
      <c r="AQ706" s="1"/>
      <c r="AR706" s="1"/>
      <c r="AV706" s="1"/>
    </row>
    <row r="707" spans="1:48" x14ac:dyDescent="0.25">
      <c r="A707" s="1"/>
      <c r="B707" s="1"/>
      <c r="C707" s="1"/>
      <c r="D707" s="1"/>
      <c r="I707" s="1"/>
      <c r="J707" s="1"/>
      <c r="K707" s="1"/>
      <c r="L707" s="1"/>
      <c r="Q707" s="1"/>
      <c r="R707" s="1"/>
      <c r="T707" s="1"/>
      <c r="Y707" s="1"/>
      <c r="Z707" s="1"/>
      <c r="AB707" s="1"/>
      <c r="AG707" s="1"/>
      <c r="AH707" s="1"/>
      <c r="AJ707" s="1"/>
      <c r="AO707" s="1"/>
      <c r="AP707" s="1"/>
      <c r="AQ707" s="1"/>
      <c r="AR707" s="1"/>
      <c r="AV707" s="1"/>
    </row>
    <row r="708" spans="1:48" x14ac:dyDescent="0.25">
      <c r="A708" s="1"/>
      <c r="B708" s="1"/>
      <c r="C708" s="1"/>
      <c r="D708" s="1"/>
      <c r="I708" s="1"/>
      <c r="J708" s="1"/>
      <c r="K708" s="1"/>
      <c r="L708" s="1"/>
      <c r="Q708" s="1"/>
      <c r="R708" s="1"/>
      <c r="T708" s="1"/>
      <c r="Y708" s="1"/>
      <c r="Z708" s="1"/>
      <c r="AB708" s="1"/>
      <c r="AG708" s="1"/>
      <c r="AH708" s="1"/>
      <c r="AJ708" s="1"/>
      <c r="AO708" s="1"/>
      <c r="AP708" s="1"/>
      <c r="AQ708" s="1"/>
      <c r="AR708" s="1"/>
      <c r="AV708" s="1"/>
    </row>
    <row r="709" spans="1:48" x14ac:dyDescent="0.25">
      <c r="A709" s="1"/>
      <c r="B709" s="1"/>
      <c r="C709" s="1"/>
      <c r="D709" s="1"/>
      <c r="I709" s="1"/>
      <c r="J709" s="1"/>
      <c r="K709" s="1"/>
      <c r="L709" s="1"/>
      <c r="Q709" s="1"/>
      <c r="R709" s="1"/>
      <c r="T709" s="1"/>
      <c r="Y709" s="1"/>
      <c r="Z709" s="1"/>
      <c r="AB709" s="1"/>
      <c r="AG709" s="1"/>
      <c r="AH709" s="1"/>
      <c r="AJ709" s="1"/>
      <c r="AO709" s="1"/>
      <c r="AP709" s="1"/>
      <c r="AQ709" s="1"/>
      <c r="AR709" s="1"/>
      <c r="AV709" s="1"/>
    </row>
    <row r="710" spans="1:48" x14ac:dyDescent="0.25">
      <c r="A710" s="1"/>
      <c r="B710" s="1"/>
      <c r="C710" s="1"/>
      <c r="D710" s="1"/>
      <c r="I710" s="1"/>
      <c r="J710" s="1"/>
      <c r="K710" s="1"/>
      <c r="L710" s="1"/>
      <c r="Q710" s="1"/>
      <c r="R710" s="1"/>
      <c r="T710" s="1"/>
      <c r="Y710" s="1"/>
      <c r="Z710" s="1"/>
      <c r="AB710" s="1"/>
      <c r="AG710" s="1"/>
      <c r="AH710" s="1"/>
      <c r="AJ710" s="1"/>
      <c r="AO710" s="1"/>
      <c r="AP710" s="1"/>
      <c r="AQ710" s="1"/>
      <c r="AR710" s="1"/>
      <c r="AV710" s="1"/>
    </row>
    <row r="711" spans="1:48" x14ac:dyDescent="0.25">
      <c r="A711" s="1"/>
      <c r="B711" s="1"/>
      <c r="C711" s="1"/>
      <c r="D711" s="1"/>
      <c r="I711" s="1"/>
      <c r="J711" s="1"/>
      <c r="K711" s="1"/>
      <c r="L711" s="1"/>
      <c r="Q711" s="1"/>
      <c r="R711" s="1"/>
      <c r="T711" s="1"/>
      <c r="Y711" s="1"/>
      <c r="Z711" s="1"/>
      <c r="AB711" s="1"/>
      <c r="AG711" s="1"/>
      <c r="AH711" s="1"/>
      <c r="AJ711" s="1"/>
      <c r="AO711" s="1"/>
      <c r="AP711" s="1"/>
      <c r="AQ711" s="1"/>
      <c r="AR711" s="1"/>
      <c r="AV711" s="1"/>
    </row>
    <row r="712" spans="1:48" x14ac:dyDescent="0.25">
      <c r="A712" s="1"/>
      <c r="B712" s="1"/>
      <c r="C712" s="1"/>
      <c r="D712" s="1"/>
      <c r="I712" s="1"/>
      <c r="J712" s="1"/>
      <c r="K712" s="1"/>
      <c r="L712" s="1"/>
      <c r="Q712" s="1"/>
      <c r="R712" s="1"/>
      <c r="T712" s="1"/>
      <c r="Y712" s="1"/>
      <c r="Z712" s="1"/>
      <c r="AB712" s="1"/>
      <c r="AG712" s="1"/>
      <c r="AH712" s="1"/>
      <c r="AJ712" s="1"/>
      <c r="AO712" s="1"/>
      <c r="AP712" s="1"/>
      <c r="AQ712" s="1"/>
      <c r="AR712" s="1"/>
      <c r="AV712" s="1"/>
    </row>
    <row r="713" spans="1:48" x14ac:dyDescent="0.25">
      <c r="A713" s="1"/>
      <c r="B713" s="1"/>
      <c r="C713" s="1"/>
      <c r="D713" s="1"/>
      <c r="I713" s="1"/>
      <c r="J713" s="1"/>
      <c r="K713" s="1"/>
      <c r="L713" s="1"/>
      <c r="Q713" s="1"/>
      <c r="R713" s="1"/>
      <c r="T713" s="1"/>
      <c r="Y713" s="1"/>
      <c r="Z713" s="1"/>
      <c r="AB713" s="1"/>
      <c r="AG713" s="1"/>
      <c r="AH713" s="1"/>
      <c r="AJ713" s="1"/>
      <c r="AO713" s="1"/>
      <c r="AP713" s="1"/>
      <c r="AQ713" s="1"/>
      <c r="AR713" s="1"/>
      <c r="AV713" s="1"/>
    </row>
    <row r="714" spans="1:48" x14ac:dyDescent="0.25">
      <c r="A714" s="1"/>
      <c r="B714" s="1"/>
      <c r="C714" s="1"/>
      <c r="D714" s="1"/>
      <c r="I714" s="1"/>
      <c r="J714" s="1"/>
      <c r="K714" s="1"/>
      <c r="L714" s="1"/>
      <c r="Q714" s="1"/>
      <c r="R714" s="1"/>
      <c r="T714" s="1"/>
      <c r="Y714" s="1"/>
      <c r="Z714" s="1"/>
      <c r="AB714" s="1"/>
      <c r="AG714" s="1"/>
      <c r="AH714" s="1"/>
      <c r="AJ714" s="1"/>
      <c r="AO714" s="1"/>
      <c r="AP714" s="1"/>
      <c r="AQ714" s="1"/>
      <c r="AR714" s="1"/>
      <c r="AV714" s="1"/>
    </row>
    <row r="715" spans="1:48" x14ac:dyDescent="0.25">
      <c r="A715" s="1"/>
      <c r="B715" s="1"/>
      <c r="C715" s="1"/>
      <c r="D715" s="1"/>
      <c r="I715" s="1"/>
      <c r="J715" s="1"/>
      <c r="K715" s="1"/>
      <c r="L715" s="1"/>
      <c r="Q715" s="1"/>
      <c r="R715" s="1"/>
      <c r="T715" s="1"/>
      <c r="Y715" s="1"/>
      <c r="Z715" s="1"/>
      <c r="AB715" s="1"/>
      <c r="AG715" s="1"/>
      <c r="AH715" s="1"/>
      <c r="AJ715" s="1"/>
      <c r="AO715" s="1"/>
      <c r="AP715" s="1"/>
      <c r="AQ715" s="1"/>
      <c r="AR715" s="1"/>
      <c r="AV715" s="1"/>
    </row>
    <row r="716" spans="1:48" x14ac:dyDescent="0.25">
      <c r="A716" s="1"/>
      <c r="B716" s="1"/>
      <c r="C716" s="1"/>
      <c r="D716" s="1"/>
      <c r="I716" s="1"/>
      <c r="J716" s="1"/>
      <c r="K716" s="1"/>
      <c r="L716" s="1"/>
      <c r="Q716" s="1"/>
      <c r="R716" s="1"/>
      <c r="T716" s="1"/>
      <c r="Y716" s="1"/>
      <c r="Z716" s="1"/>
      <c r="AB716" s="1"/>
      <c r="AG716" s="1"/>
      <c r="AH716" s="1"/>
      <c r="AJ716" s="1"/>
      <c r="AO716" s="1"/>
      <c r="AP716" s="1"/>
      <c r="AQ716" s="1"/>
      <c r="AR716" s="1"/>
      <c r="AV716" s="1"/>
    </row>
    <row r="717" spans="1:48" x14ac:dyDescent="0.25">
      <c r="A717" s="1"/>
      <c r="B717" s="1"/>
      <c r="C717" s="1"/>
      <c r="D717" s="1"/>
      <c r="I717" s="1"/>
      <c r="J717" s="1"/>
      <c r="K717" s="1"/>
      <c r="L717" s="1"/>
      <c r="Q717" s="1"/>
      <c r="R717" s="1"/>
      <c r="T717" s="1"/>
      <c r="Y717" s="1"/>
      <c r="Z717" s="1"/>
      <c r="AB717" s="1"/>
      <c r="AG717" s="1"/>
      <c r="AH717" s="1"/>
      <c r="AJ717" s="1"/>
      <c r="AO717" s="1"/>
      <c r="AP717" s="1"/>
      <c r="AQ717" s="1"/>
      <c r="AR717" s="1"/>
      <c r="AV717" s="1"/>
    </row>
    <row r="718" spans="1:48" x14ac:dyDescent="0.25">
      <c r="A718" s="1"/>
      <c r="B718" s="1"/>
      <c r="C718" s="1"/>
      <c r="D718" s="1"/>
      <c r="I718" s="1"/>
      <c r="J718" s="1"/>
      <c r="K718" s="1"/>
      <c r="L718" s="1"/>
      <c r="Q718" s="1"/>
      <c r="R718" s="1"/>
      <c r="T718" s="1"/>
      <c r="Y718" s="1"/>
      <c r="Z718" s="1"/>
      <c r="AB718" s="1"/>
      <c r="AG718" s="1"/>
      <c r="AH718" s="1"/>
      <c r="AJ718" s="1"/>
      <c r="AO718" s="1"/>
      <c r="AP718" s="1"/>
      <c r="AQ718" s="1"/>
      <c r="AR718" s="1"/>
      <c r="AV718" s="1"/>
    </row>
    <row r="719" spans="1:48" x14ac:dyDescent="0.25">
      <c r="A719" s="1"/>
      <c r="B719" s="1"/>
      <c r="C719" s="1"/>
      <c r="D719" s="1"/>
      <c r="I719" s="1"/>
      <c r="J719" s="1"/>
      <c r="K719" s="1"/>
      <c r="L719" s="1"/>
      <c r="Q719" s="1"/>
      <c r="R719" s="1"/>
      <c r="T719" s="1"/>
      <c r="Y719" s="1"/>
      <c r="Z719" s="1"/>
      <c r="AB719" s="1"/>
      <c r="AG719" s="1"/>
      <c r="AH719" s="1"/>
      <c r="AJ719" s="1"/>
      <c r="AO719" s="1"/>
      <c r="AP719" s="1"/>
      <c r="AQ719" s="1"/>
      <c r="AR719" s="1"/>
      <c r="AV719" s="1"/>
    </row>
    <row r="720" spans="1:48" x14ac:dyDescent="0.25">
      <c r="A720" s="1"/>
      <c r="B720" s="1"/>
      <c r="C720" s="1"/>
      <c r="D720" s="1"/>
      <c r="I720" s="1"/>
      <c r="J720" s="1"/>
      <c r="K720" s="1"/>
      <c r="L720" s="1"/>
      <c r="Q720" s="1"/>
      <c r="R720" s="1"/>
      <c r="T720" s="1"/>
      <c r="Y720" s="1"/>
      <c r="Z720" s="1"/>
      <c r="AB720" s="1"/>
      <c r="AG720" s="1"/>
      <c r="AH720" s="1"/>
      <c r="AJ720" s="1"/>
      <c r="AO720" s="1"/>
      <c r="AP720" s="1"/>
      <c r="AQ720" s="1"/>
      <c r="AR720" s="1"/>
      <c r="AV720" s="1"/>
    </row>
    <row r="721" spans="1:48" x14ac:dyDescent="0.25">
      <c r="A721" s="1"/>
      <c r="B721" s="1"/>
      <c r="C721" s="1"/>
      <c r="D721" s="1"/>
      <c r="I721" s="1"/>
      <c r="J721" s="1"/>
      <c r="K721" s="1"/>
      <c r="L721" s="1"/>
      <c r="Q721" s="1"/>
      <c r="R721" s="1"/>
      <c r="T721" s="1"/>
      <c r="Y721" s="1"/>
      <c r="Z721" s="1"/>
      <c r="AB721" s="1"/>
      <c r="AG721" s="1"/>
      <c r="AH721" s="1"/>
      <c r="AJ721" s="1"/>
      <c r="AO721" s="1"/>
      <c r="AP721" s="1"/>
      <c r="AQ721" s="1"/>
      <c r="AR721" s="1"/>
      <c r="AV721" s="1"/>
    </row>
    <row r="722" spans="1:48" x14ac:dyDescent="0.25">
      <c r="A722" s="1"/>
      <c r="B722" s="1"/>
      <c r="C722" s="1"/>
      <c r="D722" s="1"/>
      <c r="I722" s="1"/>
      <c r="J722" s="1"/>
      <c r="K722" s="1"/>
      <c r="L722" s="1"/>
      <c r="Q722" s="1"/>
      <c r="R722" s="1"/>
      <c r="T722" s="1"/>
      <c r="Y722" s="1"/>
      <c r="Z722" s="1"/>
      <c r="AB722" s="1"/>
      <c r="AG722" s="1"/>
      <c r="AH722" s="1"/>
      <c r="AJ722" s="1"/>
      <c r="AO722" s="1"/>
      <c r="AP722" s="1"/>
      <c r="AQ722" s="1"/>
      <c r="AR722" s="1"/>
      <c r="AV722" s="1"/>
    </row>
    <row r="723" spans="1:48" x14ac:dyDescent="0.25">
      <c r="A723" s="1"/>
      <c r="B723" s="1"/>
      <c r="C723" s="1"/>
      <c r="D723" s="1"/>
      <c r="I723" s="1"/>
      <c r="J723" s="1"/>
      <c r="K723" s="1"/>
      <c r="L723" s="1"/>
      <c r="Q723" s="1"/>
      <c r="R723" s="1"/>
      <c r="T723" s="1"/>
      <c r="Y723" s="1"/>
      <c r="Z723" s="1"/>
      <c r="AB723" s="1"/>
      <c r="AG723" s="1"/>
      <c r="AH723" s="1"/>
      <c r="AJ723" s="1"/>
      <c r="AO723" s="1"/>
      <c r="AP723" s="1"/>
      <c r="AQ723" s="1"/>
      <c r="AR723" s="1"/>
      <c r="AV723" s="1"/>
    </row>
    <row r="724" spans="1:48" x14ac:dyDescent="0.25">
      <c r="A724" s="1"/>
      <c r="B724" s="1"/>
      <c r="C724" s="1"/>
      <c r="D724" s="1"/>
      <c r="I724" s="1"/>
      <c r="J724" s="1"/>
      <c r="K724" s="1"/>
      <c r="L724" s="1"/>
      <c r="Q724" s="1"/>
      <c r="R724" s="1"/>
      <c r="T724" s="1"/>
      <c r="Y724" s="1"/>
      <c r="Z724" s="1"/>
      <c r="AB724" s="1"/>
      <c r="AG724" s="1"/>
      <c r="AH724" s="1"/>
      <c r="AJ724" s="1"/>
      <c r="AO724" s="1"/>
      <c r="AP724" s="1"/>
      <c r="AQ724" s="1"/>
      <c r="AR724" s="1"/>
      <c r="AV724" s="1"/>
    </row>
    <row r="725" spans="1:48" x14ac:dyDescent="0.25">
      <c r="A725" s="1"/>
      <c r="B725" s="1"/>
      <c r="C725" s="1"/>
      <c r="D725" s="1"/>
      <c r="I725" s="1"/>
      <c r="J725" s="1"/>
      <c r="K725" s="1"/>
      <c r="L725" s="1"/>
      <c r="Q725" s="1"/>
      <c r="R725" s="1"/>
      <c r="T725" s="1"/>
      <c r="Y725" s="1"/>
      <c r="Z725" s="1"/>
      <c r="AB725" s="1"/>
      <c r="AG725" s="1"/>
      <c r="AH725" s="1"/>
      <c r="AJ725" s="1"/>
      <c r="AO725" s="1"/>
      <c r="AP725" s="1"/>
      <c r="AQ725" s="1"/>
      <c r="AR725" s="1"/>
      <c r="AV725" s="1"/>
    </row>
    <row r="726" spans="1:48" x14ac:dyDescent="0.25">
      <c r="A726" s="1"/>
      <c r="B726" s="1"/>
      <c r="C726" s="1"/>
      <c r="D726" s="1"/>
      <c r="I726" s="1"/>
      <c r="J726" s="1"/>
      <c r="K726" s="1"/>
      <c r="L726" s="1"/>
      <c r="Q726" s="1"/>
      <c r="R726" s="1"/>
      <c r="T726" s="1"/>
      <c r="Y726" s="1"/>
      <c r="Z726" s="1"/>
      <c r="AB726" s="1"/>
      <c r="AG726" s="1"/>
      <c r="AH726" s="1"/>
      <c r="AJ726" s="1"/>
      <c r="AO726" s="1"/>
      <c r="AP726" s="1"/>
      <c r="AQ726" s="1"/>
      <c r="AR726" s="1"/>
      <c r="AV726" s="1"/>
    </row>
    <row r="727" spans="1:48" x14ac:dyDescent="0.25">
      <c r="A727" s="1"/>
      <c r="B727" s="1"/>
      <c r="C727" s="1"/>
      <c r="D727" s="1"/>
      <c r="I727" s="1"/>
      <c r="J727" s="1"/>
      <c r="K727" s="1"/>
      <c r="L727" s="1"/>
      <c r="Q727" s="1"/>
      <c r="R727" s="1"/>
      <c r="T727" s="1"/>
      <c r="Y727" s="1"/>
      <c r="Z727" s="1"/>
      <c r="AB727" s="1"/>
      <c r="AG727" s="1"/>
      <c r="AH727" s="1"/>
      <c r="AJ727" s="1"/>
      <c r="AO727" s="1"/>
      <c r="AP727" s="1"/>
      <c r="AQ727" s="1"/>
      <c r="AR727" s="1"/>
      <c r="AV727" s="1"/>
    </row>
    <row r="728" spans="1:48" x14ac:dyDescent="0.25">
      <c r="A728" s="1"/>
      <c r="B728" s="1"/>
      <c r="C728" s="1"/>
      <c r="D728" s="1"/>
      <c r="I728" s="1"/>
      <c r="J728" s="1"/>
      <c r="K728" s="1"/>
      <c r="L728" s="1"/>
      <c r="Q728" s="1"/>
      <c r="R728" s="1"/>
      <c r="T728" s="1"/>
      <c r="Y728" s="1"/>
      <c r="Z728" s="1"/>
      <c r="AB728" s="1"/>
      <c r="AG728" s="1"/>
      <c r="AH728" s="1"/>
      <c r="AJ728" s="1"/>
      <c r="AO728" s="1"/>
      <c r="AP728" s="1"/>
      <c r="AQ728" s="1"/>
      <c r="AR728" s="1"/>
      <c r="AV728" s="1"/>
    </row>
    <row r="729" spans="1:48" x14ac:dyDescent="0.25">
      <c r="A729" s="1"/>
      <c r="B729" s="1"/>
      <c r="C729" s="1"/>
      <c r="D729" s="1"/>
      <c r="I729" s="1"/>
      <c r="J729" s="1"/>
      <c r="K729" s="1"/>
      <c r="L729" s="1"/>
      <c r="Q729" s="1"/>
      <c r="R729" s="1"/>
      <c r="T729" s="1"/>
      <c r="Y729" s="1"/>
      <c r="Z729" s="1"/>
      <c r="AB729" s="1"/>
      <c r="AG729" s="1"/>
      <c r="AH729" s="1"/>
      <c r="AJ729" s="1"/>
      <c r="AO729" s="1"/>
      <c r="AP729" s="1"/>
      <c r="AQ729" s="1"/>
      <c r="AR729" s="1"/>
      <c r="AV729" s="1"/>
    </row>
    <row r="730" spans="1:48" x14ac:dyDescent="0.25">
      <c r="A730" s="1"/>
      <c r="B730" s="1"/>
      <c r="C730" s="1"/>
      <c r="D730" s="1"/>
      <c r="I730" s="1"/>
      <c r="J730" s="1"/>
      <c r="K730" s="1"/>
      <c r="L730" s="1"/>
      <c r="Q730" s="1"/>
      <c r="R730" s="1"/>
      <c r="T730" s="1"/>
      <c r="Y730" s="1"/>
      <c r="Z730" s="1"/>
      <c r="AB730" s="1"/>
      <c r="AG730" s="1"/>
      <c r="AH730" s="1"/>
      <c r="AJ730" s="1"/>
      <c r="AO730" s="1"/>
      <c r="AP730" s="1"/>
      <c r="AQ730" s="1"/>
      <c r="AR730" s="1"/>
      <c r="AV730" s="1"/>
    </row>
    <row r="731" spans="1:48" x14ac:dyDescent="0.25">
      <c r="A731" s="1"/>
      <c r="B731" s="1"/>
      <c r="C731" s="1"/>
      <c r="D731" s="1"/>
      <c r="I731" s="1"/>
      <c r="J731" s="1"/>
      <c r="K731" s="1"/>
      <c r="L731" s="1"/>
      <c r="Q731" s="1"/>
      <c r="R731" s="1"/>
      <c r="T731" s="1"/>
      <c r="Y731" s="1"/>
      <c r="Z731" s="1"/>
      <c r="AB731" s="1"/>
      <c r="AG731" s="1"/>
      <c r="AH731" s="1"/>
      <c r="AJ731" s="1"/>
      <c r="AO731" s="1"/>
      <c r="AP731" s="1"/>
      <c r="AQ731" s="1"/>
      <c r="AR731" s="1"/>
      <c r="AV731" s="1"/>
    </row>
    <row r="732" spans="1:48" x14ac:dyDescent="0.25">
      <c r="A732" s="1"/>
      <c r="B732" s="1"/>
      <c r="C732" s="1"/>
      <c r="D732" s="1"/>
      <c r="I732" s="1"/>
      <c r="J732" s="1"/>
      <c r="K732" s="1"/>
      <c r="L732" s="1"/>
      <c r="Q732" s="1"/>
      <c r="R732" s="1"/>
      <c r="T732" s="1"/>
      <c r="Y732" s="1"/>
      <c r="Z732" s="1"/>
      <c r="AB732" s="1"/>
      <c r="AG732" s="1"/>
      <c r="AH732" s="1"/>
      <c r="AJ732" s="1"/>
      <c r="AO732" s="1"/>
      <c r="AP732" s="1"/>
      <c r="AQ732" s="1"/>
      <c r="AR732" s="1"/>
      <c r="AV732" s="1"/>
    </row>
    <row r="733" spans="1:48" x14ac:dyDescent="0.25">
      <c r="A733" s="1"/>
      <c r="B733" s="1"/>
      <c r="C733" s="1"/>
      <c r="D733" s="1"/>
      <c r="I733" s="1"/>
      <c r="J733" s="1"/>
      <c r="K733" s="1"/>
      <c r="L733" s="1"/>
      <c r="Q733" s="1"/>
      <c r="R733" s="1"/>
      <c r="T733" s="1"/>
      <c r="Y733" s="1"/>
      <c r="Z733" s="1"/>
      <c r="AB733" s="1"/>
      <c r="AG733" s="1"/>
      <c r="AH733" s="1"/>
      <c r="AJ733" s="1"/>
      <c r="AO733" s="1"/>
      <c r="AP733" s="1"/>
      <c r="AQ733" s="1"/>
      <c r="AR733" s="1"/>
      <c r="AV733" s="1"/>
    </row>
    <row r="734" spans="1:48" x14ac:dyDescent="0.25">
      <c r="A734" s="1"/>
      <c r="B734" s="1"/>
      <c r="C734" s="1"/>
      <c r="D734" s="1"/>
      <c r="I734" s="1"/>
      <c r="J734" s="1"/>
      <c r="K734" s="1"/>
      <c r="L734" s="1"/>
      <c r="Q734" s="1"/>
      <c r="R734" s="1"/>
      <c r="T734" s="1"/>
      <c r="Y734" s="1"/>
      <c r="Z734" s="1"/>
      <c r="AB734" s="1"/>
      <c r="AG734" s="1"/>
      <c r="AH734" s="1"/>
      <c r="AJ734" s="1"/>
      <c r="AO734" s="1"/>
      <c r="AP734" s="1"/>
      <c r="AQ734" s="1"/>
      <c r="AR734" s="1"/>
      <c r="AV734" s="1"/>
    </row>
    <row r="735" spans="1:48" x14ac:dyDescent="0.25">
      <c r="A735" s="1"/>
      <c r="B735" s="1"/>
      <c r="C735" s="1"/>
      <c r="D735" s="1"/>
      <c r="I735" s="1"/>
      <c r="J735" s="1"/>
      <c r="K735" s="1"/>
      <c r="L735" s="1"/>
      <c r="Q735" s="1"/>
      <c r="R735" s="1"/>
      <c r="T735" s="1"/>
      <c r="Y735" s="1"/>
      <c r="Z735" s="1"/>
      <c r="AB735" s="1"/>
      <c r="AG735" s="1"/>
      <c r="AH735" s="1"/>
      <c r="AJ735" s="1"/>
      <c r="AO735" s="1"/>
      <c r="AP735" s="1"/>
      <c r="AQ735" s="1"/>
      <c r="AR735" s="1"/>
      <c r="AV735" s="1"/>
    </row>
    <row r="736" spans="1:48" x14ac:dyDescent="0.25">
      <c r="A736" s="1"/>
      <c r="B736" s="1"/>
      <c r="C736" s="1"/>
      <c r="D736" s="1"/>
      <c r="I736" s="1"/>
      <c r="J736" s="1"/>
      <c r="K736" s="1"/>
      <c r="L736" s="1"/>
      <c r="Q736" s="1"/>
      <c r="R736" s="1"/>
      <c r="T736" s="1"/>
      <c r="Y736" s="1"/>
      <c r="Z736" s="1"/>
      <c r="AB736" s="1"/>
      <c r="AG736" s="1"/>
      <c r="AH736" s="1"/>
      <c r="AJ736" s="1"/>
      <c r="AO736" s="1"/>
      <c r="AP736" s="1"/>
      <c r="AQ736" s="1"/>
      <c r="AR736" s="1"/>
      <c r="AV736" s="1"/>
    </row>
    <row r="737" spans="1:48" x14ac:dyDescent="0.25">
      <c r="A737" s="1"/>
      <c r="B737" s="1"/>
      <c r="C737" s="1"/>
      <c r="D737" s="1"/>
      <c r="I737" s="1"/>
      <c r="J737" s="1"/>
      <c r="K737" s="1"/>
      <c r="L737" s="1"/>
      <c r="Q737" s="1"/>
      <c r="R737" s="1"/>
      <c r="T737" s="1"/>
      <c r="Y737" s="1"/>
      <c r="Z737" s="1"/>
      <c r="AB737" s="1"/>
      <c r="AG737" s="1"/>
      <c r="AH737" s="1"/>
      <c r="AJ737" s="1"/>
      <c r="AO737" s="1"/>
      <c r="AP737" s="1"/>
      <c r="AQ737" s="1"/>
      <c r="AR737" s="1"/>
      <c r="AV737" s="1"/>
    </row>
    <row r="738" spans="1:48" x14ac:dyDescent="0.25">
      <c r="A738" s="1"/>
      <c r="B738" s="1"/>
      <c r="C738" s="1"/>
      <c r="D738" s="1"/>
      <c r="I738" s="1"/>
      <c r="J738" s="1"/>
      <c r="K738" s="1"/>
      <c r="L738" s="1"/>
      <c r="Q738" s="1"/>
      <c r="R738" s="1"/>
      <c r="T738" s="1"/>
      <c r="Y738" s="1"/>
      <c r="Z738" s="1"/>
      <c r="AB738" s="1"/>
      <c r="AG738" s="1"/>
      <c r="AH738" s="1"/>
      <c r="AJ738" s="1"/>
      <c r="AO738" s="1"/>
      <c r="AP738" s="1"/>
      <c r="AQ738" s="1"/>
      <c r="AR738" s="1"/>
      <c r="AV738" s="1"/>
    </row>
    <row r="739" spans="1:48" x14ac:dyDescent="0.25">
      <c r="A739" s="1"/>
      <c r="B739" s="1"/>
      <c r="C739" s="1"/>
      <c r="D739" s="1"/>
      <c r="I739" s="1"/>
      <c r="J739" s="1"/>
      <c r="K739" s="1"/>
      <c r="L739" s="1"/>
      <c r="Q739" s="1"/>
      <c r="R739" s="1"/>
      <c r="T739" s="1"/>
      <c r="Y739" s="1"/>
      <c r="Z739" s="1"/>
      <c r="AB739" s="1"/>
      <c r="AG739" s="1"/>
      <c r="AH739" s="1"/>
      <c r="AJ739" s="1"/>
      <c r="AO739" s="1"/>
      <c r="AP739" s="1"/>
      <c r="AQ739" s="1"/>
      <c r="AR739" s="1"/>
      <c r="AV739" s="1"/>
    </row>
    <row r="740" spans="1:48" x14ac:dyDescent="0.25">
      <c r="A740" s="1"/>
      <c r="B740" s="1"/>
      <c r="C740" s="1"/>
      <c r="D740" s="1"/>
      <c r="I740" s="1"/>
      <c r="J740" s="1"/>
      <c r="K740" s="1"/>
      <c r="L740" s="1"/>
      <c r="Q740" s="1"/>
      <c r="R740" s="1"/>
      <c r="T740" s="1"/>
      <c r="Y740" s="1"/>
      <c r="Z740" s="1"/>
      <c r="AB740" s="1"/>
      <c r="AG740" s="1"/>
      <c r="AH740" s="1"/>
      <c r="AJ740" s="1"/>
      <c r="AO740" s="1"/>
      <c r="AP740" s="1"/>
      <c r="AQ740" s="1"/>
      <c r="AR740" s="1"/>
      <c r="AV740" s="1"/>
    </row>
    <row r="741" spans="1:48" x14ac:dyDescent="0.25">
      <c r="A741" s="1"/>
      <c r="B741" s="1"/>
      <c r="C741" s="1"/>
      <c r="D741" s="1"/>
      <c r="I741" s="1"/>
      <c r="J741" s="1"/>
      <c r="K741" s="1"/>
      <c r="L741" s="1"/>
      <c r="Q741" s="1"/>
      <c r="R741" s="1"/>
      <c r="T741" s="1"/>
      <c r="Y741" s="1"/>
      <c r="Z741" s="1"/>
      <c r="AB741" s="1"/>
      <c r="AG741" s="1"/>
      <c r="AH741" s="1"/>
      <c r="AJ741" s="1"/>
      <c r="AO741" s="1"/>
      <c r="AP741" s="1"/>
      <c r="AQ741" s="1"/>
      <c r="AR741" s="1"/>
      <c r="AV741" s="1"/>
    </row>
    <row r="742" spans="1:48" x14ac:dyDescent="0.25">
      <c r="A742" s="1"/>
      <c r="B742" s="1"/>
      <c r="C742" s="1"/>
      <c r="D742" s="1"/>
      <c r="I742" s="1"/>
      <c r="J742" s="1"/>
      <c r="K742" s="1"/>
      <c r="L742" s="1"/>
      <c r="Q742" s="1"/>
      <c r="R742" s="1"/>
      <c r="T742" s="1"/>
      <c r="Y742" s="1"/>
      <c r="Z742" s="1"/>
      <c r="AB742" s="1"/>
      <c r="AG742" s="1"/>
      <c r="AH742" s="1"/>
      <c r="AJ742" s="1"/>
      <c r="AO742" s="1"/>
      <c r="AP742" s="1"/>
      <c r="AQ742" s="1"/>
      <c r="AR742" s="1"/>
      <c r="AV742" s="1"/>
    </row>
    <row r="743" spans="1:48" x14ac:dyDescent="0.25">
      <c r="A743" s="1"/>
      <c r="B743" s="1"/>
      <c r="C743" s="1"/>
      <c r="D743" s="1"/>
      <c r="I743" s="1"/>
      <c r="J743" s="1"/>
      <c r="K743" s="1"/>
      <c r="L743" s="1"/>
      <c r="Q743" s="1"/>
      <c r="R743" s="1"/>
      <c r="T743" s="1"/>
      <c r="Y743" s="1"/>
      <c r="Z743" s="1"/>
      <c r="AB743" s="1"/>
      <c r="AG743" s="1"/>
      <c r="AH743" s="1"/>
      <c r="AJ743" s="1"/>
      <c r="AO743" s="1"/>
      <c r="AP743" s="1"/>
      <c r="AQ743" s="1"/>
      <c r="AR743" s="1"/>
      <c r="AV743" s="1"/>
    </row>
    <row r="744" spans="1:48" x14ac:dyDescent="0.25">
      <c r="A744" s="1"/>
      <c r="B744" s="1"/>
      <c r="C744" s="1"/>
      <c r="D744" s="1"/>
      <c r="I744" s="1"/>
      <c r="J744" s="1"/>
      <c r="K744" s="1"/>
      <c r="L744" s="1"/>
      <c r="Q744" s="1"/>
      <c r="R744" s="1"/>
      <c r="T744" s="1"/>
      <c r="Y744" s="1"/>
      <c r="Z744" s="1"/>
      <c r="AB744" s="1"/>
      <c r="AG744" s="1"/>
      <c r="AH744" s="1"/>
      <c r="AJ744" s="1"/>
      <c r="AO744" s="1"/>
      <c r="AP744" s="1"/>
      <c r="AQ744" s="1"/>
      <c r="AR744" s="1"/>
      <c r="AV744" s="1"/>
    </row>
    <row r="745" spans="1:48" x14ac:dyDescent="0.25">
      <c r="A745" s="1"/>
      <c r="B745" s="1"/>
      <c r="C745" s="1"/>
      <c r="D745" s="1"/>
      <c r="I745" s="1"/>
      <c r="J745" s="1"/>
      <c r="K745" s="1"/>
      <c r="L745" s="1"/>
      <c r="Q745" s="1"/>
      <c r="R745" s="1"/>
      <c r="T745" s="1"/>
      <c r="Y745" s="1"/>
      <c r="Z745" s="1"/>
      <c r="AB745" s="1"/>
      <c r="AG745" s="1"/>
      <c r="AH745" s="1"/>
      <c r="AJ745" s="1"/>
      <c r="AO745" s="1"/>
      <c r="AP745" s="1"/>
      <c r="AQ745" s="1"/>
      <c r="AR745" s="1"/>
      <c r="AV745" s="1"/>
    </row>
    <row r="746" spans="1:48" x14ac:dyDescent="0.25">
      <c r="A746" s="1"/>
      <c r="B746" s="1"/>
      <c r="C746" s="1"/>
      <c r="D746" s="1"/>
      <c r="I746" s="1"/>
      <c r="J746" s="1"/>
      <c r="K746" s="1"/>
      <c r="L746" s="1"/>
      <c r="Q746" s="1"/>
      <c r="R746" s="1"/>
      <c r="T746" s="1"/>
      <c r="Y746" s="1"/>
      <c r="Z746" s="1"/>
      <c r="AB746" s="1"/>
      <c r="AG746" s="1"/>
      <c r="AH746" s="1"/>
      <c r="AJ746" s="1"/>
      <c r="AO746" s="1"/>
      <c r="AP746" s="1"/>
      <c r="AQ746" s="1"/>
      <c r="AR746" s="1"/>
      <c r="AV746" s="1"/>
    </row>
    <row r="747" spans="1:48" x14ac:dyDescent="0.25">
      <c r="A747" s="1"/>
      <c r="B747" s="1"/>
      <c r="C747" s="1"/>
      <c r="D747" s="1"/>
      <c r="I747" s="1"/>
      <c r="J747" s="1"/>
      <c r="K747" s="1"/>
      <c r="L747" s="1"/>
      <c r="Q747" s="1"/>
      <c r="R747" s="1"/>
      <c r="T747" s="1"/>
      <c r="Y747" s="1"/>
      <c r="Z747" s="1"/>
      <c r="AB747" s="1"/>
      <c r="AG747" s="1"/>
      <c r="AH747" s="1"/>
      <c r="AJ747" s="1"/>
      <c r="AO747" s="1"/>
      <c r="AP747" s="1"/>
      <c r="AQ747" s="1"/>
      <c r="AR747" s="1"/>
      <c r="AV747" s="1"/>
    </row>
    <row r="748" spans="1:48" x14ac:dyDescent="0.25">
      <c r="A748" s="1"/>
      <c r="B748" s="1"/>
      <c r="C748" s="1"/>
      <c r="D748" s="1"/>
      <c r="I748" s="1"/>
      <c r="J748" s="1"/>
      <c r="K748" s="1"/>
      <c r="L748" s="1"/>
      <c r="Q748" s="1"/>
      <c r="R748" s="1"/>
      <c r="T748" s="1"/>
      <c r="Y748" s="1"/>
      <c r="Z748" s="1"/>
      <c r="AB748" s="1"/>
      <c r="AG748" s="1"/>
      <c r="AH748" s="1"/>
      <c r="AJ748" s="1"/>
      <c r="AO748" s="1"/>
      <c r="AP748" s="1"/>
      <c r="AQ748" s="1"/>
      <c r="AR748" s="1"/>
      <c r="AV748" s="1"/>
    </row>
    <row r="749" spans="1:48" x14ac:dyDescent="0.25">
      <c r="A749" s="1"/>
      <c r="B749" s="1"/>
      <c r="C749" s="1"/>
      <c r="D749" s="1"/>
      <c r="I749" s="1"/>
      <c r="J749" s="1"/>
      <c r="K749" s="1"/>
      <c r="L749" s="1"/>
      <c r="Q749" s="1"/>
      <c r="R749" s="1"/>
      <c r="T749" s="1"/>
      <c r="Y749" s="1"/>
      <c r="Z749" s="1"/>
      <c r="AB749" s="1"/>
      <c r="AG749" s="1"/>
      <c r="AH749" s="1"/>
      <c r="AJ749" s="1"/>
      <c r="AO749" s="1"/>
      <c r="AP749" s="1"/>
      <c r="AQ749" s="1"/>
      <c r="AR749" s="1"/>
      <c r="AV749" s="1"/>
    </row>
    <row r="750" spans="1:48" x14ac:dyDescent="0.25">
      <c r="A750" s="1"/>
      <c r="B750" s="1"/>
      <c r="C750" s="1"/>
      <c r="D750" s="1"/>
      <c r="I750" s="1"/>
      <c r="J750" s="1"/>
      <c r="K750" s="1"/>
      <c r="L750" s="1"/>
      <c r="Q750" s="1"/>
      <c r="R750" s="1"/>
      <c r="T750" s="1"/>
      <c r="Y750" s="1"/>
      <c r="Z750" s="1"/>
      <c r="AB750" s="1"/>
      <c r="AG750" s="1"/>
      <c r="AH750" s="1"/>
      <c r="AJ750" s="1"/>
      <c r="AO750" s="1"/>
      <c r="AP750" s="1"/>
      <c r="AQ750" s="1"/>
      <c r="AR750" s="1"/>
      <c r="AV750" s="1"/>
    </row>
    <row r="751" spans="1:48" x14ac:dyDescent="0.25">
      <c r="A751" s="1"/>
      <c r="B751" s="1"/>
      <c r="C751" s="1"/>
      <c r="D751" s="1"/>
      <c r="I751" s="1"/>
      <c r="J751" s="1"/>
      <c r="K751" s="1"/>
      <c r="L751" s="1"/>
      <c r="Q751" s="1"/>
      <c r="R751" s="1"/>
      <c r="T751" s="1"/>
      <c r="Y751" s="1"/>
      <c r="Z751" s="1"/>
      <c r="AB751" s="1"/>
      <c r="AG751" s="1"/>
      <c r="AH751" s="1"/>
      <c r="AJ751" s="1"/>
      <c r="AO751" s="1"/>
      <c r="AP751" s="1"/>
      <c r="AQ751" s="1"/>
      <c r="AR751" s="1"/>
      <c r="AV751" s="1"/>
    </row>
    <row r="752" spans="1:48" x14ac:dyDescent="0.25">
      <c r="A752" s="1"/>
      <c r="B752" s="1"/>
      <c r="C752" s="1"/>
      <c r="D752" s="1"/>
      <c r="I752" s="1"/>
      <c r="J752" s="1"/>
      <c r="K752" s="1"/>
      <c r="L752" s="1"/>
      <c r="Q752" s="1"/>
      <c r="R752" s="1"/>
      <c r="T752" s="1"/>
      <c r="Y752" s="1"/>
      <c r="Z752" s="1"/>
      <c r="AB752" s="1"/>
      <c r="AG752" s="1"/>
      <c r="AH752" s="1"/>
      <c r="AJ752" s="1"/>
      <c r="AO752" s="1"/>
      <c r="AP752" s="1"/>
      <c r="AQ752" s="1"/>
      <c r="AR752" s="1"/>
      <c r="AV752" s="1"/>
    </row>
    <row r="753" spans="1:48" x14ac:dyDescent="0.25">
      <c r="A753" s="1"/>
      <c r="B753" s="1"/>
      <c r="C753" s="1"/>
      <c r="D753" s="1"/>
      <c r="I753" s="1"/>
      <c r="J753" s="1"/>
      <c r="K753" s="1"/>
      <c r="L753" s="1"/>
      <c r="Q753" s="1"/>
      <c r="R753" s="1"/>
      <c r="T753" s="1"/>
      <c r="Y753" s="1"/>
      <c r="Z753" s="1"/>
      <c r="AB753" s="1"/>
      <c r="AG753" s="1"/>
      <c r="AH753" s="1"/>
      <c r="AJ753" s="1"/>
      <c r="AO753" s="1"/>
      <c r="AP753" s="1"/>
      <c r="AQ753" s="1"/>
      <c r="AR753" s="1"/>
      <c r="AV753" s="1"/>
    </row>
    <row r="754" spans="1:48" x14ac:dyDescent="0.25">
      <c r="A754" s="1"/>
      <c r="B754" s="1"/>
      <c r="C754" s="1"/>
      <c r="D754" s="1"/>
      <c r="I754" s="1"/>
      <c r="J754" s="1"/>
      <c r="K754" s="1"/>
      <c r="L754" s="1"/>
      <c r="Q754" s="1"/>
      <c r="R754" s="1"/>
      <c r="T754" s="1"/>
      <c r="Y754" s="1"/>
      <c r="Z754" s="1"/>
      <c r="AB754" s="1"/>
      <c r="AG754" s="1"/>
      <c r="AH754" s="1"/>
      <c r="AJ754" s="1"/>
      <c r="AO754" s="1"/>
      <c r="AP754" s="1"/>
      <c r="AQ754" s="1"/>
      <c r="AR754" s="1"/>
      <c r="AV754" s="1"/>
    </row>
    <row r="755" spans="1:48" x14ac:dyDescent="0.25">
      <c r="A755" s="1"/>
      <c r="B755" s="1"/>
      <c r="C755" s="1"/>
      <c r="D755" s="1"/>
      <c r="I755" s="1"/>
      <c r="J755" s="1"/>
      <c r="K755" s="1"/>
      <c r="L755" s="1"/>
      <c r="Q755" s="1"/>
      <c r="R755" s="1"/>
      <c r="T755" s="1"/>
      <c r="Y755" s="1"/>
      <c r="Z755" s="1"/>
      <c r="AB755" s="1"/>
      <c r="AG755" s="1"/>
      <c r="AH755" s="1"/>
      <c r="AJ755" s="1"/>
      <c r="AO755" s="1"/>
      <c r="AP755" s="1"/>
      <c r="AQ755" s="1"/>
      <c r="AR755" s="1"/>
      <c r="AV755" s="1"/>
    </row>
    <row r="756" spans="1:48" x14ac:dyDescent="0.25">
      <c r="A756" s="1"/>
      <c r="B756" s="1"/>
      <c r="C756" s="1"/>
      <c r="D756" s="1"/>
      <c r="I756" s="1"/>
      <c r="J756" s="1"/>
      <c r="K756" s="1"/>
      <c r="L756" s="1"/>
      <c r="Q756" s="1"/>
      <c r="R756" s="1"/>
      <c r="T756" s="1"/>
      <c r="Y756" s="1"/>
      <c r="Z756" s="1"/>
      <c r="AB756" s="1"/>
      <c r="AG756" s="1"/>
      <c r="AH756" s="1"/>
      <c r="AJ756" s="1"/>
      <c r="AO756" s="1"/>
      <c r="AP756" s="1"/>
      <c r="AQ756" s="1"/>
      <c r="AR756" s="1"/>
      <c r="AV756" s="1"/>
    </row>
    <row r="757" spans="1:48" x14ac:dyDescent="0.25">
      <c r="A757" s="1"/>
      <c r="B757" s="1"/>
      <c r="C757" s="1"/>
      <c r="D757" s="1"/>
      <c r="I757" s="1"/>
      <c r="J757" s="1"/>
      <c r="K757" s="1"/>
      <c r="L757" s="1"/>
      <c r="Q757" s="1"/>
      <c r="R757" s="1"/>
      <c r="T757" s="1"/>
      <c r="Y757" s="1"/>
      <c r="Z757" s="1"/>
      <c r="AB757" s="1"/>
      <c r="AG757" s="1"/>
      <c r="AH757" s="1"/>
      <c r="AJ757" s="1"/>
      <c r="AO757" s="1"/>
      <c r="AP757" s="1"/>
      <c r="AQ757" s="1"/>
      <c r="AR757" s="1"/>
      <c r="AV757" s="1"/>
    </row>
    <row r="758" spans="1:48" x14ac:dyDescent="0.25">
      <c r="A758" s="1"/>
      <c r="B758" s="1"/>
      <c r="C758" s="1"/>
      <c r="D758" s="1"/>
      <c r="I758" s="1"/>
      <c r="J758" s="1"/>
      <c r="K758" s="1"/>
      <c r="L758" s="1"/>
      <c r="Q758" s="1"/>
      <c r="R758" s="1"/>
      <c r="T758" s="1"/>
      <c r="Y758" s="1"/>
      <c r="Z758" s="1"/>
      <c r="AB758" s="1"/>
      <c r="AG758" s="1"/>
      <c r="AH758" s="1"/>
      <c r="AJ758" s="1"/>
      <c r="AO758" s="1"/>
      <c r="AP758" s="1"/>
      <c r="AQ758" s="1"/>
      <c r="AR758" s="1"/>
      <c r="AV758" s="1"/>
    </row>
    <row r="759" spans="1:48" x14ac:dyDescent="0.25">
      <c r="A759" s="1"/>
      <c r="B759" s="1"/>
      <c r="C759" s="1"/>
      <c r="D759" s="1"/>
      <c r="I759" s="1"/>
      <c r="J759" s="1"/>
      <c r="K759" s="1"/>
      <c r="L759" s="1"/>
      <c r="Q759" s="1"/>
      <c r="R759" s="1"/>
      <c r="T759" s="1"/>
      <c r="Y759" s="1"/>
      <c r="Z759" s="1"/>
      <c r="AB759" s="1"/>
      <c r="AG759" s="1"/>
      <c r="AH759" s="1"/>
      <c r="AJ759" s="1"/>
      <c r="AO759" s="1"/>
      <c r="AP759" s="1"/>
      <c r="AQ759" s="1"/>
      <c r="AR759" s="1"/>
      <c r="AV759" s="1"/>
    </row>
    <row r="760" spans="1:48" x14ac:dyDescent="0.25">
      <c r="A760" s="1"/>
      <c r="B760" s="1"/>
      <c r="C760" s="1"/>
      <c r="D760" s="1"/>
      <c r="I760" s="1"/>
      <c r="J760" s="1"/>
      <c r="K760" s="1"/>
      <c r="L760" s="1"/>
      <c r="Q760" s="1"/>
      <c r="R760" s="1"/>
      <c r="T760" s="1"/>
      <c r="Y760" s="1"/>
      <c r="Z760" s="1"/>
      <c r="AB760" s="1"/>
      <c r="AG760" s="1"/>
      <c r="AH760" s="1"/>
      <c r="AJ760" s="1"/>
      <c r="AO760" s="1"/>
      <c r="AP760" s="1"/>
      <c r="AQ760" s="1"/>
      <c r="AR760" s="1"/>
      <c r="AV760" s="1"/>
    </row>
    <row r="761" spans="1:48" x14ac:dyDescent="0.25">
      <c r="A761" s="1"/>
      <c r="B761" s="1"/>
      <c r="C761" s="1"/>
      <c r="D761" s="1"/>
      <c r="I761" s="1"/>
      <c r="J761" s="1"/>
      <c r="K761" s="1"/>
      <c r="L761" s="1"/>
      <c r="Q761" s="1"/>
      <c r="R761" s="1"/>
      <c r="T761" s="1"/>
      <c r="Y761" s="1"/>
      <c r="Z761" s="1"/>
      <c r="AB761" s="1"/>
      <c r="AG761" s="1"/>
      <c r="AH761" s="1"/>
      <c r="AJ761" s="1"/>
      <c r="AO761" s="1"/>
      <c r="AP761" s="1"/>
      <c r="AQ761" s="1"/>
      <c r="AR761" s="1"/>
      <c r="AV761" s="1"/>
    </row>
    <row r="762" spans="1:48" x14ac:dyDescent="0.25">
      <c r="A762" s="1"/>
      <c r="B762" s="1"/>
      <c r="C762" s="1"/>
      <c r="D762" s="1"/>
      <c r="I762" s="1"/>
      <c r="J762" s="1"/>
      <c r="K762" s="1"/>
      <c r="L762" s="1"/>
      <c r="Q762" s="1"/>
      <c r="R762" s="1"/>
      <c r="T762" s="1"/>
      <c r="Y762" s="1"/>
      <c r="Z762" s="1"/>
      <c r="AB762" s="1"/>
      <c r="AG762" s="1"/>
      <c r="AH762" s="1"/>
      <c r="AJ762" s="1"/>
      <c r="AO762" s="1"/>
      <c r="AP762" s="1"/>
      <c r="AQ762" s="1"/>
      <c r="AR762" s="1"/>
      <c r="AV762" s="1"/>
    </row>
    <row r="763" spans="1:48" x14ac:dyDescent="0.25">
      <c r="A763" s="1"/>
      <c r="B763" s="1"/>
      <c r="C763" s="1"/>
      <c r="D763" s="1"/>
      <c r="I763" s="1"/>
      <c r="J763" s="1"/>
      <c r="K763" s="1"/>
      <c r="L763" s="1"/>
      <c r="Q763" s="1"/>
      <c r="R763" s="1"/>
      <c r="T763" s="1"/>
      <c r="Y763" s="1"/>
      <c r="Z763" s="1"/>
      <c r="AB763" s="1"/>
      <c r="AG763" s="1"/>
      <c r="AH763" s="1"/>
      <c r="AJ763" s="1"/>
      <c r="AO763" s="1"/>
      <c r="AP763" s="1"/>
      <c r="AQ763" s="1"/>
      <c r="AR763" s="1"/>
      <c r="AV763" s="1"/>
    </row>
    <row r="764" spans="1:48" x14ac:dyDescent="0.25">
      <c r="A764" s="1"/>
      <c r="B764" s="1"/>
      <c r="C764" s="1"/>
      <c r="D764" s="1"/>
      <c r="I764" s="1"/>
      <c r="J764" s="1"/>
      <c r="K764" s="1"/>
      <c r="L764" s="1"/>
      <c r="Q764" s="1"/>
      <c r="R764" s="1"/>
      <c r="T764" s="1"/>
      <c r="Y764" s="1"/>
      <c r="Z764" s="1"/>
      <c r="AB764" s="1"/>
      <c r="AG764" s="1"/>
      <c r="AH764" s="1"/>
      <c r="AJ764" s="1"/>
      <c r="AO764" s="1"/>
      <c r="AP764" s="1"/>
      <c r="AQ764" s="1"/>
      <c r="AR764" s="1"/>
      <c r="AV764" s="1"/>
    </row>
    <row r="765" spans="1:48" x14ac:dyDescent="0.25">
      <c r="A765" s="1"/>
      <c r="B765" s="1"/>
      <c r="C765" s="1"/>
      <c r="D765" s="1"/>
      <c r="I765" s="1"/>
      <c r="J765" s="1"/>
      <c r="K765" s="1"/>
      <c r="L765" s="1"/>
      <c r="Q765" s="1"/>
      <c r="R765" s="1"/>
      <c r="T765" s="1"/>
      <c r="Y765" s="1"/>
      <c r="Z765" s="1"/>
      <c r="AB765" s="1"/>
      <c r="AG765" s="1"/>
      <c r="AH765" s="1"/>
      <c r="AJ765" s="1"/>
      <c r="AO765" s="1"/>
      <c r="AP765" s="1"/>
      <c r="AQ765" s="1"/>
      <c r="AR765" s="1"/>
      <c r="AV765" s="1"/>
    </row>
    <row r="766" spans="1:48" x14ac:dyDescent="0.25">
      <c r="A766" s="1"/>
      <c r="B766" s="1"/>
      <c r="C766" s="1"/>
      <c r="D766" s="1"/>
      <c r="I766" s="1"/>
      <c r="J766" s="1"/>
      <c r="K766" s="1"/>
      <c r="L766" s="1"/>
      <c r="Q766" s="1"/>
      <c r="R766" s="1"/>
      <c r="T766" s="1"/>
      <c r="Y766" s="1"/>
      <c r="Z766" s="1"/>
      <c r="AB766" s="1"/>
      <c r="AG766" s="1"/>
      <c r="AH766" s="1"/>
      <c r="AJ766" s="1"/>
      <c r="AO766" s="1"/>
      <c r="AP766" s="1"/>
      <c r="AQ766" s="1"/>
      <c r="AR766" s="1"/>
      <c r="AV766" s="1"/>
    </row>
    <row r="767" spans="1:48" x14ac:dyDescent="0.25">
      <c r="A767" s="1"/>
      <c r="B767" s="1"/>
      <c r="C767" s="1"/>
      <c r="D767" s="1"/>
      <c r="I767" s="1"/>
      <c r="J767" s="1"/>
      <c r="K767" s="1"/>
      <c r="L767" s="1"/>
      <c r="Q767" s="1"/>
      <c r="R767" s="1"/>
      <c r="T767" s="1"/>
      <c r="Y767" s="1"/>
      <c r="Z767" s="1"/>
      <c r="AB767" s="1"/>
      <c r="AG767" s="1"/>
      <c r="AH767" s="1"/>
      <c r="AJ767" s="1"/>
      <c r="AO767" s="1"/>
      <c r="AP767" s="1"/>
      <c r="AQ767" s="1"/>
      <c r="AR767" s="1"/>
      <c r="AV767" s="1"/>
    </row>
    <row r="768" spans="1:48" x14ac:dyDescent="0.25">
      <c r="A768" s="1"/>
      <c r="B768" s="1"/>
      <c r="C768" s="1"/>
      <c r="D768" s="1"/>
      <c r="I768" s="1"/>
      <c r="J768" s="1"/>
      <c r="K768" s="1"/>
      <c r="L768" s="1"/>
      <c r="Q768" s="1"/>
      <c r="R768" s="1"/>
      <c r="T768" s="1"/>
      <c r="Y768" s="1"/>
      <c r="Z768" s="1"/>
      <c r="AB768" s="1"/>
      <c r="AG768" s="1"/>
      <c r="AH768" s="1"/>
      <c r="AJ768" s="1"/>
      <c r="AO768" s="1"/>
      <c r="AP768" s="1"/>
      <c r="AQ768" s="1"/>
      <c r="AR768" s="1"/>
      <c r="AV768" s="1"/>
    </row>
    <row r="769" spans="1:48" x14ac:dyDescent="0.25">
      <c r="A769" s="1"/>
      <c r="B769" s="1"/>
      <c r="C769" s="1"/>
      <c r="D769" s="1"/>
      <c r="I769" s="1"/>
      <c r="J769" s="1"/>
      <c r="K769" s="1"/>
      <c r="L769" s="1"/>
      <c r="Q769" s="1"/>
      <c r="R769" s="1"/>
      <c r="T769" s="1"/>
      <c r="Y769" s="1"/>
      <c r="Z769" s="1"/>
      <c r="AB769" s="1"/>
      <c r="AG769" s="1"/>
      <c r="AH769" s="1"/>
      <c r="AJ769" s="1"/>
      <c r="AO769" s="1"/>
      <c r="AP769" s="1"/>
      <c r="AQ769" s="1"/>
      <c r="AR769" s="1"/>
      <c r="AV769" s="1"/>
    </row>
    <row r="770" spans="1:48" x14ac:dyDescent="0.25">
      <c r="A770" s="1"/>
      <c r="B770" s="1"/>
      <c r="C770" s="1"/>
      <c r="D770" s="1"/>
      <c r="I770" s="1"/>
      <c r="J770" s="1"/>
      <c r="K770" s="1"/>
      <c r="L770" s="1"/>
      <c r="Q770" s="1"/>
      <c r="R770" s="1"/>
      <c r="T770" s="1"/>
      <c r="Y770" s="1"/>
      <c r="Z770" s="1"/>
      <c r="AB770" s="1"/>
      <c r="AG770" s="1"/>
      <c r="AH770" s="1"/>
      <c r="AJ770" s="1"/>
      <c r="AO770" s="1"/>
      <c r="AP770" s="1"/>
      <c r="AQ770" s="1"/>
      <c r="AR770" s="1"/>
      <c r="AV770" s="1"/>
    </row>
    <row r="771" spans="1:48" x14ac:dyDescent="0.25">
      <c r="A771" s="1"/>
      <c r="B771" s="1"/>
      <c r="C771" s="1"/>
      <c r="D771" s="1"/>
      <c r="I771" s="1"/>
      <c r="J771" s="1"/>
      <c r="K771" s="1"/>
      <c r="L771" s="1"/>
      <c r="Q771" s="1"/>
      <c r="R771" s="1"/>
      <c r="T771" s="1"/>
      <c r="Y771" s="1"/>
      <c r="Z771" s="1"/>
      <c r="AB771" s="1"/>
      <c r="AG771" s="1"/>
      <c r="AH771" s="1"/>
      <c r="AJ771" s="1"/>
      <c r="AO771" s="1"/>
      <c r="AP771" s="1"/>
      <c r="AQ771" s="1"/>
      <c r="AR771" s="1"/>
      <c r="AV771" s="1"/>
    </row>
    <row r="772" spans="1:48" x14ac:dyDescent="0.25">
      <c r="A772" s="1"/>
      <c r="B772" s="1"/>
      <c r="C772" s="1"/>
      <c r="D772" s="1"/>
      <c r="I772" s="1"/>
      <c r="J772" s="1"/>
      <c r="K772" s="1"/>
      <c r="L772" s="1"/>
      <c r="Q772" s="1"/>
      <c r="R772" s="1"/>
      <c r="T772" s="1"/>
      <c r="Y772" s="1"/>
      <c r="Z772" s="1"/>
      <c r="AB772" s="1"/>
      <c r="AG772" s="1"/>
      <c r="AH772" s="1"/>
      <c r="AJ772" s="1"/>
      <c r="AO772" s="1"/>
      <c r="AP772" s="1"/>
      <c r="AQ772" s="1"/>
      <c r="AR772" s="1"/>
      <c r="AV772" s="1"/>
    </row>
    <row r="773" spans="1:48" x14ac:dyDescent="0.25">
      <c r="A773" s="1"/>
      <c r="B773" s="1"/>
      <c r="C773" s="1"/>
      <c r="D773" s="1"/>
      <c r="I773" s="1"/>
      <c r="J773" s="1"/>
      <c r="K773" s="1"/>
      <c r="L773" s="1"/>
      <c r="Q773" s="1"/>
      <c r="R773" s="1"/>
      <c r="T773" s="1"/>
      <c r="Y773" s="1"/>
      <c r="Z773" s="1"/>
      <c r="AB773" s="1"/>
      <c r="AG773" s="1"/>
      <c r="AH773" s="1"/>
      <c r="AJ773" s="1"/>
      <c r="AO773" s="1"/>
      <c r="AP773" s="1"/>
      <c r="AQ773" s="1"/>
      <c r="AR773" s="1"/>
      <c r="AV773" s="1"/>
    </row>
    <row r="774" spans="1:48" x14ac:dyDescent="0.25">
      <c r="A774" s="1"/>
      <c r="B774" s="1"/>
      <c r="C774" s="1"/>
      <c r="D774" s="1"/>
      <c r="I774" s="1"/>
      <c r="J774" s="1"/>
      <c r="K774" s="1"/>
      <c r="L774" s="1"/>
      <c r="Q774" s="1"/>
      <c r="R774" s="1"/>
      <c r="T774" s="1"/>
      <c r="Y774" s="1"/>
      <c r="Z774" s="1"/>
      <c r="AB774" s="1"/>
      <c r="AG774" s="1"/>
      <c r="AH774" s="1"/>
      <c r="AJ774" s="1"/>
      <c r="AO774" s="1"/>
      <c r="AP774" s="1"/>
      <c r="AQ774" s="1"/>
      <c r="AR774" s="1"/>
      <c r="AV774" s="1"/>
    </row>
    <row r="775" spans="1:48" x14ac:dyDescent="0.25">
      <c r="A775" s="1"/>
      <c r="B775" s="1"/>
      <c r="C775" s="1"/>
      <c r="D775" s="1"/>
      <c r="I775" s="1"/>
      <c r="J775" s="1"/>
      <c r="K775" s="1"/>
      <c r="L775" s="1"/>
      <c r="Q775" s="1"/>
      <c r="R775" s="1"/>
      <c r="T775" s="1"/>
      <c r="Y775" s="1"/>
      <c r="Z775" s="1"/>
      <c r="AB775" s="1"/>
      <c r="AG775" s="1"/>
      <c r="AH775" s="1"/>
      <c r="AJ775" s="1"/>
      <c r="AO775" s="1"/>
      <c r="AP775" s="1"/>
      <c r="AQ775" s="1"/>
      <c r="AR775" s="1"/>
      <c r="AV775" s="1"/>
    </row>
    <row r="776" spans="1:48" x14ac:dyDescent="0.25">
      <c r="A776" s="1"/>
      <c r="B776" s="1"/>
      <c r="C776" s="1"/>
      <c r="D776" s="1"/>
      <c r="I776" s="1"/>
      <c r="J776" s="1"/>
      <c r="K776" s="1"/>
      <c r="L776" s="1"/>
      <c r="Q776" s="1"/>
      <c r="R776" s="1"/>
      <c r="T776" s="1"/>
      <c r="Y776" s="1"/>
      <c r="Z776" s="1"/>
      <c r="AB776" s="1"/>
      <c r="AG776" s="1"/>
      <c r="AH776" s="1"/>
      <c r="AJ776" s="1"/>
      <c r="AO776" s="1"/>
      <c r="AP776" s="1"/>
      <c r="AQ776" s="1"/>
      <c r="AR776" s="1"/>
      <c r="AV776" s="1"/>
    </row>
    <row r="777" spans="1:48" x14ac:dyDescent="0.25">
      <c r="A777" s="1"/>
      <c r="B777" s="1"/>
      <c r="C777" s="1"/>
      <c r="D777" s="1"/>
      <c r="I777" s="1"/>
      <c r="J777" s="1"/>
      <c r="K777" s="1"/>
      <c r="L777" s="1"/>
      <c r="Q777" s="1"/>
      <c r="R777" s="1"/>
      <c r="T777" s="1"/>
      <c r="Y777" s="1"/>
      <c r="Z777" s="1"/>
      <c r="AB777" s="1"/>
      <c r="AG777" s="1"/>
      <c r="AH777" s="1"/>
      <c r="AJ777" s="1"/>
      <c r="AO777" s="1"/>
      <c r="AP777" s="1"/>
      <c r="AQ777" s="1"/>
      <c r="AR777" s="1"/>
      <c r="AV777" s="1"/>
    </row>
    <row r="778" spans="1:48" x14ac:dyDescent="0.25">
      <c r="A778" s="1"/>
      <c r="B778" s="1"/>
      <c r="C778" s="1"/>
      <c r="D778" s="1"/>
      <c r="I778" s="1"/>
      <c r="J778" s="1"/>
      <c r="K778" s="1"/>
      <c r="L778" s="1"/>
      <c r="Q778" s="1"/>
      <c r="R778" s="1"/>
      <c r="T778" s="1"/>
      <c r="Y778" s="1"/>
      <c r="Z778" s="1"/>
      <c r="AB778" s="1"/>
      <c r="AG778" s="1"/>
      <c r="AH778" s="1"/>
      <c r="AJ778" s="1"/>
      <c r="AO778" s="1"/>
      <c r="AP778" s="1"/>
      <c r="AQ778" s="1"/>
      <c r="AR778" s="1"/>
      <c r="AV778" s="1"/>
    </row>
    <row r="779" spans="1:48" x14ac:dyDescent="0.25">
      <c r="A779" s="1"/>
      <c r="B779" s="1"/>
      <c r="C779" s="1"/>
      <c r="D779" s="1"/>
      <c r="I779" s="1"/>
      <c r="J779" s="1"/>
      <c r="K779" s="1"/>
      <c r="L779" s="1"/>
      <c r="Q779" s="1"/>
      <c r="R779" s="1"/>
      <c r="T779" s="1"/>
      <c r="Y779" s="1"/>
      <c r="Z779" s="1"/>
      <c r="AB779" s="1"/>
      <c r="AG779" s="1"/>
      <c r="AH779" s="1"/>
      <c r="AJ779" s="1"/>
      <c r="AO779" s="1"/>
      <c r="AP779" s="1"/>
      <c r="AQ779" s="1"/>
      <c r="AR779" s="1"/>
      <c r="AV779" s="1"/>
    </row>
    <row r="780" spans="1:48" x14ac:dyDescent="0.25">
      <c r="A780" s="1"/>
      <c r="B780" s="1"/>
      <c r="C780" s="1"/>
      <c r="D780" s="1"/>
      <c r="I780" s="1"/>
      <c r="J780" s="1"/>
      <c r="K780" s="1"/>
      <c r="L780" s="1"/>
      <c r="Q780" s="1"/>
      <c r="R780" s="1"/>
      <c r="T780" s="1"/>
      <c r="Y780" s="1"/>
      <c r="Z780" s="1"/>
      <c r="AB780" s="1"/>
      <c r="AG780" s="1"/>
      <c r="AH780" s="1"/>
      <c r="AJ780" s="1"/>
      <c r="AO780" s="1"/>
      <c r="AP780" s="1"/>
      <c r="AQ780" s="1"/>
      <c r="AR780" s="1"/>
      <c r="AV780" s="1"/>
    </row>
    <row r="781" spans="1:48" x14ac:dyDescent="0.25">
      <c r="A781" s="1"/>
      <c r="B781" s="1"/>
      <c r="C781" s="1"/>
      <c r="D781" s="1"/>
      <c r="I781" s="1"/>
      <c r="J781" s="1"/>
      <c r="K781" s="1"/>
      <c r="L781" s="1"/>
      <c r="Q781" s="1"/>
      <c r="R781" s="1"/>
      <c r="T781" s="1"/>
      <c r="Y781" s="1"/>
      <c r="Z781" s="1"/>
      <c r="AB781" s="1"/>
      <c r="AG781" s="1"/>
      <c r="AH781" s="1"/>
      <c r="AJ781" s="1"/>
      <c r="AO781" s="1"/>
      <c r="AP781" s="1"/>
      <c r="AQ781" s="1"/>
      <c r="AR781" s="1"/>
      <c r="AV781" s="1"/>
    </row>
    <row r="782" spans="1:48" x14ac:dyDescent="0.25">
      <c r="A782" s="1"/>
      <c r="B782" s="1"/>
      <c r="C782" s="1"/>
      <c r="D782" s="1"/>
      <c r="I782" s="1"/>
      <c r="J782" s="1"/>
      <c r="K782" s="1"/>
      <c r="L782" s="1"/>
      <c r="Q782" s="1"/>
      <c r="R782" s="1"/>
      <c r="T782" s="1"/>
      <c r="Y782" s="1"/>
      <c r="Z782" s="1"/>
      <c r="AB782" s="1"/>
      <c r="AG782" s="1"/>
      <c r="AH782" s="1"/>
      <c r="AJ782" s="1"/>
      <c r="AO782" s="1"/>
      <c r="AP782" s="1"/>
      <c r="AQ782" s="1"/>
      <c r="AR782" s="1"/>
      <c r="AV782" s="1"/>
    </row>
    <row r="783" spans="1:48" x14ac:dyDescent="0.25">
      <c r="A783" s="1"/>
      <c r="B783" s="1"/>
      <c r="C783" s="1"/>
      <c r="D783" s="1"/>
      <c r="I783" s="1"/>
      <c r="J783" s="1"/>
      <c r="K783" s="1"/>
      <c r="L783" s="1"/>
      <c r="Q783" s="1"/>
      <c r="R783" s="1"/>
      <c r="T783" s="1"/>
      <c r="Y783" s="1"/>
      <c r="Z783" s="1"/>
      <c r="AB783" s="1"/>
      <c r="AG783" s="1"/>
      <c r="AH783" s="1"/>
      <c r="AJ783" s="1"/>
      <c r="AO783" s="1"/>
      <c r="AP783" s="1"/>
      <c r="AQ783" s="1"/>
      <c r="AR783" s="1"/>
      <c r="AV783" s="1"/>
    </row>
    <row r="784" spans="1:48" x14ac:dyDescent="0.25">
      <c r="A784" s="1"/>
      <c r="B784" s="1"/>
      <c r="C784" s="1"/>
      <c r="D784" s="1"/>
      <c r="I784" s="1"/>
      <c r="J784" s="1"/>
      <c r="K784" s="1"/>
      <c r="L784" s="1"/>
      <c r="Q784" s="1"/>
      <c r="R784" s="1"/>
      <c r="T784" s="1"/>
      <c r="Y784" s="1"/>
      <c r="Z784" s="1"/>
      <c r="AB784" s="1"/>
      <c r="AG784" s="1"/>
      <c r="AH784" s="1"/>
      <c r="AJ784" s="1"/>
      <c r="AO784" s="1"/>
      <c r="AP784" s="1"/>
      <c r="AQ784" s="1"/>
      <c r="AR784" s="1"/>
      <c r="AV784" s="1"/>
    </row>
    <row r="785" spans="1:48" x14ac:dyDescent="0.25">
      <c r="A785" s="1"/>
      <c r="B785" s="1"/>
      <c r="C785" s="1"/>
      <c r="D785" s="1"/>
      <c r="I785" s="1"/>
      <c r="J785" s="1"/>
      <c r="K785" s="1"/>
      <c r="L785" s="1"/>
      <c r="Q785" s="1"/>
      <c r="R785" s="1"/>
      <c r="T785" s="1"/>
      <c r="Y785" s="1"/>
      <c r="Z785" s="1"/>
      <c r="AB785" s="1"/>
      <c r="AG785" s="1"/>
      <c r="AH785" s="1"/>
      <c r="AJ785" s="1"/>
      <c r="AO785" s="1"/>
      <c r="AP785" s="1"/>
      <c r="AQ785" s="1"/>
      <c r="AR785" s="1"/>
      <c r="AV785" s="1"/>
    </row>
    <row r="786" spans="1:48" x14ac:dyDescent="0.25">
      <c r="A786" s="1"/>
      <c r="B786" s="1"/>
      <c r="C786" s="1"/>
      <c r="D786" s="1"/>
      <c r="I786" s="1"/>
      <c r="J786" s="1"/>
      <c r="K786" s="1"/>
      <c r="L786" s="1"/>
      <c r="Q786" s="1"/>
      <c r="R786" s="1"/>
      <c r="T786" s="1"/>
      <c r="Y786" s="1"/>
      <c r="Z786" s="1"/>
      <c r="AB786" s="1"/>
      <c r="AG786" s="1"/>
      <c r="AH786" s="1"/>
      <c r="AJ786" s="1"/>
      <c r="AO786" s="1"/>
      <c r="AP786" s="1"/>
      <c r="AQ786" s="1"/>
      <c r="AR786" s="1"/>
      <c r="AV786" s="1"/>
    </row>
    <row r="787" spans="1:48" x14ac:dyDescent="0.25">
      <c r="A787" s="1"/>
      <c r="B787" s="1"/>
      <c r="C787" s="1"/>
      <c r="D787" s="1"/>
      <c r="I787" s="1"/>
      <c r="J787" s="1"/>
      <c r="K787" s="1"/>
      <c r="L787" s="1"/>
      <c r="Q787" s="1"/>
      <c r="R787" s="1"/>
      <c r="T787" s="1"/>
      <c r="Y787" s="1"/>
      <c r="Z787" s="1"/>
      <c r="AB787" s="1"/>
      <c r="AG787" s="1"/>
      <c r="AH787" s="1"/>
      <c r="AJ787" s="1"/>
      <c r="AO787" s="1"/>
      <c r="AP787" s="1"/>
      <c r="AQ787" s="1"/>
      <c r="AR787" s="1"/>
      <c r="AV787" s="1"/>
    </row>
    <row r="788" spans="1:48" x14ac:dyDescent="0.25">
      <c r="A788" s="1"/>
      <c r="B788" s="1"/>
      <c r="C788" s="1"/>
      <c r="D788" s="1"/>
      <c r="I788" s="1"/>
      <c r="J788" s="1"/>
      <c r="K788" s="1"/>
      <c r="L788" s="1"/>
      <c r="Q788" s="1"/>
      <c r="R788" s="1"/>
      <c r="T788" s="1"/>
      <c r="Y788" s="1"/>
      <c r="Z788" s="1"/>
      <c r="AB788" s="1"/>
      <c r="AG788" s="1"/>
      <c r="AH788" s="1"/>
      <c r="AJ788" s="1"/>
      <c r="AO788" s="1"/>
      <c r="AP788" s="1"/>
      <c r="AQ788" s="1"/>
      <c r="AR788" s="1"/>
      <c r="AV788" s="1"/>
    </row>
    <row r="789" spans="1:48" x14ac:dyDescent="0.25">
      <c r="A789" s="1"/>
      <c r="B789" s="1"/>
      <c r="C789" s="1"/>
      <c r="D789" s="1"/>
      <c r="I789" s="1"/>
      <c r="J789" s="1"/>
      <c r="K789" s="1"/>
      <c r="L789" s="1"/>
      <c r="Q789" s="1"/>
      <c r="R789" s="1"/>
      <c r="T789" s="1"/>
      <c r="Y789" s="1"/>
      <c r="Z789" s="1"/>
      <c r="AB789" s="1"/>
      <c r="AG789" s="1"/>
      <c r="AH789" s="1"/>
      <c r="AJ789" s="1"/>
      <c r="AO789" s="1"/>
      <c r="AP789" s="1"/>
      <c r="AQ789" s="1"/>
      <c r="AR789" s="1"/>
      <c r="AV789" s="1"/>
    </row>
    <row r="790" spans="1:48" x14ac:dyDescent="0.25">
      <c r="A790" s="1"/>
      <c r="B790" s="1"/>
      <c r="C790" s="1"/>
      <c r="D790" s="1"/>
      <c r="I790" s="1"/>
      <c r="J790" s="1"/>
      <c r="K790" s="1"/>
      <c r="L790" s="1"/>
      <c r="Q790" s="1"/>
      <c r="R790" s="1"/>
      <c r="T790" s="1"/>
      <c r="Y790" s="1"/>
      <c r="Z790" s="1"/>
      <c r="AB790" s="1"/>
      <c r="AG790" s="1"/>
      <c r="AH790" s="1"/>
      <c r="AJ790" s="1"/>
      <c r="AO790" s="1"/>
      <c r="AP790" s="1"/>
      <c r="AQ790" s="1"/>
      <c r="AR790" s="1"/>
      <c r="AV790" s="1"/>
    </row>
    <row r="791" spans="1:48" x14ac:dyDescent="0.25">
      <c r="A791" s="1"/>
      <c r="B791" s="1"/>
      <c r="C791" s="1"/>
      <c r="D791" s="1"/>
      <c r="I791" s="1"/>
      <c r="J791" s="1"/>
      <c r="K791" s="1"/>
      <c r="L791" s="1"/>
      <c r="Q791" s="1"/>
      <c r="R791" s="1"/>
      <c r="T791" s="1"/>
      <c r="Y791" s="1"/>
      <c r="Z791" s="1"/>
      <c r="AB791" s="1"/>
      <c r="AG791" s="1"/>
      <c r="AH791" s="1"/>
      <c r="AJ791" s="1"/>
      <c r="AO791" s="1"/>
      <c r="AP791" s="1"/>
      <c r="AQ791" s="1"/>
      <c r="AR791" s="1"/>
      <c r="AV791" s="1"/>
    </row>
    <row r="792" spans="1:48" x14ac:dyDescent="0.25">
      <c r="A792" s="1"/>
      <c r="B792" s="1"/>
      <c r="C792" s="1"/>
      <c r="D792" s="1"/>
      <c r="I792" s="1"/>
      <c r="J792" s="1"/>
      <c r="K792" s="1"/>
      <c r="L792" s="1"/>
      <c r="Q792" s="1"/>
      <c r="R792" s="1"/>
      <c r="T792" s="1"/>
      <c r="Y792" s="1"/>
      <c r="Z792" s="1"/>
      <c r="AB792" s="1"/>
      <c r="AG792" s="1"/>
      <c r="AH792" s="1"/>
      <c r="AJ792" s="1"/>
      <c r="AO792" s="1"/>
      <c r="AP792" s="1"/>
      <c r="AQ792" s="1"/>
      <c r="AR792" s="1"/>
      <c r="AV792" s="1"/>
    </row>
    <row r="793" spans="1:48" x14ac:dyDescent="0.25">
      <c r="A793" s="1"/>
      <c r="B793" s="1"/>
      <c r="C793" s="1"/>
      <c r="D793" s="1"/>
      <c r="I793" s="1"/>
      <c r="J793" s="1"/>
      <c r="K793" s="1"/>
      <c r="L793" s="1"/>
      <c r="Q793" s="1"/>
      <c r="R793" s="1"/>
      <c r="T793" s="1"/>
      <c r="Y793" s="1"/>
      <c r="Z793" s="1"/>
      <c r="AB793" s="1"/>
      <c r="AG793" s="1"/>
      <c r="AH793" s="1"/>
      <c r="AJ793" s="1"/>
      <c r="AO793" s="1"/>
      <c r="AP793" s="1"/>
      <c r="AQ793" s="1"/>
      <c r="AR793" s="1"/>
      <c r="AV793" s="1"/>
    </row>
    <row r="794" spans="1:48" x14ac:dyDescent="0.25">
      <c r="A794" s="1"/>
      <c r="B794" s="1"/>
      <c r="C794" s="1"/>
      <c r="D794" s="1"/>
      <c r="I794" s="1"/>
      <c r="J794" s="1"/>
      <c r="K794" s="1"/>
      <c r="L794" s="1"/>
      <c r="Q794" s="1"/>
      <c r="R794" s="1"/>
      <c r="T794" s="1"/>
      <c r="Y794" s="1"/>
      <c r="Z794" s="1"/>
      <c r="AB794" s="1"/>
      <c r="AG794" s="1"/>
      <c r="AH794" s="1"/>
      <c r="AJ794" s="1"/>
      <c r="AO794" s="1"/>
      <c r="AP794" s="1"/>
      <c r="AQ794" s="1"/>
      <c r="AR794" s="1"/>
      <c r="AV794" s="1"/>
    </row>
    <row r="795" spans="1:48" x14ac:dyDescent="0.25">
      <c r="A795" s="1"/>
      <c r="B795" s="1"/>
      <c r="C795" s="1"/>
      <c r="D795" s="1"/>
      <c r="I795" s="1"/>
      <c r="J795" s="1"/>
      <c r="K795" s="1"/>
      <c r="L795" s="1"/>
      <c r="Q795" s="1"/>
      <c r="R795" s="1"/>
      <c r="T795" s="1"/>
      <c r="Y795" s="1"/>
      <c r="Z795" s="1"/>
      <c r="AB795" s="1"/>
      <c r="AG795" s="1"/>
      <c r="AH795" s="1"/>
      <c r="AJ795" s="1"/>
      <c r="AO795" s="1"/>
      <c r="AP795" s="1"/>
      <c r="AQ795" s="1"/>
      <c r="AR795" s="1"/>
      <c r="AV795" s="1"/>
    </row>
    <row r="796" spans="1:48" x14ac:dyDescent="0.25">
      <c r="A796" s="1"/>
      <c r="B796" s="1"/>
      <c r="C796" s="1"/>
      <c r="D796" s="1"/>
      <c r="I796" s="1"/>
      <c r="J796" s="1"/>
      <c r="K796" s="1"/>
      <c r="L796" s="1"/>
      <c r="Q796" s="1"/>
      <c r="R796" s="1"/>
      <c r="T796" s="1"/>
      <c r="Y796" s="1"/>
      <c r="Z796" s="1"/>
      <c r="AB796" s="1"/>
      <c r="AG796" s="1"/>
      <c r="AH796" s="1"/>
      <c r="AJ796" s="1"/>
      <c r="AO796" s="1"/>
      <c r="AP796" s="1"/>
      <c r="AQ796" s="1"/>
      <c r="AR796" s="1"/>
      <c r="AV796" s="1"/>
    </row>
    <row r="797" spans="1:48" x14ac:dyDescent="0.25">
      <c r="A797" s="1"/>
      <c r="B797" s="1"/>
      <c r="C797" s="1"/>
      <c r="D797" s="1"/>
      <c r="I797" s="1"/>
      <c r="J797" s="1"/>
      <c r="K797" s="1"/>
      <c r="L797" s="1"/>
      <c r="Q797" s="1"/>
      <c r="R797" s="1"/>
      <c r="T797" s="1"/>
      <c r="Y797" s="1"/>
      <c r="Z797" s="1"/>
      <c r="AB797" s="1"/>
      <c r="AG797" s="1"/>
      <c r="AH797" s="1"/>
      <c r="AJ797" s="1"/>
      <c r="AO797" s="1"/>
      <c r="AP797" s="1"/>
      <c r="AQ797" s="1"/>
      <c r="AR797" s="1"/>
      <c r="AV797" s="1"/>
    </row>
    <row r="798" spans="1:48" x14ac:dyDescent="0.25">
      <c r="A798" s="1"/>
      <c r="B798" s="1"/>
      <c r="C798" s="1"/>
      <c r="D798" s="1"/>
      <c r="I798" s="1"/>
      <c r="J798" s="1"/>
      <c r="K798" s="1"/>
      <c r="L798" s="1"/>
      <c r="Q798" s="1"/>
      <c r="R798" s="1"/>
      <c r="T798" s="1"/>
      <c r="Y798" s="1"/>
      <c r="Z798" s="1"/>
      <c r="AB798" s="1"/>
      <c r="AG798" s="1"/>
      <c r="AH798" s="1"/>
      <c r="AJ798" s="1"/>
      <c r="AO798" s="1"/>
      <c r="AP798" s="1"/>
      <c r="AQ798" s="1"/>
      <c r="AR798" s="1"/>
      <c r="AV798" s="1"/>
    </row>
    <row r="799" spans="1:48" x14ac:dyDescent="0.25">
      <c r="A799" s="1"/>
      <c r="B799" s="1"/>
      <c r="C799" s="1"/>
      <c r="D799" s="1"/>
      <c r="I799" s="1"/>
      <c r="J799" s="1"/>
      <c r="K799" s="1"/>
      <c r="L799" s="1"/>
      <c r="Q799" s="1"/>
      <c r="R799" s="1"/>
      <c r="T799" s="1"/>
      <c r="Y799" s="1"/>
      <c r="Z799" s="1"/>
      <c r="AB799" s="1"/>
      <c r="AG799" s="1"/>
      <c r="AH799" s="1"/>
      <c r="AJ799" s="1"/>
      <c r="AO799" s="1"/>
      <c r="AP799" s="1"/>
      <c r="AQ799" s="1"/>
      <c r="AR799" s="1"/>
      <c r="AV799" s="1"/>
    </row>
    <row r="800" spans="1:48" x14ac:dyDescent="0.25">
      <c r="A800" s="1"/>
      <c r="B800" s="1"/>
      <c r="C800" s="1"/>
      <c r="D800" s="1"/>
      <c r="I800" s="1"/>
      <c r="J800" s="1"/>
      <c r="K800" s="1"/>
      <c r="L800" s="1"/>
      <c r="Q800" s="1"/>
      <c r="R800" s="1"/>
      <c r="T800" s="1"/>
      <c r="Y800" s="1"/>
      <c r="Z800" s="1"/>
      <c r="AB800" s="1"/>
      <c r="AG800" s="1"/>
      <c r="AH800" s="1"/>
      <c r="AJ800" s="1"/>
      <c r="AO800" s="1"/>
      <c r="AP800" s="1"/>
      <c r="AQ800" s="1"/>
      <c r="AR800" s="1"/>
      <c r="AV800" s="1"/>
    </row>
    <row r="801" spans="1:48" x14ac:dyDescent="0.25">
      <c r="A801" s="1"/>
      <c r="B801" s="1"/>
      <c r="C801" s="1"/>
      <c r="D801" s="1"/>
      <c r="I801" s="1"/>
      <c r="J801" s="1"/>
      <c r="K801" s="1"/>
      <c r="L801" s="1"/>
      <c r="Q801" s="1"/>
      <c r="R801" s="1"/>
      <c r="T801" s="1"/>
      <c r="Y801" s="1"/>
      <c r="Z801" s="1"/>
      <c r="AB801" s="1"/>
      <c r="AG801" s="1"/>
      <c r="AH801" s="1"/>
      <c r="AJ801" s="1"/>
      <c r="AO801" s="1"/>
      <c r="AP801" s="1"/>
      <c r="AQ801" s="1"/>
      <c r="AR801" s="1"/>
      <c r="AV801" s="1"/>
    </row>
    <row r="802" spans="1:48" x14ac:dyDescent="0.25">
      <c r="A802" s="1"/>
      <c r="B802" s="1"/>
      <c r="C802" s="1"/>
      <c r="D802" s="1"/>
      <c r="I802" s="1"/>
      <c r="J802" s="1"/>
      <c r="K802" s="1"/>
      <c r="L802" s="1"/>
      <c r="Q802" s="1"/>
      <c r="R802" s="1"/>
      <c r="T802" s="1"/>
      <c r="Y802" s="1"/>
      <c r="Z802" s="1"/>
      <c r="AB802" s="1"/>
      <c r="AG802" s="1"/>
      <c r="AH802" s="1"/>
      <c r="AJ802" s="1"/>
      <c r="AO802" s="1"/>
      <c r="AP802" s="1"/>
      <c r="AQ802" s="1"/>
      <c r="AR802" s="1"/>
      <c r="AV802" s="1"/>
    </row>
    <row r="803" spans="1:48" x14ac:dyDescent="0.25">
      <c r="A803" s="1"/>
      <c r="B803" s="1"/>
      <c r="C803" s="1"/>
      <c r="D803" s="1"/>
      <c r="I803" s="1"/>
      <c r="J803" s="1"/>
      <c r="K803" s="1"/>
      <c r="L803" s="1"/>
      <c r="Q803" s="1"/>
      <c r="R803" s="1"/>
      <c r="T803" s="1"/>
      <c r="Y803" s="1"/>
      <c r="Z803" s="1"/>
      <c r="AB803" s="1"/>
      <c r="AG803" s="1"/>
      <c r="AH803" s="1"/>
      <c r="AJ803" s="1"/>
      <c r="AO803" s="1"/>
      <c r="AP803" s="1"/>
      <c r="AQ803" s="1"/>
      <c r="AR803" s="1"/>
      <c r="AV803" s="1"/>
    </row>
    <row r="804" spans="1:48" x14ac:dyDescent="0.25">
      <c r="A804" s="1"/>
      <c r="B804" s="1"/>
      <c r="C804" s="1"/>
      <c r="D804" s="1"/>
      <c r="I804" s="1"/>
      <c r="J804" s="1"/>
      <c r="K804" s="1"/>
      <c r="L804" s="1"/>
      <c r="Q804" s="1"/>
      <c r="R804" s="1"/>
      <c r="T804" s="1"/>
      <c r="Y804" s="1"/>
      <c r="Z804" s="1"/>
      <c r="AB804" s="1"/>
      <c r="AG804" s="1"/>
      <c r="AH804" s="1"/>
      <c r="AJ804" s="1"/>
      <c r="AO804" s="1"/>
      <c r="AP804" s="1"/>
      <c r="AQ804" s="1"/>
      <c r="AR804" s="1"/>
      <c r="AV804" s="1"/>
    </row>
    <row r="805" spans="1:48" x14ac:dyDescent="0.25">
      <c r="A805" s="1"/>
      <c r="B805" s="1"/>
      <c r="C805" s="1"/>
      <c r="D805" s="1"/>
      <c r="I805" s="1"/>
      <c r="J805" s="1"/>
      <c r="K805" s="1"/>
      <c r="L805" s="1"/>
      <c r="Q805" s="1"/>
      <c r="R805" s="1"/>
      <c r="T805" s="1"/>
      <c r="Y805" s="1"/>
      <c r="Z805" s="1"/>
      <c r="AB805" s="1"/>
      <c r="AG805" s="1"/>
      <c r="AH805" s="1"/>
      <c r="AJ805" s="1"/>
      <c r="AO805" s="1"/>
      <c r="AP805" s="1"/>
      <c r="AQ805" s="1"/>
      <c r="AR805" s="1"/>
      <c r="AV805" s="1"/>
    </row>
    <row r="806" spans="1:48" x14ac:dyDescent="0.25">
      <c r="A806" s="1"/>
      <c r="B806" s="1"/>
      <c r="C806" s="1"/>
      <c r="D806" s="1"/>
      <c r="I806" s="1"/>
      <c r="J806" s="1"/>
      <c r="K806" s="1"/>
      <c r="L806" s="1"/>
      <c r="Q806" s="1"/>
      <c r="R806" s="1"/>
      <c r="T806" s="1"/>
      <c r="Y806" s="1"/>
      <c r="Z806" s="1"/>
      <c r="AB806" s="1"/>
      <c r="AG806" s="1"/>
      <c r="AH806" s="1"/>
      <c r="AJ806" s="1"/>
      <c r="AO806" s="1"/>
      <c r="AP806" s="1"/>
      <c r="AQ806" s="1"/>
      <c r="AR806" s="1"/>
      <c r="AV806" s="1"/>
    </row>
    <row r="807" spans="1:48" x14ac:dyDescent="0.25">
      <c r="A807" s="1"/>
      <c r="B807" s="1"/>
      <c r="C807" s="1"/>
      <c r="D807" s="1"/>
      <c r="I807" s="1"/>
      <c r="J807" s="1"/>
      <c r="K807" s="1"/>
      <c r="L807" s="1"/>
      <c r="Q807" s="1"/>
      <c r="R807" s="1"/>
      <c r="T807" s="1"/>
      <c r="Y807" s="1"/>
      <c r="Z807" s="1"/>
      <c r="AB807" s="1"/>
      <c r="AG807" s="1"/>
      <c r="AH807" s="1"/>
      <c r="AJ807" s="1"/>
      <c r="AO807" s="1"/>
      <c r="AP807" s="1"/>
      <c r="AQ807" s="1"/>
      <c r="AR807" s="1"/>
      <c r="AV807" s="1"/>
    </row>
    <row r="808" spans="1:48" x14ac:dyDescent="0.25">
      <c r="A808" s="1"/>
      <c r="B808" s="1"/>
      <c r="C808" s="1"/>
      <c r="D808" s="1"/>
      <c r="I808" s="1"/>
      <c r="J808" s="1"/>
      <c r="K808" s="1"/>
      <c r="L808" s="1"/>
      <c r="Q808" s="1"/>
      <c r="R808" s="1"/>
      <c r="T808" s="1"/>
      <c r="Y808" s="1"/>
      <c r="Z808" s="1"/>
      <c r="AB808" s="1"/>
      <c r="AG808" s="1"/>
      <c r="AH808" s="1"/>
      <c r="AJ808" s="1"/>
      <c r="AO808" s="1"/>
      <c r="AP808" s="1"/>
      <c r="AQ808" s="1"/>
      <c r="AR808" s="1"/>
      <c r="AV808" s="1"/>
    </row>
    <row r="809" spans="1:48" x14ac:dyDescent="0.25">
      <c r="A809" s="1"/>
      <c r="B809" s="1"/>
      <c r="C809" s="1"/>
      <c r="D809" s="1"/>
      <c r="I809" s="1"/>
      <c r="J809" s="1"/>
      <c r="K809" s="1"/>
      <c r="L809" s="1"/>
      <c r="Q809" s="1"/>
      <c r="R809" s="1"/>
      <c r="T809" s="1"/>
      <c r="Y809" s="1"/>
      <c r="Z809" s="1"/>
      <c r="AB809" s="1"/>
      <c r="AG809" s="1"/>
      <c r="AH809" s="1"/>
      <c r="AJ809" s="1"/>
      <c r="AO809" s="1"/>
      <c r="AP809" s="1"/>
      <c r="AQ809" s="1"/>
      <c r="AR809" s="1"/>
      <c r="AV809" s="1"/>
    </row>
    <row r="810" spans="1:48" x14ac:dyDescent="0.25">
      <c r="A810" s="1"/>
      <c r="B810" s="1"/>
      <c r="C810" s="1"/>
      <c r="D810" s="1"/>
      <c r="I810" s="1"/>
      <c r="J810" s="1"/>
      <c r="K810" s="1"/>
      <c r="L810" s="1"/>
      <c r="Q810" s="1"/>
      <c r="R810" s="1"/>
      <c r="T810" s="1"/>
      <c r="Y810" s="1"/>
      <c r="Z810" s="1"/>
      <c r="AB810" s="1"/>
      <c r="AG810" s="1"/>
      <c r="AH810" s="1"/>
      <c r="AJ810" s="1"/>
      <c r="AO810" s="1"/>
      <c r="AP810" s="1"/>
      <c r="AQ810" s="1"/>
      <c r="AR810" s="1"/>
      <c r="AV810" s="1"/>
    </row>
    <row r="811" spans="1:48" x14ac:dyDescent="0.25">
      <c r="A811" s="1"/>
      <c r="B811" s="1"/>
      <c r="C811" s="1"/>
      <c r="D811" s="1"/>
      <c r="I811" s="1"/>
      <c r="J811" s="1"/>
      <c r="K811" s="1"/>
      <c r="L811" s="1"/>
      <c r="Q811" s="1"/>
      <c r="R811" s="1"/>
      <c r="T811" s="1"/>
      <c r="Y811" s="1"/>
      <c r="Z811" s="1"/>
      <c r="AB811" s="1"/>
      <c r="AG811" s="1"/>
      <c r="AH811" s="1"/>
      <c r="AJ811" s="1"/>
      <c r="AO811" s="1"/>
      <c r="AP811" s="1"/>
      <c r="AQ811" s="1"/>
      <c r="AR811" s="1"/>
      <c r="AV811" s="1"/>
    </row>
    <row r="812" spans="1:48" x14ac:dyDescent="0.25">
      <c r="A812" s="1"/>
      <c r="B812" s="1"/>
      <c r="C812" s="1"/>
      <c r="D812" s="1"/>
      <c r="I812" s="1"/>
      <c r="J812" s="1"/>
      <c r="K812" s="1"/>
      <c r="L812" s="1"/>
      <c r="Q812" s="1"/>
      <c r="R812" s="1"/>
      <c r="T812" s="1"/>
      <c r="Y812" s="1"/>
      <c r="Z812" s="1"/>
      <c r="AB812" s="1"/>
      <c r="AG812" s="1"/>
      <c r="AH812" s="1"/>
      <c r="AJ812" s="1"/>
      <c r="AO812" s="1"/>
      <c r="AP812" s="1"/>
      <c r="AQ812" s="1"/>
      <c r="AR812" s="1"/>
      <c r="AV812" s="1"/>
    </row>
    <row r="813" spans="1:48" x14ac:dyDescent="0.25">
      <c r="A813" s="1"/>
      <c r="B813" s="1"/>
      <c r="C813" s="1"/>
      <c r="D813" s="1"/>
      <c r="I813" s="1"/>
      <c r="J813" s="1"/>
      <c r="K813" s="1"/>
      <c r="L813" s="1"/>
      <c r="Q813" s="1"/>
      <c r="R813" s="1"/>
      <c r="T813" s="1"/>
      <c r="Y813" s="1"/>
      <c r="Z813" s="1"/>
      <c r="AB813" s="1"/>
      <c r="AG813" s="1"/>
      <c r="AH813" s="1"/>
      <c r="AJ813" s="1"/>
      <c r="AO813" s="1"/>
      <c r="AP813" s="1"/>
      <c r="AQ813" s="1"/>
      <c r="AR813" s="1"/>
      <c r="AV813" s="1"/>
    </row>
    <row r="814" spans="1:48" x14ac:dyDescent="0.25">
      <c r="A814" s="1"/>
      <c r="B814" s="1"/>
      <c r="C814" s="1"/>
      <c r="D814" s="1"/>
      <c r="I814" s="1"/>
      <c r="J814" s="1"/>
      <c r="K814" s="1"/>
      <c r="L814" s="1"/>
      <c r="Q814" s="1"/>
      <c r="R814" s="1"/>
      <c r="T814" s="1"/>
      <c r="Y814" s="1"/>
      <c r="Z814" s="1"/>
      <c r="AB814" s="1"/>
      <c r="AG814" s="1"/>
      <c r="AH814" s="1"/>
      <c r="AJ814" s="1"/>
      <c r="AO814" s="1"/>
      <c r="AP814" s="1"/>
      <c r="AQ814" s="1"/>
      <c r="AR814" s="1"/>
      <c r="AV814" s="1"/>
    </row>
    <row r="815" spans="1:48" x14ac:dyDescent="0.25">
      <c r="A815" s="1"/>
      <c r="B815" s="1"/>
      <c r="C815" s="1"/>
      <c r="D815" s="1"/>
      <c r="I815" s="1"/>
      <c r="J815" s="1"/>
      <c r="K815" s="1"/>
      <c r="L815" s="1"/>
      <c r="Q815" s="1"/>
      <c r="R815" s="1"/>
      <c r="T815" s="1"/>
      <c r="Y815" s="1"/>
      <c r="Z815" s="1"/>
      <c r="AB815" s="1"/>
      <c r="AG815" s="1"/>
      <c r="AH815" s="1"/>
      <c r="AJ815" s="1"/>
      <c r="AO815" s="1"/>
      <c r="AP815" s="1"/>
      <c r="AQ815" s="1"/>
      <c r="AR815" s="1"/>
      <c r="AV815" s="1"/>
    </row>
    <row r="816" spans="1:48" x14ac:dyDescent="0.25">
      <c r="A816" s="1"/>
      <c r="B816" s="1"/>
      <c r="C816" s="1"/>
      <c r="D816" s="1"/>
      <c r="I816" s="1"/>
      <c r="J816" s="1"/>
      <c r="K816" s="1"/>
      <c r="L816" s="1"/>
      <c r="Q816" s="1"/>
      <c r="R816" s="1"/>
      <c r="T816" s="1"/>
      <c r="Y816" s="1"/>
      <c r="Z816" s="1"/>
      <c r="AB816" s="1"/>
      <c r="AG816" s="1"/>
      <c r="AH816" s="1"/>
      <c r="AJ816" s="1"/>
      <c r="AO816" s="1"/>
      <c r="AP816" s="1"/>
      <c r="AQ816" s="1"/>
      <c r="AR816" s="1"/>
      <c r="AV816" s="1"/>
    </row>
    <row r="817" spans="1:48" x14ac:dyDescent="0.25">
      <c r="A817" s="1"/>
      <c r="B817" s="1"/>
      <c r="C817" s="1"/>
      <c r="D817" s="1"/>
      <c r="I817" s="1"/>
      <c r="J817" s="1"/>
      <c r="K817" s="1"/>
      <c r="L817" s="1"/>
      <c r="Q817" s="1"/>
      <c r="R817" s="1"/>
      <c r="T817" s="1"/>
      <c r="Y817" s="1"/>
      <c r="Z817" s="1"/>
      <c r="AB817" s="1"/>
      <c r="AG817" s="1"/>
      <c r="AH817" s="1"/>
      <c r="AJ817" s="1"/>
      <c r="AO817" s="1"/>
      <c r="AP817" s="1"/>
      <c r="AQ817" s="1"/>
      <c r="AR817" s="1"/>
      <c r="AV817" s="1"/>
    </row>
    <row r="818" spans="1:48" x14ac:dyDescent="0.25">
      <c r="A818" s="1"/>
      <c r="B818" s="1"/>
      <c r="C818" s="1"/>
      <c r="D818" s="1"/>
      <c r="I818" s="1"/>
      <c r="J818" s="1"/>
      <c r="K818" s="1"/>
      <c r="L818" s="1"/>
      <c r="Q818" s="1"/>
      <c r="R818" s="1"/>
      <c r="T818" s="1"/>
      <c r="Y818" s="1"/>
      <c r="Z818" s="1"/>
      <c r="AB818" s="1"/>
      <c r="AG818" s="1"/>
      <c r="AH818" s="1"/>
      <c r="AJ818" s="1"/>
      <c r="AO818" s="1"/>
      <c r="AP818" s="1"/>
      <c r="AQ818" s="1"/>
      <c r="AR818" s="1"/>
      <c r="AV818" s="1"/>
    </row>
    <row r="819" spans="1:48" x14ac:dyDescent="0.25">
      <c r="A819" s="1"/>
      <c r="B819" s="1"/>
      <c r="C819" s="1"/>
      <c r="D819" s="1"/>
      <c r="I819" s="1"/>
      <c r="J819" s="1"/>
      <c r="K819" s="1"/>
      <c r="L819" s="1"/>
      <c r="Q819" s="1"/>
      <c r="R819" s="1"/>
      <c r="T819" s="1"/>
      <c r="Y819" s="1"/>
      <c r="Z819" s="1"/>
      <c r="AB819" s="1"/>
      <c r="AG819" s="1"/>
      <c r="AH819" s="1"/>
      <c r="AJ819" s="1"/>
      <c r="AO819" s="1"/>
      <c r="AP819" s="1"/>
      <c r="AQ819" s="1"/>
      <c r="AR819" s="1"/>
      <c r="AV819" s="1"/>
    </row>
    <row r="820" spans="1:48" x14ac:dyDescent="0.25">
      <c r="A820" s="1"/>
      <c r="B820" s="1"/>
      <c r="C820" s="1"/>
      <c r="D820" s="1"/>
      <c r="I820" s="1"/>
      <c r="J820" s="1"/>
      <c r="K820" s="1"/>
      <c r="L820" s="1"/>
      <c r="Q820" s="1"/>
      <c r="R820" s="1"/>
      <c r="T820" s="1"/>
      <c r="Y820" s="1"/>
      <c r="Z820" s="1"/>
      <c r="AB820" s="1"/>
      <c r="AG820" s="1"/>
      <c r="AH820" s="1"/>
      <c r="AJ820" s="1"/>
      <c r="AO820" s="1"/>
      <c r="AP820" s="1"/>
      <c r="AQ820" s="1"/>
      <c r="AR820" s="1"/>
      <c r="AV820" s="1"/>
    </row>
    <row r="821" spans="1:48" x14ac:dyDescent="0.25">
      <c r="A821" s="1"/>
      <c r="B821" s="1"/>
      <c r="C821" s="1"/>
      <c r="D821" s="1"/>
      <c r="I821" s="1"/>
      <c r="J821" s="1"/>
      <c r="K821" s="1"/>
      <c r="L821" s="1"/>
      <c r="Q821" s="1"/>
      <c r="R821" s="1"/>
      <c r="T821" s="1"/>
      <c r="Y821" s="1"/>
      <c r="Z821" s="1"/>
      <c r="AB821" s="1"/>
      <c r="AG821" s="1"/>
      <c r="AH821" s="1"/>
      <c r="AJ821" s="1"/>
      <c r="AO821" s="1"/>
      <c r="AP821" s="1"/>
      <c r="AQ821" s="1"/>
      <c r="AR821" s="1"/>
      <c r="AV821" s="1"/>
    </row>
    <row r="822" spans="1:48" x14ac:dyDescent="0.25">
      <c r="A822" s="1"/>
      <c r="B822" s="1"/>
      <c r="C822" s="1"/>
      <c r="D822" s="1"/>
      <c r="I822" s="1"/>
      <c r="J822" s="1"/>
      <c r="K822" s="1"/>
      <c r="L822" s="1"/>
      <c r="Q822" s="1"/>
      <c r="R822" s="1"/>
      <c r="T822" s="1"/>
      <c r="Y822" s="1"/>
      <c r="Z822" s="1"/>
      <c r="AB822" s="1"/>
      <c r="AG822" s="1"/>
      <c r="AH822" s="1"/>
      <c r="AJ822" s="1"/>
      <c r="AO822" s="1"/>
      <c r="AP822" s="1"/>
      <c r="AQ822" s="1"/>
      <c r="AR822" s="1"/>
      <c r="AV822" s="1"/>
    </row>
    <row r="823" spans="1:48" x14ac:dyDescent="0.25">
      <c r="A823" s="1"/>
      <c r="B823" s="1"/>
      <c r="C823" s="1"/>
      <c r="D823" s="1"/>
      <c r="I823" s="1"/>
      <c r="J823" s="1"/>
      <c r="K823" s="1"/>
      <c r="L823" s="1"/>
      <c r="Q823" s="1"/>
      <c r="R823" s="1"/>
      <c r="T823" s="1"/>
      <c r="Y823" s="1"/>
      <c r="Z823" s="1"/>
      <c r="AB823" s="1"/>
      <c r="AG823" s="1"/>
      <c r="AH823" s="1"/>
      <c r="AJ823" s="1"/>
      <c r="AO823" s="1"/>
      <c r="AP823" s="1"/>
      <c r="AQ823" s="1"/>
      <c r="AR823" s="1"/>
      <c r="AV823" s="1"/>
    </row>
    <row r="824" spans="1:48" x14ac:dyDescent="0.25">
      <c r="A824" s="1"/>
      <c r="B824" s="1"/>
      <c r="C824" s="1"/>
      <c r="D824" s="1"/>
      <c r="I824" s="1"/>
      <c r="J824" s="1"/>
      <c r="K824" s="1"/>
      <c r="L824" s="1"/>
      <c r="Q824" s="1"/>
      <c r="R824" s="1"/>
      <c r="T824" s="1"/>
      <c r="Y824" s="1"/>
      <c r="Z824" s="1"/>
      <c r="AB824" s="1"/>
      <c r="AG824" s="1"/>
      <c r="AH824" s="1"/>
      <c r="AJ824" s="1"/>
      <c r="AO824" s="1"/>
      <c r="AP824" s="1"/>
      <c r="AQ824" s="1"/>
      <c r="AR824" s="1"/>
      <c r="AV824" s="1"/>
    </row>
    <row r="825" spans="1:48" x14ac:dyDescent="0.25">
      <c r="A825" s="1"/>
      <c r="B825" s="1"/>
      <c r="C825" s="1"/>
      <c r="D825" s="1"/>
      <c r="I825" s="1"/>
      <c r="J825" s="1"/>
      <c r="K825" s="1"/>
      <c r="L825" s="1"/>
      <c r="Q825" s="1"/>
      <c r="R825" s="1"/>
      <c r="T825" s="1"/>
      <c r="Y825" s="1"/>
      <c r="Z825" s="1"/>
      <c r="AB825" s="1"/>
      <c r="AG825" s="1"/>
      <c r="AH825" s="1"/>
      <c r="AJ825" s="1"/>
      <c r="AO825" s="1"/>
      <c r="AP825" s="1"/>
      <c r="AQ825" s="1"/>
      <c r="AR825" s="1"/>
      <c r="AV825" s="1"/>
    </row>
    <row r="826" spans="1:48" x14ac:dyDescent="0.25">
      <c r="A826" s="1"/>
      <c r="B826" s="1"/>
      <c r="C826" s="1"/>
      <c r="D826" s="1"/>
      <c r="I826" s="1"/>
      <c r="J826" s="1"/>
      <c r="K826" s="1"/>
      <c r="L826" s="1"/>
      <c r="Q826" s="1"/>
      <c r="R826" s="1"/>
      <c r="T826" s="1"/>
      <c r="Y826" s="1"/>
      <c r="Z826" s="1"/>
      <c r="AB826" s="1"/>
      <c r="AG826" s="1"/>
      <c r="AH826" s="1"/>
      <c r="AJ826" s="1"/>
      <c r="AO826" s="1"/>
      <c r="AP826" s="1"/>
      <c r="AQ826" s="1"/>
      <c r="AR826" s="1"/>
      <c r="AV826" s="1"/>
    </row>
    <row r="827" spans="1:48" x14ac:dyDescent="0.25">
      <c r="A827" s="1"/>
      <c r="B827" s="1"/>
      <c r="C827" s="1"/>
      <c r="D827" s="1"/>
      <c r="I827" s="1"/>
      <c r="J827" s="1"/>
      <c r="K827" s="1"/>
      <c r="L827" s="1"/>
      <c r="Q827" s="1"/>
      <c r="R827" s="1"/>
      <c r="T827" s="1"/>
      <c r="Y827" s="1"/>
      <c r="Z827" s="1"/>
      <c r="AB827" s="1"/>
      <c r="AG827" s="1"/>
      <c r="AH827" s="1"/>
      <c r="AJ827" s="1"/>
      <c r="AO827" s="1"/>
      <c r="AP827" s="1"/>
      <c r="AQ827" s="1"/>
      <c r="AR827" s="1"/>
      <c r="AV827" s="1"/>
    </row>
    <row r="828" spans="1:48" x14ac:dyDescent="0.25">
      <c r="A828" s="1"/>
      <c r="B828" s="1"/>
      <c r="C828" s="1"/>
      <c r="D828" s="1"/>
      <c r="I828" s="1"/>
      <c r="J828" s="1"/>
      <c r="K828" s="1"/>
      <c r="L828" s="1"/>
      <c r="Q828" s="1"/>
      <c r="R828" s="1"/>
      <c r="T828" s="1"/>
      <c r="Y828" s="1"/>
      <c r="Z828" s="1"/>
      <c r="AB828" s="1"/>
      <c r="AG828" s="1"/>
      <c r="AH828" s="1"/>
      <c r="AJ828" s="1"/>
      <c r="AO828" s="1"/>
      <c r="AP828" s="1"/>
      <c r="AQ828" s="1"/>
      <c r="AR828" s="1"/>
      <c r="AV828" s="1"/>
    </row>
    <row r="829" spans="1:48" x14ac:dyDescent="0.25">
      <c r="A829" s="1"/>
      <c r="B829" s="1"/>
      <c r="C829" s="1"/>
      <c r="D829" s="1"/>
      <c r="I829" s="1"/>
      <c r="J829" s="1"/>
      <c r="K829" s="1"/>
      <c r="L829" s="1"/>
      <c r="Q829" s="1"/>
      <c r="R829" s="1"/>
      <c r="T829" s="1"/>
      <c r="Y829" s="1"/>
      <c r="Z829" s="1"/>
      <c r="AB829" s="1"/>
      <c r="AG829" s="1"/>
      <c r="AH829" s="1"/>
      <c r="AJ829" s="1"/>
      <c r="AO829" s="1"/>
      <c r="AP829" s="1"/>
      <c r="AQ829" s="1"/>
      <c r="AR829" s="1"/>
      <c r="AV829" s="1"/>
    </row>
    <row r="830" spans="1:48" x14ac:dyDescent="0.25">
      <c r="A830" s="1"/>
      <c r="B830" s="1"/>
      <c r="C830" s="1"/>
      <c r="D830" s="1"/>
      <c r="I830" s="1"/>
      <c r="J830" s="1"/>
      <c r="K830" s="1"/>
      <c r="L830" s="1"/>
      <c r="Q830" s="1"/>
      <c r="R830" s="1"/>
      <c r="T830" s="1"/>
      <c r="Y830" s="1"/>
      <c r="Z830" s="1"/>
      <c r="AB830" s="1"/>
      <c r="AG830" s="1"/>
      <c r="AH830" s="1"/>
      <c r="AJ830" s="1"/>
      <c r="AO830" s="1"/>
      <c r="AP830" s="1"/>
      <c r="AQ830" s="1"/>
      <c r="AR830" s="1"/>
      <c r="AV830" s="1"/>
    </row>
    <row r="831" spans="1:48" x14ac:dyDescent="0.25">
      <c r="A831" s="1"/>
      <c r="B831" s="1"/>
      <c r="C831" s="1"/>
      <c r="D831" s="1"/>
      <c r="I831" s="1"/>
      <c r="J831" s="1"/>
      <c r="K831" s="1"/>
      <c r="L831" s="1"/>
      <c r="Q831" s="1"/>
      <c r="R831" s="1"/>
      <c r="T831" s="1"/>
      <c r="Y831" s="1"/>
      <c r="Z831" s="1"/>
      <c r="AB831" s="1"/>
      <c r="AG831" s="1"/>
      <c r="AH831" s="1"/>
      <c r="AJ831" s="1"/>
      <c r="AO831" s="1"/>
      <c r="AP831" s="1"/>
      <c r="AQ831" s="1"/>
      <c r="AR831" s="1"/>
      <c r="AV831" s="1"/>
    </row>
    <row r="832" spans="1:48" x14ac:dyDescent="0.25">
      <c r="A832" s="1"/>
      <c r="B832" s="1"/>
      <c r="C832" s="1"/>
      <c r="D832" s="1"/>
      <c r="I832" s="1"/>
      <c r="J832" s="1"/>
      <c r="K832" s="1"/>
      <c r="L832" s="1"/>
      <c r="Q832" s="1"/>
      <c r="R832" s="1"/>
      <c r="T832" s="1"/>
      <c r="Y832" s="1"/>
      <c r="Z832" s="1"/>
      <c r="AB832" s="1"/>
      <c r="AG832" s="1"/>
      <c r="AH832" s="1"/>
      <c r="AJ832" s="1"/>
      <c r="AO832" s="1"/>
      <c r="AP832" s="1"/>
      <c r="AQ832" s="1"/>
      <c r="AR832" s="1"/>
      <c r="AV832" s="1"/>
    </row>
    <row r="833" spans="1:48" x14ac:dyDescent="0.25">
      <c r="A833" s="1"/>
      <c r="B833" s="1"/>
      <c r="C833" s="1"/>
      <c r="D833" s="1"/>
      <c r="I833" s="1"/>
      <c r="J833" s="1"/>
      <c r="K833" s="1"/>
      <c r="L833" s="1"/>
      <c r="Q833" s="1"/>
      <c r="R833" s="1"/>
      <c r="T833" s="1"/>
      <c r="Y833" s="1"/>
      <c r="Z833" s="1"/>
      <c r="AB833" s="1"/>
      <c r="AG833" s="1"/>
      <c r="AH833" s="1"/>
      <c r="AJ833" s="1"/>
      <c r="AO833" s="1"/>
      <c r="AP833" s="1"/>
      <c r="AQ833" s="1"/>
      <c r="AR833" s="1"/>
      <c r="AV833" s="1"/>
    </row>
    <row r="834" spans="1:48" x14ac:dyDescent="0.25">
      <c r="A834" s="1"/>
      <c r="B834" s="1"/>
      <c r="C834" s="1"/>
      <c r="D834" s="1"/>
      <c r="I834" s="1"/>
      <c r="J834" s="1"/>
      <c r="K834" s="1"/>
      <c r="L834" s="1"/>
      <c r="Q834" s="1"/>
      <c r="R834" s="1"/>
      <c r="T834" s="1"/>
      <c r="Y834" s="1"/>
      <c r="Z834" s="1"/>
      <c r="AB834" s="1"/>
      <c r="AG834" s="1"/>
      <c r="AH834" s="1"/>
      <c r="AJ834" s="1"/>
      <c r="AO834" s="1"/>
      <c r="AP834" s="1"/>
      <c r="AQ834" s="1"/>
      <c r="AR834" s="1"/>
      <c r="AV834" s="1"/>
    </row>
    <row r="835" spans="1:48" x14ac:dyDescent="0.25">
      <c r="A835" s="1"/>
      <c r="B835" s="1"/>
      <c r="C835" s="1"/>
      <c r="D835" s="1"/>
      <c r="I835" s="1"/>
      <c r="J835" s="1"/>
      <c r="K835" s="1"/>
      <c r="L835" s="1"/>
      <c r="Q835" s="1"/>
      <c r="R835" s="1"/>
      <c r="T835" s="1"/>
      <c r="Y835" s="1"/>
      <c r="Z835" s="1"/>
      <c r="AB835" s="1"/>
      <c r="AG835" s="1"/>
      <c r="AH835" s="1"/>
      <c r="AJ835" s="1"/>
      <c r="AO835" s="1"/>
      <c r="AP835" s="1"/>
      <c r="AQ835" s="1"/>
      <c r="AR835" s="1"/>
      <c r="AV835" s="1"/>
    </row>
    <row r="836" spans="1:48" x14ac:dyDescent="0.25">
      <c r="A836" s="1"/>
      <c r="B836" s="1"/>
      <c r="C836" s="1"/>
      <c r="D836" s="1"/>
      <c r="I836" s="1"/>
      <c r="J836" s="1"/>
      <c r="K836" s="1"/>
      <c r="L836" s="1"/>
      <c r="Q836" s="1"/>
      <c r="R836" s="1"/>
      <c r="T836" s="1"/>
      <c r="Y836" s="1"/>
      <c r="Z836" s="1"/>
      <c r="AB836" s="1"/>
      <c r="AG836" s="1"/>
      <c r="AH836" s="1"/>
      <c r="AJ836" s="1"/>
      <c r="AO836" s="1"/>
      <c r="AP836" s="1"/>
      <c r="AQ836" s="1"/>
      <c r="AR836" s="1"/>
      <c r="AV836" s="1"/>
    </row>
    <row r="837" spans="1:48" x14ac:dyDescent="0.25">
      <c r="A837" s="1"/>
      <c r="B837" s="1"/>
      <c r="C837" s="1"/>
      <c r="D837" s="1"/>
      <c r="I837" s="1"/>
      <c r="J837" s="1"/>
      <c r="K837" s="1"/>
      <c r="L837" s="1"/>
      <c r="Q837" s="1"/>
      <c r="R837" s="1"/>
      <c r="T837" s="1"/>
      <c r="Y837" s="1"/>
      <c r="Z837" s="1"/>
      <c r="AB837" s="1"/>
      <c r="AG837" s="1"/>
      <c r="AH837" s="1"/>
      <c r="AJ837" s="1"/>
      <c r="AO837" s="1"/>
      <c r="AP837" s="1"/>
      <c r="AQ837" s="1"/>
      <c r="AR837" s="1"/>
      <c r="AV837" s="1"/>
    </row>
    <row r="838" spans="1:48" x14ac:dyDescent="0.25">
      <c r="A838" s="1"/>
      <c r="B838" s="1"/>
      <c r="C838" s="1"/>
      <c r="D838" s="1"/>
      <c r="I838" s="1"/>
      <c r="J838" s="1"/>
      <c r="K838" s="1"/>
      <c r="L838" s="1"/>
      <c r="Q838" s="1"/>
      <c r="R838" s="1"/>
      <c r="T838" s="1"/>
      <c r="Y838" s="1"/>
      <c r="Z838" s="1"/>
      <c r="AB838" s="1"/>
      <c r="AG838" s="1"/>
      <c r="AH838" s="1"/>
      <c r="AJ838" s="1"/>
      <c r="AO838" s="1"/>
      <c r="AP838" s="1"/>
      <c r="AQ838" s="1"/>
      <c r="AR838" s="1"/>
      <c r="AV838" s="1"/>
    </row>
    <row r="839" spans="1:48" x14ac:dyDescent="0.25">
      <c r="A839" s="1"/>
      <c r="B839" s="1"/>
      <c r="C839" s="1"/>
      <c r="D839" s="1"/>
      <c r="I839" s="1"/>
      <c r="J839" s="1"/>
      <c r="K839" s="1"/>
      <c r="L839" s="1"/>
      <c r="Q839" s="1"/>
      <c r="R839" s="1"/>
      <c r="T839" s="1"/>
      <c r="Y839" s="1"/>
      <c r="Z839" s="1"/>
      <c r="AB839" s="1"/>
      <c r="AG839" s="1"/>
      <c r="AH839" s="1"/>
      <c r="AJ839" s="1"/>
      <c r="AO839" s="1"/>
      <c r="AP839" s="1"/>
      <c r="AQ839" s="1"/>
      <c r="AR839" s="1"/>
      <c r="AV839" s="1"/>
    </row>
    <row r="840" spans="1:48" x14ac:dyDescent="0.25">
      <c r="A840" s="1"/>
      <c r="B840" s="1"/>
      <c r="C840" s="1"/>
      <c r="D840" s="1"/>
      <c r="I840" s="1"/>
      <c r="J840" s="1"/>
      <c r="K840" s="1"/>
      <c r="L840" s="1"/>
      <c r="Q840" s="1"/>
      <c r="R840" s="1"/>
      <c r="T840" s="1"/>
      <c r="Y840" s="1"/>
      <c r="Z840" s="1"/>
      <c r="AB840" s="1"/>
      <c r="AG840" s="1"/>
      <c r="AH840" s="1"/>
      <c r="AJ840" s="1"/>
      <c r="AO840" s="1"/>
      <c r="AP840" s="1"/>
      <c r="AQ840" s="1"/>
      <c r="AR840" s="1"/>
      <c r="AV840" s="1"/>
    </row>
    <row r="841" spans="1:48" x14ac:dyDescent="0.25">
      <c r="A841" s="1"/>
      <c r="B841" s="1"/>
      <c r="C841" s="1"/>
      <c r="D841" s="1"/>
      <c r="I841" s="1"/>
      <c r="J841" s="1"/>
      <c r="K841" s="1"/>
      <c r="L841" s="1"/>
      <c r="Q841" s="1"/>
      <c r="R841" s="1"/>
      <c r="T841" s="1"/>
      <c r="Y841" s="1"/>
      <c r="Z841" s="1"/>
      <c r="AB841" s="1"/>
      <c r="AG841" s="1"/>
      <c r="AH841" s="1"/>
      <c r="AJ841" s="1"/>
      <c r="AO841" s="1"/>
      <c r="AP841" s="1"/>
      <c r="AQ841" s="1"/>
      <c r="AR841" s="1"/>
      <c r="AV841" s="1"/>
    </row>
    <row r="842" spans="1:48" x14ac:dyDescent="0.25">
      <c r="A842" s="1"/>
      <c r="B842" s="1"/>
      <c r="C842" s="1"/>
      <c r="D842" s="1"/>
      <c r="I842" s="1"/>
      <c r="J842" s="1"/>
      <c r="K842" s="1"/>
      <c r="L842" s="1"/>
      <c r="Q842" s="1"/>
      <c r="R842" s="1"/>
      <c r="T842" s="1"/>
      <c r="Y842" s="1"/>
      <c r="Z842" s="1"/>
      <c r="AB842" s="1"/>
      <c r="AG842" s="1"/>
      <c r="AH842" s="1"/>
      <c r="AJ842" s="1"/>
      <c r="AO842" s="1"/>
      <c r="AP842" s="1"/>
      <c r="AQ842" s="1"/>
      <c r="AR842" s="1"/>
      <c r="AV842" s="1"/>
    </row>
    <row r="843" spans="1:48" x14ac:dyDescent="0.25">
      <c r="A843" s="1"/>
      <c r="B843" s="1"/>
      <c r="C843" s="1"/>
      <c r="D843" s="1"/>
      <c r="I843" s="1"/>
      <c r="J843" s="1"/>
      <c r="K843" s="1"/>
      <c r="L843" s="1"/>
      <c r="Q843" s="1"/>
      <c r="R843" s="1"/>
      <c r="T843" s="1"/>
      <c r="Y843" s="1"/>
      <c r="Z843" s="1"/>
      <c r="AB843" s="1"/>
      <c r="AG843" s="1"/>
      <c r="AH843" s="1"/>
      <c r="AJ843" s="1"/>
      <c r="AO843" s="1"/>
      <c r="AP843" s="1"/>
      <c r="AQ843" s="1"/>
      <c r="AR843" s="1"/>
      <c r="AV843" s="1"/>
    </row>
    <row r="844" spans="1:48" x14ac:dyDescent="0.25">
      <c r="A844" s="1"/>
      <c r="B844" s="1"/>
      <c r="C844" s="1"/>
      <c r="D844" s="1"/>
      <c r="I844" s="1"/>
      <c r="J844" s="1"/>
      <c r="K844" s="1"/>
      <c r="L844" s="1"/>
      <c r="Q844" s="1"/>
      <c r="R844" s="1"/>
      <c r="T844" s="1"/>
      <c r="Y844" s="1"/>
      <c r="Z844" s="1"/>
      <c r="AB844" s="1"/>
      <c r="AG844" s="1"/>
      <c r="AH844" s="1"/>
      <c r="AJ844" s="1"/>
      <c r="AO844" s="1"/>
      <c r="AP844" s="1"/>
      <c r="AQ844" s="1"/>
      <c r="AR844" s="1"/>
      <c r="AV844" s="1"/>
    </row>
    <row r="845" spans="1:48" x14ac:dyDescent="0.25">
      <c r="A845" s="1"/>
      <c r="B845" s="1"/>
      <c r="C845" s="1"/>
      <c r="D845" s="1"/>
      <c r="I845" s="1"/>
      <c r="J845" s="1"/>
      <c r="K845" s="1"/>
      <c r="L845" s="1"/>
      <c r="Q845" s="1"/>
      <c r="R845" s="1"/>
      <c r="T845" s="1"/>
      <c r="Y845" s="1"/>
      <c r="Z845" s="1"/>
      <c r="AB845" s="1"/>
      <c r="AG845" s="1"/>
      <c r="AH845" s="1"/>
      <c r="AJ845" s="1"/>
      <c r="AO845" s="1"/>
      <c r="AP845" s="1"/>
      <c r="AQ845" s="1"/>
      <c r="AR845" s="1"/>
      <c r="AV845" s="1"/>
    </row>
    <row r="846" spans="1:48" x14ac:dyDescent="0.25">
      <c r="A846" s="1"/>
      <c r="B846" s="1"/>
      <c r="C846" s="1"/>
      <c r="D846" s="1"/>
      <c r="I846" s="1"/>
      <c r="J846" s="1"/>
      <c r="K846" s="1"/>
      <c r="L846" s="1"/>
      <c r="Q846" s="1"/>
      <c r="R846" s="1"/>
      <c r="T846" s="1"/>
      <c r="Y846" s="1"/>
      <c r="Z846" s="1"/>
      <c r="AB846" s="1"/>
      <c r="AG846" s="1"/>
      <c r="AH846" s="1"/>
      <c r="AJ846" s="1"/>
      <c r="AO846" s="1"/>
      <c r="AP846" s="1"/>
      <c r="AQ846" s="1"/>
      <c r="AR846" s="1"/>
      <c r="AV846" s="1"/>
    </row>
    <row r="847" spans="1:48" x14ac:dyDescent="0.25">
      <c r="A847" s="1"/>
      <c r="B847" s="1"/>
      <c r="C847" s="1"/>
      <c r="D847" s="1"/>
      <c r="I847" s="1"/>
      <c r="J847" s="1"/>
      <c r="K847" s="1"/>
      <c r="L847" s="1"/>
      <c r="Q847" s="1"/>
      <c r="R847" s="1"/>
      <c r="T847" s="1"/>
      <c r="Y847" s="1"/>
      <c r="Z847" s="1"/>
      <c r="AB847" s="1"/>
      <c r="AG847" s="1"/>
      <c r="AH847" s="1"/>
      <c r="AJ847" s="1"/>
      <c r="AO847" s="1"/>
      <c r="AP847" s="1"/>
      <c r="AQ847" s="1"/>
      <c r="AR847" s="1"/>
      <c r="AV847" s="1"/>
    </row>
    <row r="848" spans="1:48" x14ac:dyDescent="0.25">
      <c r="A848" s="1"/>
      <c r="B848" s="1"/>
      <c r="C848" s="1"/>
      <c r="D848" s="1"/>
      <c r="I848" s="1"/>
      <c r="J848" s="1"/>
      <c r="K848" s="1"/>
      <c r="L848" s="1"/>
      <c r="Q848" s="1"/>
      <c r="R848" s="1"/>
      <c r="T848" s="1"/>
      <c r="Y848" s="1"/>
      <c r="Z848" s="1"/>
      <c r="AB848" s="1"/>
      <c r="AG848" s="1"/>
      <c r="AH848" s="1"/>
      <c r="AJ848" s="1"/>
      <c r="AO848" s="1"/>
      <c r="AP848" s="1"/>
      <c r="AQ848" s="1"/>
      <c r="AR848" s="1"/>
      <c r="AV848" s="1"/>
    </row>
    <row r="849" spans="1:48" x14ac:dyDescent="0.25">
      <c r="A849" s="1"/>
      <c r="B849" s="1"/>
      <c r="C849" s="1"/>
      <c r="D849" s="1"/>
      <c r="I849" s="1"/>
      <c r="J849" s="1"/>
      <c r="K849" s="1"/>
      <c r="L849" s="1"/>
      <c r="Q849" s="1"/>
      <c r="R849" s="1"/>
      <c r="T849" s="1"/>
      <c r="Y849" s="1"/>
      <c r="Z849" s="1"/>
      <c r="AB849" s="1"/>
      <c r="AG849" s="1"/>
      <c r="AH849" s="1"/>
      <c r="AJ849" s="1"/>
      <c r="AO849" s="1"/>
      <c r="AP849" s="1"/>
      <c r="AQ849" s="1"/>
      <c r="AR849" s="1"/>
      <c r="AV849" s="1"/>
    </row>
    <row r="850" spans="1:48" x14ac:dyDescent="0.25">
      <c r="A850" s="1"/>
      <c r="B850" s="1"/>
      <c r="C850" s="1"/>
      <c r="D850" s="1"/>
      <c r="I850" s="1"/>
      <c r="J850" s="1"/>
      <c r="K850" s="1"/>
      <c r="L850" s="1"/>
      <c r="Q850" s="1"/>
      <c r="R850" s="1"/>
      <c r="T850" s="1"/>
      <c r="Y850" s="1"/>
      <c r="Z850" s="1"/>
      <c r="AB850" s="1"/>
      <c r="AG850" s="1"/>
      <c r="AH850" s="1"/>
      <c r="AJ850" s="1"/>
      <c r="AO850" s="1"/>
      <c r="AP850" s="1"/>
      <c r="AQ850" s="1"/>
      <c r="AR850" s="1"/>
      <c r="AV850" s="1"/>
    </row>
    <row r="851" spans="1:48" x14ac:dyDescent="0.25">
      <c r="A851" s="1"/>
      <c r="B851" s="1"/>
      <c r="C851" s="1"/>
      <c r="D851" s="1"/>
      <c r="I851" s="1"/>
      <c r="J851" s="1"/>
      <c r="K851" s="1"/>
      <c r="L851" s="1"/>
      <c r="Q851" s="1"/>
      <c r="R851" s="1"/>
      <c r="T851" s="1"/>
      <c r="Y851" s="1"/>
      <c r="Z851" s="1"/>
      <c r="AB851" s="1"/>
      <c r="AG851" s="1"/>
      <c r="AH851" s="1"/>
      <c r="AJ851" s="1"/>
      <c r="AO851" s="1"/>
      <c r="AP851" s="1"/>
      <c r="AQ851" s="1"/>
      <c r="AR851" s="1"/>
      <c r="AV851" s="1"/>
    </row>
    <row r="852" spans="1:48" x14ac:dyDescent="0.25">
      <c r="A852" s="1"/>
      <c r="B852" s="1"/>
      <c r="C852" s="1"/>
      <c r="D852" s="1"/>
      <c r="I852" s="1"/>
      <c r="J852" s="1"/>
      <c r="K852" s="1"/>
      <c r="L852" s="1"/>
      <c r="Q852" s="1"/>
      <c r="R852" s="1"/>
      <c r="T852" s="1"/>
      <c r="Y852" s="1"/>
      <c r="Z852" s="1"/>
      <c r="AB852" s="1"/>
      <c r="AG852" s="1"/>
      <c r="AH852" s="1"/>
      <c r="AJ852" s="1"/>
      <c r="AO852" s="1"/>
      <c r="AP852" s="1"/>
      <c r="AQ852" s="1"/>
      <c r="AR852" s="1"/>
      <c r="AV852" s="1"/>
    </row>
    <row r="853" spans="1:48" x14ac:dyDescent="0.25">
      <c r="A853" s="1"/>
      <c r="B853" s="1"/>
      <c r="C853" s="1"/>
      <c r="D853" s="1"/>
      <c r="I853" s="1"/>
      <c r="J853" s="1"/>
      <c r="K853" s="1"/>
      <c r="L853" s="1"/>
      <c r="Q853" s="1"/>
      <c r="R853" s="1"/>
      <c r="T853" s="1"/>
      <c r="Y853" s="1"/>
      <c r="Z853" s="1"/>
      <c r="AB853" s="1"/>
      <c r="AG853" s="1"/>
      <c r="AH853" s="1"/>
      <c r="AJ853" s="1"/>
      <c r="AO853" s="1"/>
      <c r="AP853" s="1"/>
      <c r="AQ853" s="1"/>
      <c r="AR853" s="1"/>
      <c r="AV853" s="1"/>
    </row>
    <row r="854" spans="1:48" x14ac:dyDescent="0.25">
      <c r="A854" s="1"/>
      <c r="B854" s="1"/>
      <c r="C854" s="1"/>
      <c r="D854" s="1"/>
      <c r="I854" s="1"/>
      <c r="J854" s="1"/>
      <c r="K854" s="1"/>
      <c r="L854" s="1"/>
      <c r="Q854" s="1"/>
      <c r="R854" s="1"/>
      <c r="T854" s="1"/>
      <c r="Y854" s="1"/>
      <c r="Z854" s="1"/>
      <c r="AB854" s="1"/>
      <c r="AG854" s="1"/>
      <c r="AH854" s="1"/>
      <c r="AJ854" s="1"/>
      <c r="AO854" s="1"/>
      <c r="AP854" s="1"/>
      <c r="AQ854" s="1"/>
      <c r="AR854" s="1"/>
      <c r="AV854" s="1"/>
    </row>
    <row r="855" spans="1:48" x14ac:dyDescent="0.25">
      <c r="A855" s="1"/>
      <c r="B855" s="1"/>
      <c r="C855" s="1"/>
      <c r="D855" s="1"/>
      <c r="I855" s="1"/>
      <c r="J855" s="1"/>
      <c r="K855" s="1"/>
      <c r="L855" s="1"/>
      <c r="Q855" s="1"/>
      <c r="R855" s="1"/>
      <c r="T855" s="1"/>
      <c r="Y855" s="1"/>
      <c r="Z855" s="1"/>
      <c r="AB855" s="1"/>
      <c r="AG855" s="1"/>
      <c r="AH855" s="1"/>
      <c r="AJ855" s="1"/>
      <c r="AO855" s="1"/>
      <c r="AP855" s="1"/>
      <c r="AQ855" s="1"/>
      <c r="AR855" s="1"/>
      <c r="AV855" s="1"/>
    </row>
    <row r="856" spans="1:48" x14ac:dyDescent="0.25">
      <c r="A856" s="1"/>
      <c r="B856" s="1"/>
      <c r="C856" s="1"/>
      <c r="D856" s="1"/>
      <c r="I856" s="1"/>
      <c r="J856" s="1"/>
      <c r="K856" s="1"/>
      <c r="L856" s="1"/>
      <c r="Q856" s="1"/>
      <c r="R856" s="1"/>
      <c r="T856" s="1"/>
      <c r="Y856" s="1"/>
      <c r="Z856" s="1"/>
      <c r="AB856" s="1"/>
      <c r="AG856" s="1"/>
      <c r="AH856" s="1"/>
      <c r="AJ856" s="1"/>
      <c r="AO856" s="1"/>
      <c r="AP856" s="1"/>
      <c r="AQ856" s="1"/>
      <c r="AR856" s="1"/>
      <c r="AV856" s="1"/>
    </row>
    <row r="857" spans="1:48" x14ac:dyDescent="0.25">
      <c r="A857" s="1"/>
      <c r="B857" s="1"/>
      <c r="C857" s="1"/>
      <c r="D857" s="1"/>
      <c r="I857" s="1"/>
      <c r="J857" s="1"/>
      <c r="K857" s="1"/>
      <c r="L857" s="1"/>
      <c r="Q857" s="1"/>
      <c r="R857" s="1"/>
      <c r="T857" s="1"/>
      <c r="Y857" s="1"/>
      <c r="Z857" s="1"/>
      <c r="AB857" s="1"/>
      <c r="AG857" s="1"/>
      <c r="AH857" s="1"/>
      <c r="AJ857" s="1"/>
      <c r="AO857" s="1"/>
      <c r="AP857" s="1"/>
      <c r="AQ857" s="1"/>
      <c r="AR857" s="1"/>
      <c r="AV857" s="1"/>
    </row>
    <row r="858" spans="1:48" x14ac:dyDescent="0.25">
      <c r="A858" s="1"/>
      <c r="B858" s="1"/>
      <c r="C858" s="1"/>
      <c r="D858" s="1"/>
      <c r="I858" s="1"/>
      <c r="J858" s="1"/>
      <c r="K858" s="1"/>
      <c r="L858" s="1"/>
      <c r="Q858" s="1"/>
      <c r="R858" s="1"/>
      <c r="T858" s="1"/>
      <c r="Y858" s="1"/>
      <c r="Z858" s="1"/>
      <c r="AB858" s="1"/>
      <c r="AG858" s="1"/>
      <c r="AH858" s="1"/>
      <c r="AJ858" s="1"/>
      <c r="AO858" s="1"/>
      <c r="AP858" s="1"/>
      <c r="AQ858" s="1"/>
      <c r="AR858" s="1"/>
      <c r="AV858" s="1"/>
    </row>
    <row r="859" spans="1:48" x14ac:dyDescent="0.25">
      <c r="A859" s="1"/>
      <c r="B859" s="1"/>
      <c r="C859" s="1"/>
      <c r="D859" s="1"/>
      <c r="I859" s="1"/>
      <c r="J859" s="1"/>
      <c r="K859" s="1"/>
      <c r="L859" s="1"/>
      <c r="Q859" s="1"/>
      <c r="R859" s="1"/>
      <c r="T859" s="1"/>
      <c r="Y859" s="1"/>
      <c r="Z859" s="1"/>
      <c r="AB859" s="1"/>
      <c r="AG859" s="1"/>
      <c r="AH859" s="1"/>
      <c r="AJ859" s="1"/>
      <c r="AO859" s="1"/>
      <c r="AP859" s="1"/>
      <c r="AQ859" s="1"/>
      <c r="AR859" s="1"/>
      <c r="AV859" s="1"/>
    </row>
    <row r="860" spans="1:48" x14ac:dyDescent="0.25">
      <c r="A860" s="1"/>
      <c r="B860" s="1"/>
      <c r="C860" s="1"/>
      <c r="D860" s="1"/>
      <c r="I860" s="1"/>
      <c r="J860" s="1"/>
      <c r="K860" s="1"/>
      <c r="L860" s="1"/>
      <c r="Q860" s="1"/>
      <c r="R860" s="1"/>
      <c r="T860" s="1"/>
      <c r="Y860" s="1"/>
      <c r="Z860" s="1"/>
      <c r="AB860" s="1"/>
      <c r="AG860" s="1"/>
      <c r="AH860" s="1"/>
      <c r="AJ860" s="1"/>
      <c r="AO860" s="1"/>
      <c r="AP860" s="1"/>
      <c r="AQ860" s="1"/>
      <c r="AR860" s="1"/>
      <c r="AV860" s="1"/>
    </row>
    <row r="861" spans="1:48" x14ac:dyDescent="0.25">
      <c r="A861" s="1"/>
      <c r="B861" s="1"/>
      <c r="C861" s="1"/>
      <c r="D861" s="1"/>
      <c r="I861" s="1"/>
      <c r="J861" s="1"/>
      <c r="K861" s="1"/>
      <c r="L861" s="1"/>
      <c r="Q861" s="1"/>
      <c r="R861" s="1"/>
      <c r="T861" s="1"/>
      <c r="Y861" s="1"/>
      <c r="Z861" s="1"/>
      <c r="AB861" s="1"/>
      <c r="AG861" s="1"/>
      <c r="AH861" s="1"/>
      <c r="AJ861" s="1"/>
      <c r="AO861" s="1"/>
      <c r="AP861" s="1"/>
      <c r="AQ861" s="1"/>
      <c r="AR861" s="1"/>
      <c r="AV861" s="1"/>
    </row>
    <row r="862" spans="1:48" x14ac:dyDescent="0.25">
      <c r="A862" s="1"/>
      <c r="B862" s="1"/>
      <c r="C862" s="1"/>
      <c r="D862" s="1"/>
      <c r="I862" s="1"/>
      <c r="J862" s="1"/>
      <c r="K862" s="1"/>
      <c r="L862" s="1"/>
      <c r="Q862" s="1"/>
      <c r="R862" s="1"/>
      <c r="T862" s="1"/>
      <c r="Y862" s="1"/>
      <c r="Z862" s="1"/>
      <c r="AB862" s="1"/>
      <c r="AG862" s="1"/>
      <c r="AH862" s="1"/>
      <c r="AJ862" s="1"/>
      <c r="AO862" s="1"/>
      <c r="AP862" s="1"/>
      <c r="AQ862" s="1"/>
      <c r="AR862" s="1"/>
      <c r="AV862" s="1"/>
    </row>
    <row r="863" spans="1:48" x14ac:dyDescent="0.25">
      <c r="A863" s="1"/>
      <c r="B863" s="1"/>
      <c r="C863" s="1"/>
      <c r="D863" s="1"/>
      <c r="I863" s="1"/>
      <c r="J863" s="1"/>
      <c r="K863" s="1"/>
      <c r="L863" s="1"/>
      <c r="Q863" s="1"/>
      <c r="R863" s="1"/>
      <c r="T863" s="1"/>
      <c r="Y863" s="1"/>
      <c r="Z863" s="1"/>
      <c r="AB863" s="1"/>
      <c r="AG863" s="1"/>
      <c r="AH863" s="1"/>
      <c r="AJ863" s="1"/>
      <c r="AO863" s="1"/>
      <c r="AP863" s="1"/>
      <c r="AQ863" s="1"/>
      <c r="AR863" s="1"/>
      <c r="AV863" s="1"/>
    </row>
    <row r="864" spans="1:48" x14ac:dyDescent="0.25">
      <c r="A864" s="1"/>
      <c r="B864" s="1"/>
      <c r="C864" s="1"/>
      <c r="D864" s="1"/>
      <c r="I864" s="1"/>
      <c r="J864" s="1"/>
      <c r="K864" s="1"/>
      <c r="L864" s="1"/>
      <c r="Q864" s="1"/>
      <c r="R864" s="1"/>
      <c r="T864" s="1"/>
      <c r="Y864" s="1"/>
      <c r="Z864" s="1"/>
      <c r="AB864" s="1"/>
      <c r="AG864" s="1"/>
      <c r="AH864" s="1"/>
      <c r="AJ864" s="1"/>
      <c r="AO864" s="1"/>
      <c r="AP864" s="1"/>
      <c r="AQ864" s="1"/>
      <c r="AR864" s="1"/>
      <c r="AV864" s="1"/>
    </row>
    <row r="865" spans="1:48" x14ac:dyDescent="0.25">
      <c r="A865" s="1"/>
      <c r="B865" s="1"/>
      <c r="C865" s="1"/>
      <c r="D865" s="1"/>
      <c r="I865" s="1"/>
      <c r="J865" s="1"/>
      <c r="K865" s="1"/>
      <c r="L865" s="1"/>
      <c r="Q865" s="1"/>
      <c r="R865" s="1"/>
      <c r="T865" s="1"/>
      <c r="Y865" s="1"/>
      <c r="Z865" s="1"/>
      <c r="AB865" s="1"/>
      <c r="AG865" s="1"/>
      <c r="AH865" s="1"/>
      <c r="AJ865" s="1"/>
      <c r="AO865" s="1"/>
      <c r="AP865" s="1"/>
      <c r="AQ865" s="1"/>
      <c r="AR865" s="1"/>
      <c r="AV865" s="1"/>
    </row>
    <row r="866" spans="1:48" x14ac:dyDescent="0.25">
      <c r="A866" s="1"/>
      <c r="B866" s="1"/>
      <c r="C866" s="1"/>
      <c r="D866" s="1"/>
      <c r="I866" s="1"/>
      <c r="J866" s="1"/>
      <c r="K866" s="1"/>
      <c r="L866" s="1"/>
      <c r="Q866" s="1"/>
      <c r="R866" s="1"/>
      <c r="T866" s="1"/>
      <c r="Y866" s="1"/>
      <c r="Z866" s="1"/>
      <c r="AB866" s="1"/>
      <c r="AG866" s="1"/>
      <c r="AH866" s="1"/>
      <c r="AJ866" s="1"/>
      <c r="AO866" s="1"/>
      <c r="AP866" s="1"/>
      <c r="AQ866" s="1"/>
      <c r="AR866" s="1"/>
      <c r="AV866" s="1"/>
    </row>
    <row r="867" spans="1:48" x14ac:dyDescent="0.25">
      <c r="A867" s="1"/>
      <c r="B867" s="1"/>
      <c r="C867" s="1"/>
      <c r="D867" s="1"/>
      <c r="I867" s="1"/>
      <c r="J867" s="1"/>
      <c r="K867" s="1"/>
      <c r="L867" s="1"/>
      <c r="Q867" s="1"/>
      <c r="R867" s="1"/>
      <c r="T867" s="1"/>
      <c r="Y867" s="1"/>
      <c r="Z867" s="1"/>
      <c r="AB867" s="1"/>
      <c r="AG867" s="1"/>
      <c r="AH867" s="1"/>
      <c r="AJ867" s="1"/>
      <c r="AO867" s="1"/>
      <c r="AP867" s="1"/>
      <c r="AQ867" s="1"/>
      <c r="AR867" s="1"/>
      <c r="AV867" s="1"/>
    </row>
    <row r="868" spans="1:48" x14ac:dyDescent="0.25">
      <c r="A868" s="1"/>
      <c r="B868" s="1"/>
      <c r="C868" s="1"/>
      <c r="D868" s="1"/>
      <c r="I868" s="1"/>
      <c r="J868" s="1"/>
      <c r="K868" s="1"/>
      <c r="L868" s="1"/>
      <c r="Q868" s="1"/>
      <c r="R868" s="1"/>
      <c r="T868" s="1"/>
      <c r="Y868" s="1"/>
      <c r="Z868" s="1"/>
      <c r="AB868" s="1"/>
      <c r="AG868" s="1"/>
      <c r="AH868" s="1"/>
      <c r="AJ868" s="1"/>
      <c r="AO868" s="1"/>
      <c r="AP868" s="1"/>
      <c r="AQ868" s="1"/>
      <c r="AR868" s="1"/>
      <c r="AV868" s="1"/>
    </row>
    <row r="869" spans="1:48" x14ac:dyDescent="0.25">
      <c r="A869" s="1"/>
      <c r="B869" s="1"/>
      <c r="C869" s="1"/>
      <c r="D869" s="1"/>
      <c r="I869" s="1"/>
      <c r="J869" s="1"/>
      <c r="K869" s="1"/>
      <c r="L869" s="1"/>
      <c r="Q869" s="1"/>
      <c r="R869" s="1"/>
      <c r="T869" s="1"/>
      <c r="Y869" s="1"/>
      <c r="Z869" s="1"/>
      <c r="AB869" s="1"/>
      <c r="AG869" s="1"/>
      <c r="AH869" s="1"/>
      <c r="AJ869" s="1"/>
      <c r="AO869" s="1"/>
      <c r="AP869" s="1"/>
      <c r="AQ869" s="1"/>
      <c r="AR869" s="1"/>
      <c r="AV869" s="1"/>
    </row>
    <row r="870" spans="1:48" x14ac:dyDescent="0.25">
      <c r="A870" s="1"/>
      <c r="B870" s="1"/>
      <c r="C870" s="1"/>
      <c r="D870" s="1"/>
      <c r="I870" s="1"/>
      <c r="J870" s="1"/>
      <c r="K870" s="1"/>
      <c r="L870" s="1"/>
      <c r="Q870" s="1"/>
      <c r="R870" s="1"/>
      <c r="T870" s="1"/>
      <c r="Y870" s="1"/>
      <c r="Z870" s="1"/>
      <c r="AB870" s="1"/>
      <c r="AG870" s="1"/>
      <c r="AH870" s="1"/>
      <c r="AJ870" s="1"/>
      <c r="AO870" s="1"/>
      <c r="AP870" s="1"/>
      <c r="AQ870" s="1"/>
      <c r="AR870" s="1"/>
      <c r="AV870" s="1"/>
    </row>
    <row r="871" spans="1:48" x14ac:dyDescent="0.25">
      <c r="A871" s="1"/>
      <c r="B871" s="1"/>
      <c r="C871" s="1"/>
      <c r="D871" s="1"/>
      <c r="I871" s="1"/>
      <c r="J871" s="1"/>
      <c r="K871" s="1"/>
      <c r="L871" s="1"/>
      <c r="Q871" s="1"/>
      <c r="R871" s="1"/>
      <c r="T871" s="1"/>
      <c r="Y871" s="1"/>
      <c r="Z871" s="1"/>
      <c r="AB871" s="1"/>
      <c r="AG871" s="1"/>
      <c r="AH871" s="1"/>
      <c r="AJ871" s="1"/>
      <c r="AO871" s="1"/>
      <c r="AP871" s="1"/>
      <c r="AQ871" s="1"/>
      <c r="AR871" s="1"/>
      <c r="AV871" s="1"/>
    </row>
    <row r="872" spans="1:48" x14ac:dyDescent="0.25">
      <c r="A872" s="1"/>
      <c r="B872" s="1"/>
      <c r="C872" s="1"/>
      <c r="D872" s="1"/>
      <c r="I872" s="1"/>
      <c r="J872" s="1"/>
      <c r="K872" s="1"/>
      <c r="L872" s="1"/>
      <c r="Q872" s="1"/>
      <c r="R872" s="1"/>
      <c r="T872" s="1"/>
      <c r="Y872" s="1"/>
      <c r="Z872" s="1"/>
      <c r="AB872" s="1"/>
      <c r="AG872" s="1"/>
      <c r="AH872" s="1"/>
      <c r="AJ872" s="1"/>
      <c r="AO872" s="1"/>
      <c r="AP872" s="1"/>
      <c r="AQ872" s="1"/>
      <c r="AR872" s="1"/>
      <c r="AV872" s="1"/>
    </row>
    <row r="873" spans="1:48" x14ac:dyDescent="0.25">
      <c r="A873" s="1"/>
      <c r="B873" s="1"/>
      <c r="C873" s="1"/>
      <c r="D873" s="1"/>
      <c r="I873" s="1"/>
      <c r="J873" s="1"/>
      <c r="K873" s="1"/>
      <c r="L873" s="1"/>
      <c r="Q873" s="1"/>
      <c r="R873" s="1"/>
      <c r="T873" s="1"/>
      <c r="Y873" s="1"/>
      <c r="Z873" s="1"/>
      <c r="AB873" s="1"/>
      <c r="AG873" s="1"/>
      <c r="AH873" s="1"/>
      <c r="AJ873" s="1"/>
      <c r="AO873" s="1"/>
      <c r="AP873" s="1"/>
      <c r="AQ873" s="1"/>
      <c r="AR873" s="1"/>
      <c r="AV873" s="1"/>
    </row>
    <row r="874" spans="1:48" x14ac:dyDescent="0.25">
      <c r="A874" s="1"/>
      <c r="B874" s="1"/>
      <c r="C874" s="1"/>
      <c r="D874" s="1"/>
      <c r="I874" s="1"/>
      <c r="J874" s="1"/>
      <c r="K874" s="1"/>
      <c r="L874" s="1"/>
      <c r="Q874" s="1"/>
      <c r="R874" s="1"/>
      <c r="T874" s="1"/>
      <c r="Y874" s="1"/>
      <c r="Z874" s="1"/>
      <c r="AB874" s="1"/>
      <c r="AG874" s="1"/>
      <c r="AH874" s="1"/>
      <c r="AJ874" s="1"/>
      <c r="AO874" s="1"/>
      <c r="AP874" s="1"/>
      <c r="AQ874" s="1"/>
      <c r="AR874" s="1"/>
      <c r="AV874" s="1"/>
    </row>
    <row r="875" spans="1:48" x14ac:dyDescent="0.25">
      <c r="A875" s="1"/>
      <c r="B875" s="1"/>
      <c r="C875" s="1"/>
      <c r="D875" s="1"/>
      <c r="I875" s="1"/>
      <c r="J875" s="1"/>
      <c r="K875" s="1"/>
      <c r="L875" s="1"/>
      <c r="Q875" s="1"/>
      <c r="R875" s="1"/>
      <c r="T875" s="1"/>
      <c r="Y875" s="1"/>
      <c r="Z875" s="1"/>
      <c r="AB875" s="1"/>
      <c r="AG875" s="1"/>
      <c r="AH875" s="1"/>
      <c r="AJ875" s="1"/>
      <c r="AO875" s="1"/>
      <c r="AP875" s="1"/>
      <c r="AQ875" s="1"/>
      <c r="AR875" s="1"/>
      <c r="AV875" s="1"/>
    </row>
    <row r="876" spans="1:48" x14ac:dyDescent="0.25">
      <c r="A876" s="1"/>
      <c r="B876" s="1"/>
      <c r="C876" s="1"/>
      <c r="D876" s="1"/>
      <c r="I876" s="1"/>
      <c r="J876" s="1"/>
      <c r="K876" s="1"/>
      <c r="L876" s="1"/>
      <c r="Q876" s="1"/>
      <c r="R876" s="1"/>
      <c r="T876" s="1"/>
      <c r="Y876" s="1"/>
      <c r="Z876" s="1"/>
      <c r="AB876" s="1"/>
      <c r="AG876" s="1"/>
      <c r="AH876" s="1"/>
      <c r="AJ876" s="1"/>
      <c r="AO876" s="1"/>
      <c r="AP876" s="1"/>
      <c r="AQ876" s="1"/>
      <c r="AR876" s="1"/>
      <c r="AV876" s="1"/>
    </row>
    <row r="877" spans="1:48" x14ac:dyDescent="0.25">
      <c r="A877" s="1"/>
      <c r="B877" s="1"/>
      <c r="C877" s="1"/>
      <c r="D877" s="1"/>
      <c r="I877" s="1"/>
      <c r="J877" s="1"/>
      <c r="K877" s="1"/>
      <c r="L877" s="1"/>
      <c r="Q877" s="1"/>
      <c r="R877" s="1"/>
      <c r="T877" s="1"/>
      <c r="Y877" s="1"/>
      <c r="Z877" s="1"/>
      <c r="AB877" s="1"/>
      <c r="AG877" s="1"/>
      <c r="AH877" s="1"/>
      <c r="AJ877" s="1"/>
      <c r="AO877" s="1"/>
      <c r="AP877" s="1"/>
      <c r="AQ877" s="1"/>
      <c r="AR877" s="1"/>
      <c r="AV877" s="1"/>
    </row>
    <row r="878" spans="1:48" x14ac:dyDescent="0.25">
      <c r="A878" s="1"/>
      <c r="B878" s="1"/>
      <c r="C878" s="1"/>
      <c r="D878" s="1"/>
      <c r="I878" s="1"/>
      <c r="J878" s="1"/>
      <c r="K878" s="1"/>
      <c r="L878" s="1"/>
      <c r="Q878" s="1"/>
      <c r="R878" s="1"/>
      <c r="T878" s="1"/>
      <c r="Y878" s="1"/>
      <c r="Z878" s="1"/>
      <c r="AB878" s="1"/>
      <c r="AG878" s="1"/>
      <c r="AH878" s="1"/>
      <c r="AJ878" s="1"/>
      <c r="AO878" s="1"/>
      <c r="AP878" s="1"/>
      <c r="AQ878" s="1"/>
      <c r="AR878" s="1"/>
      <c r="AV878" s="1"/>
    </row>
    <row r="879" spans="1:48" x14ac:dyDescent="0.25">
      <c r="A879" s="1"/>
      <c r="B879" s="1"/>
      <c r="C879" s="1"/>
      <c r="D879" s="1"/>
      <c r="I879" s="1"/>
      <c r="J879" s="1"/>
      <c r="K879" s="1"/>
      <c r="L879" s="1"/>
      <c r="Q879" s="1"/>
      <c r="R879" s="1"/>
      <c r="T879" s="1"/>
      <c r="Y879" s="1"/>
      <c r="Z879" s="1"/>
      <c r="AB879" s="1"/>
      <c r="AG879" s="1"/>
      <c r="AH879" s="1"/>
      <c r="AJ879" s="1"/>
      <c r="AO879" s="1"/>
      <c r="AP879" s="1"/>
      <c r="AQ879" s="1"/>
      <c r="AR879" s="1"/>
      <c r="AV879" s="1"/>
    </row>
    <row r="880" spans="1:48" x14ac:dyDescent="0.25">
      <c r="A880" s="1"/>
      <c r="B880" s="1"/>
      <c r="C880" s="1"/>
      <c r="D880" s="1"/>
      <c r="I880" s="1"/>
      <c r="J880" s="1"/>
      <c r="K880" s="1"/>
      <c r="L880" s="1"/>
      <c r="Q880" s="1"/>
      <c r="R880" s="1"/>
      <c r="T880" s="1"/>
      <c r="Y880" s="1"/>
      <c r="Z880" s="1"/>
      <c r="AB880" s="1"/>
      <c r="AG880" s="1"/>
      <c r="AH880" s="1"/>
      <c r="AJ880" s="1"/>
      <c r="AO880" s="1"/>
      <c r="AP880" s="1"/>
      <c r="AQ880" s="1"/>
      <c r="AR880" s="1"/>
      <c r="AV880" s="1"/>
    </row>
    <row r="881" spans="1:48" x14ac:dyDescent="0.25">
      <c r="A881" s="1"/>
      <c r="B881" s="1"/>
      <c r="C881" s="1"/>
      <c r="D881" s="1"/>
      <c r="I881" s="1"/>
      <c r="J881" s="1"/>
      <c r="K881" s="1"/>
      <c r="L881" s="1"/>
      <c r="Q881" s="1"/>
      <c r="R881" s="1"/>
      <c r="T881" s="1"/>
      <c r="Y881" s="1"/>
      <c r="Z881" s="1"/>
      <c r="AB881" s="1"/>
      <c r="AG881" s="1"/>
      <c r="AH881" s="1"/>
      <c r="AJ881" s="1"/>
      <c r="AO881" s="1"/>
      <c r="AP881" s="1"/>
      <c r="AQ881" s="1"/>
      <c r="AR881" s="1"/>
      <c r="AV881" s="1"/>
    </row>
    <row r="882" spans="1:48" x14ac:dyDescent="0.25">
      <c r="A882" s="1"/>
      <c r="B882" s="1"/>
      <c r="C882" s="1"/>
      <c r="D882" s="1"/>
      <c r="I882" s="1"/>
      <c r="J882" s="1"/>
      <c r="K882" s="1"/>
      <c r="L882" s="1"/>
      <c r="Q882" s="1"/>
      <c r="R882" s="1"/>
      <c r="T882" s="1"/>
      <c r="Y882" s="1"/>
      <c r="Z882" s="1"/>
      <c r="AB882" s="1"/>
      <c r="AG882" s="1"/>
      <c r="AH882" s="1"/>
      <c r="AJ882" s="1"/>
      <c r="AO882" s="1"/>
      <c r="AP882" s="1"/>
      <c r="AQ882" s="1"/>
      <c r="AR882" s="1"/>
      <c r="AV882" s="1"/>
    </row>
    <row r="883" spans="1:48" x14ac:dyDescent="0.25">
      <c r="A883" s="1"/>
      <c r="B883" s="1"/>
      <c r="C883" s="1"/>
      <c r="D883" s="1"/>
      <c r="I883" s="1"/>
      <c r="J883" s="1"/>
      <c r="K883" s="1"/>
      <c r="L883" s="1"/>
      <c r="Q883" s="1"/>
      <c r="R883" s="1"/>
      <c r="T883" s="1"/>
      <c r="Y883" s="1"/>
      <c r="Z883" s="1"/>
      <c r="AB883" s="1"/>
      <c r="AG883" s="1"/>
      <c r="AH883" s="1"/>
      <c r="AJ883" s="1"/>
      <c r="AO883" s="1"/>
      <c r="AP883" s="1"/>
      <c r="AQ883" s="1"/>
      <c r="AR883" s="1"/>
      <c r="AV883" s="1"/>
    </row>
    <row r="884" spans="1:48" x14ac:dyDescent="0.25">
      <c r="A884" s="1"/>
      <c r="B884" s="1"/>
      <c r="C884" s="1"/>
      <c r="D884" s="1"/>
      <c r="I884" s="1"/>
      <c r="J884" s="1"/>
      <c r="K884" s="1"/>
      <c r="L884" s="1"/>
      <c r="Q884" s="1"/>
      <c r="R884" s="1"/>
      <c r="T884" s="1"/>
      <c r="Y884" s="1"/>
      <c r="Z884" s="1"/>
      <c r="AB884" s="1"/>
      <c r="AG884" s="1"/>
      <c r="AH884" s="1"/>
      <c r="AJ884" s="1"/>
      <c r="AO884" s="1"/>
      <c r="AP884" s="1"/>
      <c r="AQ884" s="1"/>
      <c r="AR884" s="1"/>
      <c r="AV884" s="1"/>
    </row>
    <row r="885" spans="1:48" x14ac:dyDescent="0.25">
      <c r="A885" s="1"/>
      <c r="B885" s="1"/>
      <c r="C885" s="1"/>
      <c r="D885" s="1"/>
      <c r="I885" s="1"/>
      <c r="J885" s="1"/>
      <c r="K885" s="1"/>
      <c r="L885" s="1"/>
      <c r="Q885" s="1"/>
      <c r="R885" s="1"/>
      <c r="T885" s="1"/>
      <c r="Y885" s="1"/>
      <c r="Z885" s="1"/>
      <c r="AB885" s="1"/>
      <c r="AG885" s="1"/>
      <c r="AH885" s="1"/>
      <c r="AJ885" s="1"/>
      <c r="AO885" s="1"/>
      <c r="AP885" s="1"/>
      <c r="AQ885" s="1"/>
      <c r="AR885" s="1"/>
      <c r="AV885" s="1"/>
    </row>
    <row r="886" spans="1:48" x14ac:dyDescent="0.25">
      <c r="A886" s="1"/>
      <c r="B886" s="1"/>
      <c r="C886" s="1"/>
      <c r="D886" s="1"/>
      <c r="I886" s="1"/>
      <c r="J886" s="1"/>
      <c r="K886" s="1"/>
      <c r="L886" s="1"/>
      <c r="Q886" s="1"/>
      <c r="R886" s="1"/>
      <c r="T886" s="1"/>
      <c r="Y886" s="1"/>
      <c r="Z886" s="1"/>
      <c r="AB886" s="1"/>
      <c r="AG886" s="1"/>
      <c r="AH886" s="1"/>
      <c r="AJ886" s="1"/>
      <c r="AO886" s="1"/>
      <c r="AP886" s="1"/>
      <c r="AQ886" s="1"/>
      <c r="AR886" s="1"/>
      <c r="AV886" s="1"/>
    </row>
    <row r="887" spans="1:48" x14ac:dyDescent="0.25">
      <c r="A887" s="1"/>
      <c r="B887" s="1"/>
      <c r="C887" s="1"/>
      <c r="D887" s="1"/>
      <c r="I887" s="1"/>
      <c r="J887" s="1"/>
      <c r="K887" s="1"/>
      <c r="L887" s="1"/>
      <c r="Q887" s="1"/>
      <c r="R887" s="1"/>
      <c r="T887" s="1"/>
      <c r="Y887" s="1"/>
      <c r="Z887" s="1"/>
      <c r="AB887" s="1"/>
      <c r="AG887" s="1"/>
      <c r="AH887" s="1"/>
      <c r="AJ887" s="1"/>
      <c r="AO887" s="1"/>
      <c r="AP887" s="1"/>
      <c r="AQ887" s="1"/>
      <c r="AR887" s="1"/>
      <c r="AV887" s="1"/>
    </row>
    <row r="888" spans="1:48" x14ac:dyDescent="0.25">
      <c r="A888" s="1"/>
      <c r="B888" s="1"/>
      <c r="C888" s="1"/>
      <c r="D888" s="1"/>
      <c r="I888" s="1"/>
      <c r="J888" s="1"/>
      <c r="K888" s="1"/>
      <c r="L888" s="1"/>
      <c r="Q888" s="1"/>
      <c r="R888" s="1"/>
      <c r="T888" s="1"/>
      <c r="Y888" s="1"/>
      <c r="Z888" s="1"/>
      <c r="AB888" s="1"/>
      <c r="AG888" s="1"/>
      <c r="AH888" s="1"/>
      <c r="AJ888" s="1"/>
      <c r="AO888" s="1"/>
      <c r="AP888" s="1"/>
      <c r="AQ888" s="1"/>
      <c r="AR888" s="1"/>
      <c r="AV888" s="1"/>
    </row>
    <row r="889" spans="1:48" x14ac:dyDescent="0.25">
      <c r="A889" s="1"/>
      <c r="B889" s="1"/>
      <c r="C889" s="1"/>
      <c r="D889" s="1"/>
      <c r="I889" s="1"/>
      <c r="J889" s="1"/>
      <c r="K889" s="1"/>
      <c r="L889" s="1"/>
      <c r="Q889" s="1"/>
      <c r="R889" s="1"/>
      <c r="T889" s="1"/>
      <c r="Y889" s="1"/>
      <c r="Z889" s="1"/>
      <c r="AB889" s="1"/>
      <c r="AG889" s="1"/>
      <c r="AH889" s="1"/>
      <c r="AJ889" s="1"/>
      <c r="AO889" s="1"/>
      <c r="AP889" s="1"/>
      <c r="AQ889" s="1"/>
      <c r="AR889" s="1"/>
      <c r="AV889" s="1"/>
    </row>
    <row r="890" spans="1:48" x14ac:dyDescent="0.25">
      <c r="A890" s="1"/>
      <c r="B890" s="1"/>
      <c r="C890" s="1"/>
      <c r="D890" s="1"/>
      <c r="I890" s="1"/>
      <c r="J890" s="1"/>
      <c r="K890" s="1"/>
      <c r="L890" s="1"/>
      <c r="Q890" s="1"/>
      <c r="R890" s="1"/>
      <c r="T890" s="1"/>
      <c r="Y890" s="1"/>
      <c r="Z890" s="1"/>
      <c r="AB890" s="1"/>
      <c r="AG890" s="1"/>
      <c r="AH890" s="1"/>
      <c r="AJ890" s="1"/>
      <c r="AO890" s="1"/>
      <c r="AP890" s="1"/>
      <c r="AQ890" s="1"/>
      <c r="AR890" s="1"/>
      <c r="AV890" s="1"/>
    </row>
    <row r="891" spans="1:48" x14ac:dyDescent="0.25">
      <c r="A891" s="1"/>
      <c r="B891" s="1"/>
      <c r="C891" s="1"/>
      <c r="D891" s="1"/>
      <c r="I891" s="1"/>
      <c r="J891" s="1"/>
      <c r="K891" s="1"/>
      <c r="L891" s="1"/>
      <c r="Q891" s="1"/>
      <c r="R891" s="1"/>
      <c r="T891" s="1"/>
      <c r="Y891" s="1"/>
      <c r="Z891" s="1"/>
      <c r="AB891" s="1"/>
      <c r="AG891" s="1"/>
      <c r="AH891" s="1"/>
      <c r="AJ891" s="1"/>
      <c r="AO891" s="1"/>
      <c r="AP891" s="1"/>
      <c r="AQ891" s="1"/>
      <c r="AR891" s="1"/>
      <c r="AV891" s="1"/>
    </row>
    <row r="892" spans="1:48" x14ac:dyDescent="0.25">
      <c r="A892" s="1"/>
      <c r="B892" s="1"/>
      <c r="C892" s="1"/>
      <c r="D892" s="1"/>
      <c r="I892" s="1"/>
      <c r="J892" s="1"/>
      <c r="K892" s="1"/>
      <c r="L892" s="1"/>
      <c r="Q892" s="1"/>
      <c r="R892" s="1"/>
      <c r="T892" s="1"/>
      <c r="Y892" s="1"/>
      <c r="Z892" s="1"/>
      <c r="AB892" s="1"/>
      <c r="AG892" s="1"/>
      <c r="AH892" s="1"/>
      <c r="AJ892" s="1"/>
      <c r="AO892" s="1"/>
      <c r="AP892" s="1"/>
      <c r="AQ892" s="1"/>
      <c r="AR892" s="1"/>
      <c r="AV892" s="1"/>
    </row>
    <row r="893" spans="1:48" x14ac:dyDescent="0.25">
      <c r="A893" s="1"/>
      <c r="B893" s="1"/>
      <c r="C893" s="1"/>
      <c r="D893" s="1"/>
      <c r="I893" s="1"/>
      <c r="J893" s="1"/>
      <c r="K893" s="1"/>
      <c r="L893" s="1"/>
      <c r="Q893" s="1"/>
      <c r="R893" s="1"/>
      <c r="T893" s="1"/>
      <c r="Y893" s="1"/>
      <c r="Z893" s="1"/>
      <c r="AB893" s="1"/>
      <c r="AG893" s="1"/>
      <c r="AH893" s="1"/>
      <c r="AJ893" s="1"/>
      <c r="AO893" s="1"/>
      <c r="AP893" s="1"/>
      <c r="AQ893" s="1"/>
      <c r="AR893" s="1"/>
      <c r="AV893" s="1"/>
    </row>
    <row r="894" spans="1:48" x14ac:dyDescent="0.25">
      <c r="A894" s="1"/>
      <c r="B894" s="1"/>
      <c r="C894" s="1"/>
      <c r="D894" s="1"/>
      <c r="I894" s="1"/>
      <c r="J894" s="1"/>
      <c r="K894" s="1"/>
      <c r="L894" s="1"/>
      <c r="Q894" s="1"/>
      <c r="R894" s="1"/>
      <c r="T894" s="1"/>
      <c r="Y894" s="1"/>
      <c r="Z894" s="1"/>
      <c r="AB894" s="1"/>
      <c r="AG894" s="1"/>
      <c r="AH894" s="1"/>
      <c r="AJ894" s="1"/>
      <c r="AO894" s="1"/>
      <c r="AP894" s="1"/>
      <c r="AQ894" s="1"/>
      <c r="AR894" s="1"/>
      <c r="AV894" s="1"/>
    </row>
    <row r="895" spans="1:48" x14ac:dyDescent="0.25">
      <c r="A895" s="1"/>
      <c r="B895" s="1"/>
      <c r="C895" s="1"/>
      <c r="D895" s="1"/>
      <c r="I895" s="1"/>
      <c r="J895" s="1"/>
      <c r="K895" s="1"/>
      <c r="L895" s="1"/>
      <c r="Q895" s="1"/>
      <c r="R895" s="1"/>
      <c r="T895" s="1"/>
      <c r="Y895" s="1"/>
      <c r="Z895" s="1"/>
      <c r="AB895" s="1"/>
      <c r="AG895" s="1"/>
      <c r="AH895" s="1"/>
      <c r="AJ895" s="1"/>
      <c r="AO895" s="1"/>
      <c r="AP895" s="1"/>
      <c r="AQ895" s="1"/>
      <c r="AR895" s="1"/>
      <c r="AV895" s="1"/>
    </row>
    <row r="896" spans="1:48" x14ac:dyDescent="0.25">
      <c r="A896" s="1"/>
      <c r="B896" s="1"/>
      <c r="C896" s="1"/>
      <c r="D896" s="1"/>
      <c r="I896" s="1"/>
      <c r="J896" s="1"/>
      <c r="K896" s="1"/>
      <c r="L896" s="1"/>
      <c r="Q896" s="1"/>
      <c r="R896" s="1"/>
      <c r="T896" s="1"/>
      <c r="Y896" s="1"/>
      <c r="Z896" s="1"/>
      <c r="AB896" s="1"/>
      <c r="AG896" s="1"/>
      <c r="AH896" s="1"/>
      <c r="AJ896" s="1"/>
      <c r="AO896" s="1"/>
      <c r="AP896" s="1"/>
      <c r="AQ896" s="1"/>
      <c r="AR896" s="1"/>
      <c r="AV896" s="1"/>
    </row>
    <row r="897" spans="1:48" x14ac:dyDescent="0.25">
      <c r="A897" s="1"/>
      <c r="B897" s="1"/>
      <c r="C897" s="1"/>
      <c r="D897" s="1"/>
      <c r="I897" s="1"/>
      <c r="J897" s="1"/>
      <c r="K897" s="1"/>
      <c r="L897" s="1"/>
      <c r="Q897" s="1"/>
      <c r="R897" s="1"/>
      <c r="T897" s="1"/>
      <c r="Y897" s="1"/>
      <c r="Z897" s="1"/>
      <c r="AB897" s="1"/>
      <c r="AG897" s="1"/>
      <c r="AH897" s="1"/>
      <c r="AJ897" s="1"/>
      <c r="AO897" s="1"/>
      <c r="AP897" s="1"/>
      <c r="AQ897" s="1"/>
      <c r="AR897" s="1"/>
      <c r="AV897" s="1"/>
    </row>
    <row r="898" spans="1:48" x14ac:dyDescent="0.25">
      <c r="A898" s="1"/>
      <c r="B898" s="1"/>
      <c r="C898" s="1"/>
      <c r="D898" s="1"/>
      <c r="I898" s="1"/>
      <c r="J898" s="1"/>
      <c r="K898" s="1"/>
      <c r="L898" s="1"/>
      <c r="Q898" s="1"/>
      <c r="R898" s="1"/>
      <c r="T898" s="1"/>
      <c r="Y898" s="1"/>
      <c r="Z898" s="1"/>
      <c r="AB898" s="1"/>
      <c r="AG898" s="1"/>
      <c r="AH898" s="1"/>
      <c r="AJ898" s="1"/>
      <c r="AO898" s="1"/>
      <c r="AP898" s="1"/>
      <c r="AQ898" s="1"/>
      <c r="AR898" s="1"/>
      <c r="AV898" s="1"/>
    </row>
    <row r="899" spans="1:48" x14ac:dyDescent="0.25">
      <c r="A899" s="1"/>
      <c r="B899" s="1"/>
      <c r="C899" s="1"/>
      <c r="D899" s="1"/>
      <c r="I899" s="1"/>
      <c r="J899" s="1"/>
      <c r="K899" s="1"/>
      <c r="L899" s="1"/>
      <c r="Q899" s="1"/>
      <c r="R899" s="1"/>
      <c r="T899" s="1"/>
      <c r="Y899" s="1"/>
      <c r="Z899" s="1"/>
      <c r="AB899" s="1"/>
      <c r="AG899" s="1"/>
      <c r="AH899" s="1"/>
      <c r="AJ899" s="1"/>
      <c r="AO899" s="1"/>
      <c r="AP899" s="1"/>
      <c r="AQ899" s="1"/>
      <c r="AR899" s="1"/>
      <c r="AV899" s="1"/>
    </row>
    <row r="900" spans="1:48" x14ac:dyDescent="0.25">
      <c r="A900" s="1"/>
      <c r="B900" s="1"/>
      <c r="C900" s="1"/>
      <c r="D900" s="1"/>
      <c r="I900" s="1"/>
      <c r="J900" s="1"/>
      <c r="K900" s="1"/>
      <c r="L900" s="1"/>
      <c r="Q900" s="1"/>
      <c r="R900" s="1"/>
      <c r="T900" s="1"/>
      <c r="Y900" s="1"/>
      <c r="Z900" s="1"/>
      <c r="AB900" s="1"/>
      <c r="AG900" s="1"/>
      <c r="AH900" s="1"/>
      <c r="AJ900" s="1"/>
      <c r="AO900" s="1"/>
      <c r="AP900" s="1"/>
      <c r="AQ900" s="1"/>
      <c r="AR900" s="1"/>
      <c r="AV900" s="1"/>
    </row>
    <row r="901" spans="1:48" x14ac:dyDescent="0.25">
      <c r="A901" s="1"/>
      <c r="B901" s="1"/>
      <c r="C901" s="1"/>
      <c r="D901" s="1"/>
      <c r="I901" s="1"/>
      <c r="J901" s="1"/>
      <c r="K901" s="1"/>
      <c r="L901" s="1"/>
      <c r="Q901" s="1"/>
      <c r="R901" s="1"/>
      <c r="T901" s="1"/>
      <c r="Y901" s="1"/>
      <c r="Z901" s="1"/>
      <c r="AB901" s="1"/>
      <c r="AG901" s="1"/>
      <c r="AH901" s="1"/>
      <c r="AJ901" s="1"/>
      <c r="AO901" s="1"/>
      <c r="AP901" s="1"/>
      <c r="AQ901" s="1"/>
      <c r="AR901" s="1"/>
      <c r="AV901" s="1"/>
    </row>
    <row r="902" spans="1:48" x14ac:dyDescent="0.25">
      <c r="A902" s="1"/>
      <c r="B902" s="1"/>
      <c r="C902" s="1"/>
      <c r="D902" s="1"/>
      <c r="I902" s="1"/>
      <c r="J902" s="1"/>
      <c r="K902" s="1"/>
      <c r="L902" s="1"/>
      <c r="Q902" s="1"/>
      <c r="R902" s="1"/>
      <c r="T902" s="1"/>
      <c r="Y902" s="1"/>
      <c r="Z902" s="1"/>
      <c r="AB902" s="1"/>
      <c r="AG902" s="1"/>
      <c r="AH902" s="1"/>
      <c r="AJ902" s="1"/>
      <c r="AO902" s="1"/>
      <c r="AP902" s="1"/>
      <c r="AQ902" s="1"/>
      <c r="AR902" s="1"/>
      <c r="AV902" s="1"/>
    </row>
    <row r="903" spans="1:48" x14ac:dyDescent="0.25">
      <c r="A903" s="1"/>
      <c r="B903" s="1"/>
      <c r="C903" s="1"/>
      <c r="D903" s="1"/>
      <c r="I903" s="1"/>
      <c r="J903" s="1"/>
      <c r="K903" s="1"/>
      <c r="L903" s="1"/>
      <c r="Q903" s="1"/>
      <c r="R903" s="1"/>
      <c r="T903" s="1"/>
      <c r="Y903" s="1"/>
      <c r="Z903" s="1"/>
      <c r="AB903" s="1"/>
      <c r="AG903" s="1"/>
      <c r="AH903" s="1"/>
      <c r="AJ903" s="1"/>
      <c r="AO903" s="1"/>
      <c r="AP903" s="1"/>
      <c r="AQ903" s="1"/>
      <c r="AR903" s="1"/>
      <c r="AV903" s="1"/>
    </row>
    <row r="904" spans="1:48" x14ac:dyDescent="0.25">
      <c r="A904" s="1"/>
      <c r="B904" s="1"/>
      <c r="C904" s="1"/>
      <c r="D904" s="1"/>
      <c r="I904" s="1"/>
      <c r="J904" s="1"/>
      <c r="K904" s="1"/>
      <c r="L904" s="1"/>
      <c r="Q904" s="1"/>
      <c r="R904" s="1"/>
      <c r="T904" s="1"/>
      <c r="Y904" s="1"/>
      <c r="Z904" s="1"/>
      <c r="AB904" s="1"/>
      <c r="AG904" s="1"/>
      <c r="AH904" s="1"/>
      <c r="AJ904" s="1"/>
      <c r="AO904" s="1"/>
      <c r="AP904" s="1"/>
      <c r="AQ904" s="1"/>
      <c r="AR904" s="1"/>
      <c r="AV904" s="1"/>
    </row>
    <row r="905" spans="1:48" x14ac:dyDescent="0.25">
      <c r="A905" s="1"/>
      <c r="B905" s="1"/>
      <c r="C905" s="1"/>
      <c r="D905" s="1"/>
      <c r="I905" s="1"/>
      <c r="J905" s="1"/>
      <c r="K905" s="1"/>
      <c r="L905" s="1"/>
      <c r="Q905" s="1"/>
      <c r="R905" s="1"/>
      <c r="T905" s="1"/>
      <c r="Y905" s="1"/>
      <c r="Z905" s="1"/>
      <c r="AB905" s="1"/>
      <c r="AG905" s="1"/>
      <c r="AH905" s="1"/>
      <c r="AJ905" s="1"/>
      <c r="AO905" s="1"/>
      <c r="AP905" s="1"/>
      <c r="AQ905" s="1"/>
      <c r="AR905" s="1"/>
      <c r="AV905" s="1"/>
    </row>
    <row r="906" spans="1:48" x14ac:dyDescent="0.25">
      <c r="A906" s="1"/>
      <c r="B906" s="1"/>
      <c r="C906" s="1"/>
      <c r="D906" s="1"/>
      <c r="I906" s="1"/>
      <c r="J906" s="1"/>
      <c r="K906" s="1"/>
      <c r="L906" s="1"/>
      <c r="Q906" s="1"/>
      <c r="R906" s="1"/>
      <c r="T906" s="1"/>
      <c r="Y906" s="1"/>
      <c r="Z906" s="1"/>
      <c r="AB906" s="1"/>
      <c r="AG906" s="1"/>
      <c r="AH906" s="1"/>
      <c r="AJ906" s="1"/>
      <c r="AO906" s="1"/>
      <c r="AP906" s="1"/>
      <c r="AQ906" s="1"/>
      <c r="AR906" s="1"/>
      <c r="AV906" s="1"/>
    </row>
    <row r="907" spans="1:48" x14ac:dyDescent="0.25">
      <c r="A907" s="1"/>
      <c r="B907" s="1"/>
      <c r="C907" s="1"/>
      <c r="D907" s="1"/>
      <c r="I907" s="1"/>
      <c r="J907" s="1"/>
      <c r="K907" s="1"/>
      <c r="L907" s="1"/>
      <c r="Q907" s="1"/>
      <c r="R907" s="1"/>
      <c r="T907" s="1"/>
      <c r="Y907" s="1"/>
      <c r="Z907" s="1"/>
      <c r="AB907" s="1"/>
      <c r="AG907" s="1"/>
      <c r="AH907" s="1"/>
      <c r="AJ907" s="1"/>
      <c r="AO907" s="1"/>
      <c r="AP907" s="1"/>
      <c r="AQ907" s="1"/>
      <c r="AR907" s="1"/>
      <c r="AV907" s="1"/>
    </row>
    <row r="908" spans="1:48" x14ac:dyDescent="0.25">
      <c r="A908" s="1"/>
      <c r="B908" s="1"/>
      <c r="C908" s="1"/>
      <c r="D908" s="1"/>
      <c r="I908" s="1"/>
      <c r="J908" s="1"/>
      <c r="K908" s="1"/>
      <c r="L908" s="1"/>
      <c r="Q908" s="1"/>
      <c r="R908" s="1"/>
      <c r="T908" s="1"/>
      <c r="Y908" s="1"/>
      <c r="Z908" s="1"/>
      <c r="AB908" s="1"/>
      <c r="AG908" s="1"/>
      <c r="AH908" s="1"/>
      <c r="AJ908" s="1"/>
      <c r="AO908" s="1"/>
      <c r="AP908" s="1"/>
      <c r="AQ908" s="1"/>
      <c r="AR908" s="1"/>
      <c r="AV908" s="1"/>
    </row>
    <row r="909" spans="1:48" x14ac:dyDescent="0.25">
      <c r="A909" s="1"/>
      <c r="B909" s="1"/>
      <c r="C909" s="1"/>
      <c r="D909" s="1"/>
      <c r="I909" s="1"/>
      <c r="J909" s="1"/>
      <c r="K909" s="1"/>
      <c r="L909" s="1"/>
      <c r="Q909" s="1"/>
      <c r="R909" s="1"/>
      <c r="T909" s="1"/>
      <c r="Y909" s="1"/>
      <c r="Z909" s="1"/>
      <c r="AB909" s="1"/>
      <c r="AG909" s="1"/>
      <c r="AH909" s="1"/>
      <c r="AJ909" s="1"/>
      <c r="AO909" s="1"/>
      <c r="AP909" s="1"/>
      <c r="AQ909" s="1"/>
      <c r="AR909" s="1"/>
      <c r="AV909" s="1"/>
    </row>
    <row r="910" spans="1:48" x14ac:dyDescent="0.25">
      <c r="A910" s="1"/>
      <c r="B910" s="1"/>
      <c r="C910" s="1"/>
      <c r="D910" s="1"/>
      <c r="I910" s="1"/>
      <c r="J910" s="1"/>
      <c r="K910" s="1"/>
      <c r="L910" s="1"/>
      <c r="Q910" s="1"/>
      <c r="R910" s="1"/>
      <c r="T910" s="1"/>
      <c r="Y910" s="1"/>
      <c r="Z910" s="1"/>
      <c r="AB910" s="1"/>
      <c r="AG910" s="1"/>
      <c r="AH910" s="1"/>
      <c r="AJ910" s="1"/>
      <c r="AO910" s="1"/>
      <c r="AP910" s="1"/>
      <c r="AQ910" s="1"/>
      <c r="AR910" s="1"/>
      <c r="AV910" s="1"/>
    </row>
    <row r="911" spans="1:48" x14ac:dyDescent="0.25">
      <c r="A911" s="1"/>
      <c r="B911" s="1"/>
      <c r="C911" s="1"/>
      <c r="D911" s="1"/>
      <c r="I911" s="1"/>
      <c r="J911" s="1"/>
      <c r="K911" s="1"/>
      <c r="L911" s="1"/>
      <c r="Q911" s="1"/>
      <c r="R911" s="1"/>
      <c r="T911" s="1"/>
      <c r="Y911" s="1"/>
      <c r="Z911" s="1"/>
      <c r="AB911" s="1"/>
      <c r="AG911" s="1"/>
      <c r="AH911" s="1"/>
      <c r="AJ911" s="1"/>
      <c r="AO911" s="1"/>
      <c r="AP911" s="1"/>
      <c r="AQ911" s="1"/>
      <c r="AR911" s="1"/>
      <c r="AV911" s="1"/>
    </row>
    <row r="912" spans="1:48" x14ac:dyDescent="0.25">
      <c r="A912" s="1"/>
      <c r="B912" s="1"/>
      <c r="C912" s="1"/>
      <c r="D912" s="1"/>
      <c r="I912" s="1"/>
      <c r="J912" s="1"/>
      <c r="K912" s="1"/>
      <c r="L912" s="1"/>
      <c r="Q912" s="1"/>
      <c r="R912" s="1"/>
      <c r="T912" s="1"/>
      <c r="Y912" s="1"/>
      <c r="Z912" s="1"/>
      <c r="AB912" s="1"/>
      <c r="AG912" s="1"/>
      <c r="AH912" s="1"/>
      <c r="AJ912" s="1"/>
      <c r="AO912" s="1"/>
      <c r="AP912" s="1"/>
      <c r="AQ912" s="1"/>
      <c r="AR912" s="1"/>
      <c r="AV912" s="1"/>
    </row>
    <row r="913" spans="1:48" x14ac:dyDescent="0.25">
      <c r="A913" s="1"/>
      <c r="B913" s="1"/>
      <c r="C913" s="1"/>
      <c r="D913" s="1"/>
      <c r="I913" s="1"/>
      <c r="J913" s="1"/>
      <c r="K913" s="1"/>
      <c r="L913" s="1"/>
      <c r="Q913" s="1"/>
      <c r="R913" s="1"/>
      <c r="T913" s="1"/>
      <c r="Y913" s="1"/>
      <c r="Z913" s="1"/>
      <c r="AB913" s="1"/>
      <c r="AG913" s="1"/>
      <c r="AH913" s="1"/>
      <c r="AJ913" s="1"/>
      <c r="AO913" s="1"/>
      <c r="AP913" s="1"/>
      <c r="AQ913" s="1"/>
      <c r="AR913" s="1"/>
      <c r="AV913" s="1"/>
    </row>
    <row r="914" spans="1:48" x14ac:dyDescent="0.25">
      <c r="A914" s="1"/>
      <c r="B914" s="1"/>
      <c r="C914" s="1"/>
      <c r="D914" s="1"/>
      <c r="I914" s="1"/>
      <c r="J914" s="1"/>
      <c r="K914" s="1"/>
      <c r="L914" s="1"/>
      <c r="Q914" s="1"/>
      <c r="R914" s="1"/>
      <c r="T914" s="1"/>
      <c r="Y914" s="1"/>
      <c r="Z914" s="1"/>
      <c r="AB914" s="1"/>
      <c r="AG914" s="1"/>
      <c r="AH914" s="1"/>
      <c r="AJ914" s="1"/>
      <c r="AO914" s="1"/>
      <c r="AP914" s="1"/>
      <c r="AQ914" s="1"/>
      <c r="AR914" s="1"/>
      <c r="AV914" s="1"/>
    </row>
    <row r="915" spans="1:48" x14ac:dyDescent="0.25">
      <c r="A915" s="1"/>
      <c r="B915" s="1"/>
      <c r="C915" s="1"/>
      <c r="D915" s="1"/>
      <c r="I915" s="1"/>
      <c r="J915" s="1"/>
      <c r="K915" s="1"/>
      <c r="L915" s="1"/>
      <c r="Q915" s="1"/>
      <c r="R915" s="1"/>
      <c r="T915" s="1"/>
      <c r="Y915" s="1"/>
      <c r="Z915" s="1"/>
      <c r="AB915" s="1"/>
      <c r="AG915" s="1"/>
      <c r="AH915" s="1"/>
      <c r="AJ915" s="1"/>
      <c r="AO915" s="1"/>
      <c r="AP915" s="1"/>
      <c r="AQ915" s="1"/>
      <c r="AR915" s="1"/>
      <c r="AV915" s="1"/>
    </row>
    <row r="916" spans="1:48" x14ac:dyDescent="0.25">
      <c r="A916" s="1"/>
      <c r="B916" s="1"/>
      <c r="C916" s="1"/>
      <c r="D916" s="1"/>
      <c r="I916" s="1"/>
      <c r="J916" s="1"/>
      <c r="K916" s="1"/>
      <c r="L916" s="1"/>
      <c r="Q916" s="1"/>
      <c r="R916" s="1"/>
      <c r="T916" s="1"/>
      <c r="Y916" s="1"/>
      <c r="Z916" s="1"/>
      <c r="AB916" s="1"/>
      <c r="AG916" s="1"/>
      <c r="AH916" s="1"/>
      <c r="AJ916" s="1"/>
      <c r="AO916" s="1"/>
      <c r="AP916" s="1"/>
      <c r="AQ916" s="1"/>
      <c r="AR916" s="1"/>
      <c r="AV916" s="1"/>
    </row>
    <row r="917" spans="1:48" x14ac:dyDescent="0.25">
      <c r="A917" s="1"/>
      <c r="B917" s="1"/>
      <c r="C917" s="1"/>
      <c r="D917" s="1"/>
      <c r="I917" s="1"/>
      <c r="J917" s="1"/>
      <c r="K917" s="1"/>
      <c r="L917" s="1"/>
      <c r="Q917" s="1"/>
      <c r="R917" s="1"/>
      <c r="T917" s="1"/>
      <c r="Y917" s="1"/>
      <c r="Z917" s="1"/>
      <c r="AB917" s="1"/>
      <c r="AG917" s="1"/>
      <c r="AH917" s="1"/>
      <c r="AJ917" s="1"/>
      <c r="AO917" s="1"/>
      <c r="AP917" s="1"/>
      <c r="AQ917" s="1"/>
      <c r="AR917" s="1"/>
      <c r="AV917" s="1"/>
    </row>
    <row r="918" spans="1:48" x14ac:dyDescent="0.25">
      <c r="A918" s="1"/>
      <c r="B918" s="1"/>
      <c r="C918" s="1"/>
      <c r="D918" s="1"/>
      <c r="I918" s="1"/>
      <c r="J918" s="1"/>
      <c r="K918" s="1"/>
      <c r="L918" s="1"/>
      <c r="Q918" s="1"/>
      <c r="R918" s="1"/>
      <c r="T918" s="1"/>
      <c r="Y918" s="1"/>
      <c r="Z918" s="1"/>
      <c r="AB918" s="1"/>
      <c r="AG918" s="1"/>
      <c r="AH918" s="1"/>
      <c r="AJ918" s="1"/>
      <c r="AO918" s="1"/>
      <c r="AP918" s="1"/>
      <c r="AQ918" s="1"/>
      <c r="AR918" s="1"/>
      <c r="AV918" s="1"/>
    </row>
    <row r="919" spans="1:48" x14ac:dyDescent="0.25">
      <c r="A919" s="1"/>
      <c r="B919" s="1"/>
      <c r="C919" s="1"/>
      <c r="D919" s="1"/>
      <c r="I919" s="1"/>
      <c r="J919" s="1"/>
      <c r="K919" s="1"/>
      <c r="L919" s="1"/>
      <c r="Q919" s="1"/>
      <c r="R919" s="1"/>
      <c r="T919" s="1"/>
      <c r="Y919" s="1"/>
      <c r="Z919" s="1"/>
      <c r="AB919" s="1"/>
      <c r="AG919" s="1"/>
      <c r="AH919" s="1"/>
      <c r="AJ919" s="1"/>
      <c r="AO919" s="1"/>
      <c r="AP919" s="1"/>
      <c r="AQ919" s="1"/>
      <c r="AR919" s="1"/>
      <c r="AV919" s="1"/>
    </row>
    <row r="920" spans="1:48" x14ac:dyDescent="0.25">
      <c r="A920" s="1"/>
      <c r="B920" s="1"/>
      <c r="C920" s="1"/>
      <c r="D920" s="1"/>
      <c r="I920" s="1"/>
      <c r="J920" s="1"/>
      <c r="K920" s="1"/>
      <c r="L920" s="1"/>
      <c r="Q920" s="1"/>
      <c r="R920" s="1"/>
      <c r="T920" s="1"/>
      <c r="Y920" s="1"/>
      <c r="Z920" s="1"/>
      <c r="AB920" s="1"/>
      <c r="AG920" s="1"/>
      <c r="AH920" s="1"/>
      <c r="AJ920" s="1"/>
      <c r="AO920" s="1"/>
      <c r="AP920" s="1"/>
      <c r="AQ920" s="1"/>
      <c r="AR920" s="1"/>
      <c r="AV920" s="1"/>
    </row>
    <row r="921" spans="1:48" x14ac:dyDescent="0.25">
      <c r="A921" s="1"/>
      <c r="B921" s="1"/>
      <c r="C921" s="1"/>
      <c r="D921" s="1"/>
      <c r="I921" s="1"/>
      <c r="J921" s="1"/>
      <c r="K921" s="1"/>
      <c r="L921" s="1"/>
      <c r="Q921" s="1"/>
      <c r="R921" s="1"/>
      <c r="T921" s="1"/>
      <c r="Y921" s="1"/>
      <c r="Z921" s="1"/>
      <c r="AB921" s="1"/>
      <c r="AG921" s="1"/>
      <c r="AH921" s="1"/>
      <c r="AJ921" s="1"/>
      <c r="AO921" s="1"/>
      <c r="AP921" s="1"/>
      <c r="AQ921" s="1"/>
      <c r="AR921" s="1"/>
      <c r="AV921" s="1"/>
    </row>
    <row r="922" spans="1:48" x14ac:dyDescent="0.25">
      <c r="A922" s="1"/>
      <c r="B922" s="1"/>
      <c r="C922" s="1"/>
      <c r="D922" s="1"/>
      <c r="I922" s="1"/>
      <c r="J922" s="1"/>
      <c r="K922" s="1"/>
      <c r="L922" s="1"/>
      <c r="Q922" s="1"/>
      <c r="R922" s="1"/>
      <c r="T922" s="1"/>
      <c r="Y922" s="1"/>
      <c r="Z922" s="1"/>
      <c r="AB922" s="1"/>
      <c r="AG922" s="1"/>
      <c r="AH922" s="1"/>
      <c r="AJ922" s="1"/>
      <c r="AO922" s="1"/>
      <c r="AP922" s="1"/>
      <c r="AQ922" s="1"/>
      <c r="AR922" s="1"/>
      <c r="AV922" s="1"/>
    </row>
    <row r="923" spans="1:48" x14ac:dyDescent="0.25">
      <c r="A923" s="1"/>
      <c r="B923" s="1"/>
      <c r="C923" s="1"/>
      <c r="D923" s="1"/>
      <c r="I923" s="1"/>
      <c r="J923" s="1"/>
      <c r="K923" s="1"/>
      <c r="L923" s="1"/>
      <c r="Q923" s="1"/>
      <c r="R923" s="1"/>
      <c r="T923" s="1"/>
      <c r="Y923" s="1"/>
      <c r="Z923" s="1"/>
      <c r="AB923" s="1"/>
      <c r="AG923" s="1"/>
      <c r="AH923" s="1"/>
      <c r="AJ923" s="1"/>
      <c r="AO923" s="1"/>
      <c r="AP923" s="1"/>
      <c r="AQ923" s="1"/>
      <c r="AR923" s="1"/>
      <c r="AV923" s="1"/>
    </row>
    <row r="924" spans="1:48" x14ac:dyDescent="0.25">
      <c r="A924" s="1"/>
      <c r="B924" s="1"/>
      <c r="C924" s="1"/>
      <c r="D924" s="1"/>
      <c r="I924" s="1"/>
      <c r="J924" s="1"/>
      <c r="K924" s="1"/>
      <c r="L924" s="1"/>
      <c r="Q924" s="1"/>
      <c r="R924" s="1"/>
      <c r="T924" s="1"/>
      <c r="Y924" s="1"/>
      <c r="Z924" s="1"/>
      <c r="AB924" s="1"/>
      <c r="AG924" s="1"/>
      <c r="AH924" s="1"/>
      <c r="AJ924" s="1"/>
      <c r="AO924" s="1"/>
      <c r="AP924" s="1"/>
      <c r="AQ924" s="1"/>
      <c r="AR924" s="1"/>
      <c r="AV924" s="1"/>
    </row>
    <row r="925" spans="1:48" x14ac:dyDescent="0.25">
      <c r="A925" s="1"/>
      <c r="B925" s="1"/>
      <c r="C925" s="1"/>
      <c r="D925" s="1"/>
      <c r="I925" s="1"/>
      <c r="J925" s="1"/>
      <c r="K925" s="1"/>
      <c r="L925" s="1"/>
      <c r="Q925" s="1"/>
      <c r="R925" s="1"/>
      <c r="T925" s="1"/>
      <c r="Y925" s="1"/>
      <c r="Z925" s="1"/>
      <c r="AB925" s="1"/>
      <c r="AG925" s="1"/>
      <c r="AH925" s="1"/>
      <c r="AJ925" s="1"/>
      <c r="AO925" s="1"/>
      <c r="AP925" s="1"/>
      <c r="AQ925" s="1"/>
      <c r="AR925" s="1"/>
      <c r="AV925" s="1"/>
    </row>
    <row r="926" spans="1:48" x14ac:dyDescent="0.25">
      <c r="A926" s="1"/>
      <c r="B926" s="1"/>
      <c r="C926" s="1"/>
      <c r="D926" s="1"/>
      <c r="I926" s="1"/>
      <c r="J926" s="1"/>
      <c r="K926" s="1"/>
      <c r="L926" s="1"/>
      <c r="Q926" s="1"/>
      <c r="R926" s="1"/>
      <c r="T926" s="1"/>
      <c r="Y926" s="1"/>
      <c r="Z926" s="1"/>
      <c r="AB926" s="1"/>
      <c r="AG926" s="1"/>
      <c r="AH926" s="1"/>
      <c r="AJ926" s="1"/>
      <c r="AO926" s="1"/>
      <c r="AP926" s="1"/>
      <c r="AQ926" s="1"/>
      <c r="AR926" s="1"/>
      <c r="AV926" s="1"/>
    </row>
    <row r="927" spans="1:48" x14ac:dyDescent="0.25">
      <c r="A927" s="1"/>
      <c r="B927" s="1"/>
      <c r="C927" s="1"/>
      <c r="D927" s="1"/>
      <c r="I927" s="1"/>
      <c r="J927" s="1"/>
      <c r="K927" s="1"/>
      <c r="L927" s="1"/>
      <c r="Q927" s="1"/>
      <c r="R927" s="1"/>
      <c r="T927" s="1"/>
      <c r="Y927" s="1"/>
      <c r="Z927" s="1"/>
      <c r="AB927" s="1"/>
      <c r="AG927" s="1"/>
      <c r="AH927" s="1"/>
      <c r="AJ927" s="1"/>
      <c r="AO927" s="1"/>
      <c r="AP927" s="1"/>
      <c r="AQ927" s="1"/>
      <c r="AR927" s="1"/>
      <c r="AV927" s="1"/>
    </row>
    <row r="928" spans="1:48" x14ac:dyDescent="0.25">
      <c r="A928" s="1"/>
      <c r="B928" s="1"/>
      <c r="C928" s="1"/>
      <c r="D928" s="1"/>
      <c r="I928" s="1"/>
      <c r="J928" s="1"/>
      <c r="K928" s="1"/>
      <c r="L928" s="1"/>
      <c r="Q928" s="1"/>
      <c r="R928" s="1"/>
      <c r="T928" s="1"/>
      <c r="Y928" s="1"/>
      <c r="Z928" s="1"/>
      <c r="AB928" s="1"/>
      <c r="AG928" s="1"/>
      <c r="AH928" s="1"/>
      <c r="AJ928" s="1"/>
      <c r="AO928" s="1"/>
      <c r="AP928" s="1"/>
      <c r="AQ928" s="1"/>
      <c r="AR928" s="1"/>
      <c r="AV928" s="1"/>
    </row>
    <row r="929" spans="1:48" x14ac:dyDescent="0.25">
      <c r="A929" s="1"/>
      <c r="B929" s="1"/>
      <c r="C929" s="1"/>
      <c r="D929" s="1"/>
      <c r="I929" s="1"/>
      <c r="J929" s="1"/>
      <c r="K929" s="1"/>
      <c r="L929" s="1"/>
      <c r="Q929" s="1"/>
      <c r="R929" s="1"/>
      <c r="T929" s="1"/>
      <c r="Y929" s="1"/>
      <c r="Z929" s="1"/>
      <c r="AB929" s="1"/>
      <c r="AG929" s="1"/>
      <c r="AH929" s="1"/>
      <c r="AJ929" s="1"/>
      <c r="AO929" s="1"/>
      <c r="AP929" s="1"/>
      <c r="AQ929" s="1"/>
      <c r="AR929" s="1"/>
      <c r="AV929" s="1"/>
    </row>
    <row r="930" spans="1:48" x14ac:dyDescent="0.25">
      <c r="A930" s="1"/>
      <c r="B930" s="1"/>
      <c r="C930" s="1"/>
      <c r="D930" s="1"/>
      <c r="I930" s="1"/>
      <c r="J930" s="1"/>
      <c r="K930" s="1"/>
      <c r="L930" s="1"/>
      <c r="Q930" s="1"/>
      <c r="R930" s="1"/>
      <c r="T930" s="1"/>
      <c r="Y930" s="1"/>
      <c r="Z930" s="1"/>
      <c r="AB930" s="1"/>
      <c r="AG930" s="1"/>
      <c r="AH930" s="1"/>
      <c r="AJ930" s="1"/>
      <c r="AO930" s="1"/>
      <c r="AP930" s="1"/>
      <c r="AQ930" s="1"/>
      <c r="AR930" s="1"/>
      <c r="AV930" s="1"/>
    </row>
    <row r="931" spans="1:48" x14ac:dyDescent="0.25">
      <c r="A931" s="1"/>
      <c r="B931" s="1"/>
      <c r="C931" s="1"/>
      <c r="D931" s="1"/>
      <c r="I931" s="1"/>
      <c r="J931" s="1"/>
      <c r="K931" s="1"/>
      <c r="L931" s="1"/>
      <c r="Q931" s="1"/>
      <c r="R931" s="1"/>
      <c r="T931" s="1"/>
      <c r="Y931" s="1"/>
      <c r="Z931" s="1"/>
      <c r="AB931" s="1"/>
      <c r="AG931" s="1"/>
      <c r="AH931" s="1"/>
      <c r="AJ931" s="1"/>
      <c r="AO931" s="1"/>
      <c r="AP931" s="1"/>
      <c r="AQ931" s="1"/>
      <c r="AR931" s="1"/>
      <c r="AV931" s="1"/>
    </row>
    <row r="932" spans="1:48" x14ac:dyDescent="0.25">
      <c r="A932" s="1"/>
      <c r="B932" s="1"/>
      <c r="C932" s="1"/>
      <c r="D932" s="1"/>
      <c r="I932" s="1"/>
      <c r="J932" s="1"/>
      <c r="K932" s="1"/>
      <c r="L932" s="1"/>
      <c r="Q932" s="1"/>
      <c r="R932" s="1"/>
      <c r="T932" s="1"/>
      <c r="Y932" s="1"/>
      <c r="Z932" s="1"/>
      <c r="AB932" s="1"/>
      <c r="AG932" s="1"/>
      <c r="AH932" s="1"/>
      <c r="AJ932" s="1"/>
      <c r="AO932" s="1"/>
      <c r="AP932" s="1"/>
      <c r="AQ932" s="1"/>
      <c r="AR932" s="1"/>
      <c r="AV932" s="1"/>
    </row>
    <row r="933" spans="1:48" x14ac:dyDescent="0.25">
      <c r="A933" s="1"/>
      <c r="B933" s="1"/>
      <c r="C933" s="1"/>
      <c r="D933" s="1"/>
      <c r="I933" s="1"/>
      <c r="J933" s="1"/>
      <c r="K933" s="1"/>
      <c r="L933" s="1"/>
      <c r="Q933" s="1"/>
      <c r="R933" s="1"/>
      <c r="T933" s="1"/>
      <c r="Y933" s="1"/>
      <c r="Z933" s="1"/>
      <c r="AB933" s="1"/>
      <c r="AG933" s="1"/>
      <c r="AH933" s="1"/>
      <c r="AJ933" s="1"/>
      <c r="AO933" s="1"/>
      <c r="AP933" s="1"/>
      <c r="AQ933" s="1"/>
      <c r="AR933" s="1"/>
      <c r="AV933" s="1"/>
    </row>
    <row r="934" spans="1:48" x14ac:dyDescent="0.25">
      <c r="A934" s="1"/>
      <c r="B934" s="1"/>
      <c r="C934" s="1"/>
      <c r="D934" s="1"/>
      <c r="I934" s="1"/>
      <c r="J934" s="1"/>
      <c r="K934" s="1"/>
      <c r="L934" s="1"/>
      <c r="Q934" s="1"/>
      <c r="R934" s="1"/>
      <c r="T934" s="1"/>
      <c r="Y934" s="1"/>
      <c r="Z934" s="1"/>
      <c r="AB934" s="1"/>
      <c r="AG934" s="1"/>
      <c r="AH934" s="1"/>
      <c r="AJ934" s="1"/>
      <c r="AO934" s="1"/>
      <c r="AP934" s="1"/>
      <c r="AQ934" s="1"/>
      <c r="AR934" s="1"/>
      <c r="AV934" s="1"/>
    </row>
    <row r="935" spans="1:48" x14ac:dyDescent="0.25">
      <c r="A935" s="1"/>
      <c r="B935" s="1"/>
      <c r="C935" s="1"/>
      <c r="D935" s="1"/>
      <c r="I935" s="1"/>
      <c r="J935" s="1"/>
      <c r="K935" s="1"/>
      <c r="L935" s="1"/>
      <c r="Q935" s="1"/>
      <c r="R935" s="1"/>
      <c r="T935" s="1"/>
      <c r="Y935" s="1"/>
      <c r="Z935" s="1"/>
      <c r="AB935" s="1"/>
      <c r="AG935" s="1"/>
      <c r="AH935" s="1"/>
      <c r="AJ935" s="1"/>
      <c r="AO935" s="1"/>
      <c r="AP935" s="1"/>
      <c r="AQ935" s="1"/>
      <c r="AR935" s="1"/>
      <c r="AV935" s="1"/>
    </row>
    <row r="936" spans="1:48" x14ac:dyDescent="0.25">
      <c r="A936" s="1"/>
      <c r="B936" s="1"/>
      <c r="C936" s="1"/>
      <c r="D936" s="1"/>
      <c r="I936" s="1"/>
      <c r="J936" s="1"/>
      <c r="K936" s="1"/>
      <c r="L936" s="1"/>
      <c r="Q936" s="1"/>
      <c r="R936" s="1"/>
      <c r="T936" s="1"/>
      <c r="Y936" s="1"/>
      <c r="Z936" s="1"/>
      <c r="AB936" s="1"/>
      <c r="AG936" s="1"/>
      <c r="AH936" s="1"/>
      <c r="AJ936" s="1"/>
      <c r="AO936" s="1"/>
      <c r="AP936" s="1"/>
      <c r="AQ936" s="1"/>
      <c r="AR936" s="1"/>
      <c r="AV936" s="1"/>
    </row>
    <row r="937" spans="1:48" x14ac:dyDescent="0.25">
      <c r="A937" s="1"/>
      <c r="B937" s="1"/>
      <c r="C937" s="1"/>
      <c r="D937" s="1"/>
      <c r="I937" s="1"/>
      <c r="J937" s="1"/>
      <c r="K937" s="1"/>
      <c r="L937" s="1"/>
      <c r="Q937" s="1"/>
      <c r="R937" s="1"/>
      <c r="T937" s="1"/>
      <c r="Y937" s="1"/>
      <c r="Z937" s="1"/>
      <c r="AB937" s="1"/>
      <c r="AG937" s="1"/>
      <c r="AH937" s="1"/>
      <c r="AJ937" s="1"/>
      <c r="AO937" s="1"/>
      <c r="AP937" s="1"/>
      <c r="AQ937" s="1"/>
      <c r="AR937" s="1"/>
      <c r="AV937" s="1"/>
    </row>
    <row r="938" spans="1:48" x14ac:dyDescent="0.25">
      <c r="A938" s="1"/>
      <c r="B938" s="1"/>
      <c r="C938" s="1"/>
      <c r="D938" s="1"/>
      <c r="I938" s="1"/>
      <c r="J938" s="1"/>
      <c r="K938" s="1"/>
      <c r="L938" s="1"/>
      <c r="Q938" s="1"/>
      <c r="R938" s="1"/>
      <c r="T938" s="1"/>
      <c r="Y938" s="1"/>
      <c r="Z938" s="1"/>
      <c r="AB938" s="1"/>
      <c r="AG938" s="1"/>
      <c r="AH938" s="1"/>
      <c r="AJ938" s="1"/>
      <c r="AO938" s="1"/>
      <c r="AP938" s="1"/>
      <c r="AQ938" s="1"/>
      <c r="AR938" s="1"/>
      <c r="AV938" s="1"/>
    </row>
    <row r="939" spans="1:48" x14ac:dyDescent="0.25">
      <c r="A939" s="1"/>
      <c r="B939" s="1"/>
      <c r="C939" s="1"/>
      <c r="D939" s="1"/>
      <c r="I939" s="1"/>
      <c r="J939" s="1"/>
      <c r="K939" s="1"/>
      <c r="L939" s="1"/>
      <c r="Q939" s="1"/>
      <c r="R939" s="1"/>
      <c r="T939" s="1"/>
      <c r="Y939" s="1"/>
      <c r="Z939" s="1"/>
      <c r="AB939" s="1"/>
      <c r="AG939" s="1"/>
      <c r="AH939" s="1"/>
      <c r="AJ939" s="1"/>
      <c r="AO939" s="1"/>
      <c r="AP939" s="1"/>
      <c r="AQ939" s="1"/>
      <c r="AR939" s="1"/>
      <c r="AV939" s="1"/>
    </row>
    <row r="940" spans="1:48" x14ac:dyDescent="0.25">
      <c r="A940" s="1"/>
      <c r="B940" s="1"/>
      <c r="C940" s="1"/>
      <c r="D940" s="1"/>
      <c r="I940" s="1"/>
      <c r="J940" s="1"/>
      <c r="K940" s="1"/>
      <c r="L940" s="1"/>
      <c r="Q940" s="1"/>
      <c r="R940" s="1"/>
      <c r="T940" s="1"/>
      <c r="Y940" s="1"/>
      <c r="Z940" s="1"/>
      <c r="AB940" s="1"/>
      <c r="AG940" s="1"/>
      <c r="AH940" s="1"/>
      <c r="AJ940" s="1"/>
      <c r="AO940" s="1"/>
      <c r="AP940" s="1"/>
      <c r="AQ940" s="1"/>
      <c r="AR940" s="1"/>
      <c r="AV940" s="1"/>
    </row>
    <row r="941" spans="1:48" x14ac:dyDescent="0.25">
      <c r="A941" s="1"/>
      <c r="B941" s="1"/>
      <c r="C941" s="1"/>
      <c r="D941" s="1"/>
      <c r="I941" s="1"/>
      <c r="J941" s="1"/>
      <c r="K941" s="1"/>
      <c r="L941" s="1"/>
      <c r="Q941" s="1"/>
      <c r="R941" s="1"/>
      <c r="T941" s="1"/>
      <c r="Y941" s="1"/>
      <c r="Z941" s="1"/>
      <c r="AB941" s="1"/>
      <c r="AG941" s="1"/>
      <c r="AH941" s="1"/>
      <c r="AJ941" s="1"/>
      <c r="AO941" s="1"/>
      <c r="AP941" s="1"/>
      <c r="AQ941" s="1"/>
      <c r="AR941" s="1"/>
      <c r="AV941" s="1"/>
    </row>
    <row r="942" spans="1:48" x14ac:dyDescent="0.25">
      <c r="A942" s="1"/>
      <c r="B942" s="1"/>
      <c r="C942" s="1"/>
      <c r="D942" s="1"/>
      <c r="I942" s="1"/>
      <c r="J942" s="1"/>
      <c r="K942" s="1"/>
      <c r="L942" s="1"/>
      <c r="Q942" s="1"/>
      <c r="R942" s="1"/>
      <c r="T942" s="1"/>
      <c r="Y942" s="1"/>
      <c r="Z942" s="1"/>
      <c r="AB942" s="1"/>
      <c r="AG942" s="1"/>
      <c r="AH942" s="1"/>
      <c r="AJ942" s="1"/>
      <c r="AO942" s="1"/>
      <c r="AP942" s="1"/>
      <c r="AQ942" s="1"/>
      <c r="AR942" s="1"/>
      <c r="AV942" s="1"/>
    </row>
    <row r="943" spans="1:48" x14ac:dyDescent="0.25">
      <c r="A943" s="1"/>
      <c r="B943" s="1"/>
      <c r="C943" s="1"/>
      <c r="D943" s="1"/>
      <c r="I943" s="1"/>
      <c r="J943" s="1"/>
      <c r="K943" s="1"/>
      <c r="L943" s="1"/>
      <c r="Q943" s="1"/>
      <c r="R943" s="1"/>
      <c r="T943" s="1"/>
      <c r="Y943" s="1"/>
      <c r="Z943" s="1"/>
      <c r="AB943" s="1"/>
      <c r="AG943" s="1"/>
      <c r="AH943" s="1"/>
      <c r="AJ943" s="1"/>
      <c r="AO943" s="1"/>
      <c r="AP943" s="1"/>
      <c r="AQ943" s="1"/>
      <c r="AR943" s="1"/>
      <c r="AV943" s="1"/>
    </row>
    <row r="944" spans="1:48" x14ac:dyDescent="0.25">
      <c r="A944" s="1"/>
      <c r="B944" s="1"/>
      <c r="C944" s="1"/>
      <c r="D944" s="1"/>
      <c r="I944" s="1"/>
      <c r="J944" s="1"/>
      <c r="K944" s="1"/>
      <c r="L944" s="1"/>
      <c r="Q944" s="1"/>
      <c r="R944" s="1"/>
      <c r="T944" s="1"/>
      <c r="Y944" s="1"/>
      <c r="Z944" s="1"/>
      <c r="AB944" s="1"/>
      <c r="AG944" s="1"/>
      <c r="AH944" s="1"/>
      <c r="AJ944" s="1"/>
      <c r="AO944" s="1"/>
      <c r="AP944" s="1"/>
      <c r="AQ944" s="1"/>
      <c r="AR944" s="1"/>
      <c r="AV944" s="1"/>
    </row>
    <row r="945" spans="1:48" x14ac:dyDescent="0.25">
      <c r="A945" s="1"/>
      <c r="B945" s="1"/>
      <c r="C945" s="1"/>
      <c r="D945" s="1"/>
      <c r="I945" s="1"/>
      <c r="J945" s="1"/>
      <c r="K945" s="1"/>
      <c r="L945" s="1"/>
      <c r="Q945" s="1"/>
      <c r="R945" s="1"/>
      <c r="T945" s="1"/>
      <c r="Y945" s="1"/>
      <c r="Z945" s="1"/>
      <c r="AB945" s="1"/>
      <c r="AG945" s="1"/>
      <c r="AH945" s="1"/>
      <c r="AJ945" s="1"/>
      <c r="AO945" s="1"/>
      <c r="AP945" s="1"/>
      <c r="AQ945" s="1"/>
      <c r="AR945" s="1"/>
      <c r="AV945" s="1"/>
    </row>
    <row r="946" spans="1:48" x14ac:dyDescent="0.25">
      <c r="A946" s="1"/>
      <c r="B946" s="1"/>
      <c r="C946" s="1"/>
      <c r="D946" s="1"/>
      <c r="I946" s="1"/>
      <c r="J946" s="1"/>
      <c r="K946" s="1"/>
      <c r="L946" s="1"/>
      <c r="Q946" s="1"/>
      <c r="R946" s="1"/>
      <c r="T946" s="1"/>
      <c r="Y946" s="1"/>
      <c r="Z946" s="1"/>
      <c r="AB946" s="1"/>
      <c r="AG946" s="1"/>
      <c r="AH946" s="1"/>
      <c r="AJ946" s="1"/>
      <c r="AO946" s="1"/>
      <c r="AP946" s="1"/>
      <c r="AQ946" s="1"/>
      <c r="AR946" s="1"/>
      <c r="AV946" s="1"/>
    </row>
    <row r="947" spans="1:48" x14ac:dyDescent="0.25">
      <c r="A947" s="1"/>
      <c r="B947" s="1"/>
      <c r="C947" s="1"/>
      <c r="D947" s="1"/>
      <c r="I947" s="1"/>
      <c r="J947" s="1"/>
      <c r="K947" s="1"/>
      <c r="L947" s="1"/>
      <c r="Q947" s="1"/>
      <c r="R947" s="1"/>
      <c r="T947" s="1"/>
      <c r="Y947" s="1"/>
      <c r="Z947" s="1"/>
      <c r="AB947" s="1"/>
      <c r="AG947" s="1"/>
      <c r="AH947" s="1"/>
      <c r="AJ947" s="1"/>
      <c r="AO947" s="1"/>
      <c r="AP947" s="1"/>
      <c r="AQ947" s="1"/>
      <c r="AR947" s="1"/>
      <c r="AV947" s="1"/>
    </row>
    <row r="948" spans="1:48" x14ac:dyDescent="0.25">
      <c r="A948" s="1"/>
      <c r="B948" s="1"/>
      <c r="C948" s="1"/>
      <c r="D948" s="1"/>
      <c r="I948" s="1"/>
      <c r="J948" s="1"/>
      <c r="K948" s="1"/>
      <c r="L948" s="1"/>
      <c r="Q948" s="1"/>
      <c r="R948" s="1"/>
      <c r="T948" s="1"/>
      <c r="Y948" s="1"/>
      <c r="Z948" s="1"/>
      <c r="AB948" s="1"/>
      <c r="AG948" s="1"/>
      <c r="AH948" s="1"/>
      <c r="AJ948" s="1"/>
      <c r="AO948" s="1"/>
      <c r="AP948" s="1"/>
      <c r="AQ948" s="1"/>
      <c r="AR948" s="1"/>
      <c r="AV948" s="1"/>
    </row>
    <row r="949" spans="1:48" x14ac:dyDescent="0.25">
      <c r="A949" s="1"/>
      <c r="B949" s="1"/>
      <c r="C949" s="1"/>
      <c r="D949" s="1"/>
      <c r="I949" s="1"/>
      <c r="J949" s="1"/>
      <c r="K949" s="1"/>
      <c r="L949" s="1"/>
      <c r="Q949" s="1"/>
      <c r="R949" s="1"/>
      <c r="T949" s="1"/>
      <c r="Y949" s="1"/>
      <c r="Z949" s="1"/>
      <c r="AB949" s="1"/>
      <c r="AG949" s="1"/>
      <c r="AH949" s="1"/>
      <c r="AJ949" s="1"/>
      <c r="AO949" s="1"/>
      <c r="AP949" s="1"/>
      <c r="AQ949" s="1"/>
      <c r="AR949" s="1"/>
      <c r="AV949" s="1"/>
    </row>
    <row r="950" spans="1:48" x14ac:dyDescent="0.25">
      <c r="A950" s="1"/>
      <c r="B950" s="1"/>
      <c r="C950" s="1"/>
      <c r="D950" s="1"/>
      <c r="I950" s="1"/>
      <c r="J950" s="1"/>
      <c r="K950" s="1"/>
      <c r="L950" s="1"/>
      <c r="Q950" s="1"/>
      <c r="R950" s="1"/>
      <c r="T950" s="1"/>
      <c r="Y950" s="1"/>
      <c r="Z950" s="1"/>
      <c r="AB950" s="1"/>
      <c r="AG950" s="1"/>
      <c r="AH950" s="1"/>
      <c r="AJ950" s="1"/>
      <c r="AO950" s="1"/>
      <c r="AP950" s="1"/>
      <c r="AQ950" s="1"/>
      <c r="AR950" s="1"/>
      <c r="AV950" s="1"/>
    </row>
    <row r="951" spans="1:48" x14ac:dyDescent="0.25">
      <c r="A951" s="1"/>
      <c r="B951" s="1"/>
      <c r="C951" s="1"/>
      <c r="D951" s="1"/>
      <c r="I951" s="1"/>
      <c r="J951" s="1"/>
      <c r="K951" s="1"/>
      <c r="L951" s="1"/>
      <c r="Q951" s="1"/>
      <c r="R951" s="1"/>
      <c r="T951" s="1"/>
      <c r="Y951" s="1"/>
      <c r="Z951" s="1"/>
      <c r="AB951" s="1"/>
      <c r="AG951" s="1"/>
      <c r="AH951" s="1"/>
      <c r="AJ951" s="1"/>
      <c r="AO951" s="1"/>
      <c r="AP951" s="1"/>
      <c r="AQ951" s="1"/>
      <c r="AR951" s="1"/>
      <c r="AV951" s="1"/>
    </row>
    <row r="952" spans="1:48" x14ac:dyDescent="0.25">
      <c r="A952" s="1"/>
      <c r="B952" s="1"/>
      <c r="C952" s="1"/>
      <c r="D952" s="1"/>
      <c r="I952" s="1"/>
      <c r="J952" s="1"/>
      <c r="K952" s="1"/>
      <c r="L952" s="1"/>
      <c r="Q952" s="1"/>
      <c r="R952" s="1"/>
      <c r="T952" s="1"/>
      <c r="Y952" s="1"/>
      <c r="Z952" s="1"/>
      <c r="AB952" s="1"/>
      <c r="AG952" s="1"/>
      <c r="AH952" s="1"/>
      <c r="AJ952" s="1"/>
      <c r="AO952" s="1"/>
      <c r="AP952" s="1"/>
      <c r="AQ952" s="1"/>
      <c r="AR952" s="1"/>
      <c r="AV952" s="1"/>
    </row>
    <row r="953" spans="1:48" x14ac:dyDescent="0.25">
      <c r="A953" s="1"/>
      <c r="B953" s="1"/>
      <c r="C953" s="1"/>
      <c r="D953" s="1"/>
      <c r="I953" s="1"/>
      <c r="J953" s="1"/>
      <c r="K953" s="1"/>
      <c r="L953" s="1"/>
      <c r="Q953" s="1"/>
      <c r="R953" s="1"/>
      <c r="T953" s="1"/>
      <c r="Y953" s="1"/>
      <c r="Z953" s="1"/>
      <c r="AB953" s="1"/>
      <c r="AG953" s="1"/>
      <c r="AH953" s="1"/>
      <c r="AJ953" s="1"/>
      <c r="AO953" s="1"/>
      <c r="AP953" s="1"/>
      <c r="AQ953" s="1"/>
      <c r="AR953" s="1"/>
      <c r="AV953" s="1"/>
    </row>
    <row r="954" spans="1:48" x14ac:dyDescent="0.25">
      <c r="A954" s="1"/>
      <c r="B954" s="1"/>
      <c r="C954" s="1"/>
      <c r="D954" s="1"/>
      <c r="I954" s="1"/>
      <c r="J954" s="1"/>
      <c r="K954" s="1"/>
      <c r="L954" s="1"/>
      <c r="Q954" s="1"/>
      <c r="R954" s="1"/>
      <c r="T954" s="1"/>
      <c r="Y954" s="1"/>
      <c r="Z954" s="1"/>
      <c r="AB954" s="1"/>
      <c r="AG954" s="1"/>
      <c r="AH954" s="1"/>
      <c r="AJ954" s="1"/>
      <c r="AO954" s="1"/>
      <c r="AP954" s="1"/>
      <c r="AQ954" s="1"/>
      <c r="AR954" s="1"/>
      <c r="AV954" s="1"/>
    </row>
    <row r="955" spans="1:48" x14ac:dyDescent="0.25">
      <c r="A955" s="1"/>
      <c r="B955" s="1"/>
      <c r="C955" s="1"/>
      <c r="D955" s="1"/>
      <c r="I955" s="1"/>
      <c r="J955" s="1"/>
      <c r="K955" s="1"/>
      <c r="L955" s="1"/>
      <c r="Q955" s="1"/>
      <c r="R955" s="1"/>
      <c r="T955" s="1"/>
      <c r="Y955" s="1"/>
      <c r="Z955" s="1"/>
      <c r="AB955" s="1"/>
      <c r="AG955" s="1"/>
      <c r="AH955" s="1"/>
      <c r="AJ955" s="1"/>
      <c r="AO955" s="1"/>
      <c r="AP955" s="1"/>
      <c r="AQ955" s="1"/>
      <c r="AR955" s="1"/>
      <c r="AV955" s="1"/>
    </row>
    <row r="956" spans="1:48" x14ac:dyDescent="0.25">
      <c r="A956" s="1"/>
      <c r="B956" s="1"/>
      <c r="C956" s="1"/>
      <c r="D956" s="1"/>
      <c r="I956" s="1"/>
      <c r="J956" s="1"/>
      <c r="K956" s="1"/>
      <c r="L956" s="1"/>
      <c r="Q956" s="1"/>
      <c r="R956" s="1"/>
      <c r="T956" s="1"/>
      <c r="Y956" s="1"/>
      <c r="Z956" s="1"/>
      <c r="AB956" s="1"/>
      <c r="AG956" s="1"/>
      <c r="AH956" s="1"/>
      <c r="AJ956" s="1"/>
      <c r="AO956" s="1"/>
      <c r="AP956" s="1"/>
      <c r="AQ956" s="1"/>
      <c r="AR956" s="1"/>
      <c r="AV956" s="1"/>
    </row>
    <row r="957" spans="1:48" x14ac:dyDescent="0.25">
      <c r="A957" s="1"/>
      <c r="B957" s="1"/>
      <c r="C957" s="1"/>
      <c r="D957" s="1"/>
      <c r="I957" s="1"/>
      <c r="J957" s="1"/>
      <c r="K957" s="1"/>
      <c r="L957" s="1"/>
      <c r="Q957" s="1"/>
      <c r="R957" s="1"/>
      <c r="T957" s="1"/>
      <c r="Y957" s="1"/>
      <c r="Z957" s="1"/>
      <c r="AB957" s="1"/>
      <c r="AG957" s="1"/>
      <c r="AH957" s="1"/>
      <c r="AJ957" s="1"/>
      <c r="AO957" s="1"/>
      <c r="AP957" s="1"/>
      <c r="AQ957" s="1"/>
      <c r="AR957" s="1"/>
      <c r="AV957" s="1"/>
    </row>
    <row r="958" spans="1:48" x14ac:dyDescent="0.25">
      <c r="A958" s="1"/>
      <c r="B958" s="1"/>
      <c r="C958" s="1"/>
      <c r="D958" s="1"/>
      <c r="I958" s="1"/>
      <c r="J958" s="1"/>
      <c r="K958" s="1"/>
      <c r="L958" s="1"/>
      <c r="Q958" s="1"/>
      <c r="R958" s="1"/>
      <c r="T958" s="1"/>
      <c r="Y958" s="1"/>
      <c r="Z958" s="1"/>
      <c r="AB958" s="1"/>
      <c r="AG958" s="1"/>
      <c r="AH958" s="1"/>
      <c r="AJ958" s="1"/>
      <c r="AO958" s="1"/>
      <c r="AP958" s="1"/>
      <c r="AQ958" s="1"/>
      <c r="AR958" s="1"/>
      <c r="AV958" s="1"/>
    </row>
    <row r="959" spans="1:48" x14ac:dyDescent="0.25">
      <c r="A959" s="1"/>
      <c r="B959" s="1"/>
      <c r="C959" s="1"/>
      <c r="D959" s="1"/>
      <c r="I959" s="1"/>
      <c r="J959" s="1"/>
      <c r="K959" s="1"/>
      <c r="L959" s="1"/>
      <c r="Q959" s="1"/>
      <c r="R959" s="1"/>
      <c r="T959" s="1"/>
      <c r="Y959" s="1"/>
      <c r="Z959" s="1"/>
      <c r="AB959" s="1"/>
      <c r="AG959" s="1"/>
      <c r="AH959" s="1"/>
      <c r="AJ959" s="1"/>
      <c r="AO959" s="1"/>
      <c r="AP959" s="1"/>
      <c r="AQ959" s="1"/>
      <c r="AR959" s="1"/>
      <c r="AV959" s="1"/>
    </row>
    <row r="960" spans="1:48" x14ac:dyDescent="0.25">
      <c r="A960" s="1"/>
      <c r="B960" s="1"/>
      <c r="C960" s="1"/>
      <c r="D960" s="1"/>
      <c r="I960" s="1"/>
      <c r="J960" s="1"/>
      <c r="K960" s="1"/>
      <c r="L960" s="1"/>
      <c r="Q960" s="1"/>
      <c r="R960" s="1"/>
      <c r="T960" s="1"/>
      <c r="Y960" s="1"/>
      <c r="Z960" s="1"/>
      <c r="AB960" s="1"/>
      <c r="AG960" s="1"/>
      <c r="AH960" s="1"/>
      <c r="AJ960" s="1"/>
      <c r="AO960" s="1"/>
      <c r="AP960" s="1"/>
      <c r="AQ960" s="1"/>
      <c r="AR960" s="1"/>
      <c r="AV960" s="1"/>
    </row>
    <row r="961" spans="1:48" x14ac:dyDescent="0.25">
      <c r="A961" s="1"/>
      <c r="B961" s="1"/>
      <c r="C961" s="1"/>
      <c r="D961" s="1"/>
      <c r="I961" s="1"/>
      <c r="J961" s="1"/>
      <c r="K961" s="1"/>
      <c r="L961" s="1"/>
      <c r="Q961" s="1"/>
      <c r="R961" s="1"/>
      <c r="T961" s="1"/>
      <c r="Y961" s="1"/>
      <c r="Z961" s="1"/>
      <c r="AB961" s="1"/>
      <c r="AG961" s="1"/>
      <c r="AH961" s="1"/>
      <c r="AJ961" s="1"/>
      <c r="AO961" s="1"/>
      <c r="AP961" s="1"/>
      <c r="AQ961" s="1"/>
      <c r="AR961" s="1"/>
      <c r="AV961" s="1"/>
    </row>
    <row r="962" spans="1:48" x14ac:dyDescent="0.25">
      <c r="A962" s="1"/>
      <c r="B962" s="1"/>
      <c r="C962" s="1"/>
      <c r="D962" s="1"/>
      <c r="I962" s="1"/>
      <c r="J962" s="1"/>
      <c r="K962" s="1"/>
      <c r="L962" s="1"/>
      <c r="Q962" s="1"/>
      <c r="R962" s="1"/>
      <c r="T962" s="1"/>
      <c r="Y962" s="1"/>
      <c r="Z962" s="1"/>
      <c r="AB962" s="1"/>
      <c r="AG962" s="1"/>
      <c r="AH962" s="1"/>
      <c r="AJ962" s="1"/>
      <c r="AO962" s="1"/>
      <c r="AP962" s="1"/>
      <c r="AQ962" s="1"/>
      <c r="AR962" s="1"/>
      <c r="AV962" s="1"/>
    </row>
    <row r="963" spans="1:48" x14ac:dyDescent="0.25">
      <c r="A963" s="1"/>
      <c r="B963" s="1"/>
      <c r="C963" s="1"/>
      <c r="D963" s="1"/>
      <c r="I963" s="1"/>
      <c r="J963" s="1"/>
      <c r="K963" s="1"/>
      <c r="L963" s="1"/>
      <c r="Q963" s="1"/>
      <c r="R963" s="1"/>
      <c r="T963" s="1"/>
      <c r="Y963" s="1"/>
      <c r="Z963" s="1"/>
      <c r="AB963" s="1"/>
      <c r="AG963" s="1"/>
      <c r="AH963" s="1"/>
      <c r="AJ963" s="1"/>
      <c r="AO963" s="1"/>
      <c r="AP963" s="1"/>
      <c r="AQ963" s="1"/>
      <c r="AR963" s="1"/>
      <c r="AV963" s="1"/>
    </row>
    <row r="964" spans="1:48" x14ac:dyDescent="0.25">
      <c r="A964" s="1"/>
      <c r="B964" s="1"/>
      <c r="C964" s="1"/>
      <c r="D964" s="1"/>
      <c r="I964" s="1"/>
      <c r="J964" s="1"/>
      <c r="K964" s="1"/>
      <c r="L964" s="1"/>
      <c r="Q964" s="1"/>
      <c r="R964" s="1"/>
      <c r="T964" s="1"/>
      <c r="Y964" s="1"/>
      <c r="Z964" s="1"/>
      <c r="AB964" s="1"/>
      <c r="AG964" s="1"/>
      <c r="AH964" s="1"/>
      <c r="AJ964" s="1"/>
      <c r="AO964" s="1"/>
      <c r="AP964" s="1"/>
      <c r="AQ964" s="1"/>
      <c r="AR964" s="1"/>
      <c r="AV964" s="1"/>
    </row>
    <row r="965" spans="1:48" x14ac:dyDescent="0.25">
      <c r="A965" s="1"/>
      <c r="B965" s="1"/>
      <c r="C965" s="1"/>
      <c r="D965" s="1"/>
      <c r="I965" s="1"/>
      <c r="J965" s="1"/>
      <c r="K965" s="1"/>
      <c r="L965" s="1"/>
      <c r="Q965" s="1"/>
      <c r="R965" s="1"/>
      <c r="T965" s="1"/>
      <c r="Y965" s="1"/>
      <c r="Z965" s="1"/>
      <c r="AB965" s="1"/>
      <c r="AG965" s="1"/>
      <c r="AH965" s="1"/>
      <c r="AJ965" s="1"/>
      <c r="AO965" s="1"/>
      <c r="AP965" s="1"/>
      <c r="AQ965" s="1"/>
      <c r="AR965" s="1"/>
      <c r="AV965" s="1"/>
    </row>
    <row r="966" spans="1:48" x14ac:dyDescent="0.25">
      <c r="A966" s="1"/>
      <c r="B966" s="1"/>
      <c r="C966" s="1"/>
      <c r="D966" s="1"/>
      <c r="I966" s="1"/>
      <c r="J966" s="1"/>
      <c r="K966" s="1"/>
      <c r="L966" s="1"/>
      <c r="Q966" s="1"/>
      <c r="R966" s="1"/>
      <c r="T966" s="1"/>
      <c r="Y966" s="1"/>
      <c r="Z966" s="1"/>
      <c r="AB966" s="1"/>
      <c r="AG966" s="1"/>
      <c r="AH966" s="1"/>
      <c r="AJ966" s="1"/>
      <c r="AO966" s="1"/>
      <c r="AP966" s="1"/>
      <c r="AQ966" s="1"/>
      <c r="AR966" s="1"/>
      <c r="AV966" s="1"/>
    </row>
    <row r="967" spans="1:48" x14ac:dyDescent="0.25">
      <c r="A967" s="1"/>
      <c r="B967" s="1"/>
      <c r="C967" s="1"/>
      <c r="D967" s="1"/>
      <c r="I967" s="1"/>
      <c r="J967" s="1"/>
      <c r="K967" s="1"/>
      <c r="L967" s="1"/>
      <c r="Q967" s="1"/>
      <c r="R967" s="1"/>
      <c r="T967" s="1"/>
      <c r="Y967" s="1"/>
      <c r="Z967" s="1"/>
      <c r="AB967" s="1"/>
      <c r="AG967" s="1"/>
      <c r="AH967" s="1"/>
      <c r="AJ967" s="1"/>
      <c r="AO967" s="1"/>
      <c r="AP967" s="1"/>
      <c r="AQ967" s="1"/>
      <c r="AR967" s="1"/>
      <c r="AV967" s="1"/>
    </row>
    <row r="968" spans="1:48" x14ac:dyDescent="0.25">
      <c r="A968" s="1"/>
      <c r="B968" s="1"/>
      <c r="C968" s="1"/>
      <c r="D968" s="1"/>
      <c r="I968" s="1"/>
      <c r="J968" s="1"/>
      <c r="K968" s="1"/>
      <c r="L968" s="1"/>
      <c r="Q968" s="1"/>
      <c r="R968" s="1"/>
      <c r="T968" s="1"/>
      <c r="Y968" s="1"/>
      <c r="Z968" s="1"/>
      <c r="AB968" s="1"/>
      <c r="AG968" s="1"/>
      <c r="AH968" s="1"/>
      <c r="AJ968" s="1"/>
      <c r="AO968" s="1"/>
      <c r="AP968" s="1"/>
      <c r="AQ968" s="1"/>
      <c r="AR968" s="1"/>
      <c r="AV968" s="1"/>
    </row>
    <row r="969" spans="1:48" x14ac:dyDescent="0.25">
      <c r="A969" s="1"/>
      <c r="B969" s="1"/>
      <c r="C969" s="1"/>
      <c r="D969" s="1"/>
      <c r="I969" s="1"/>
      <c r="J969" s="1"/>
      <c r="K969" s="1"/>
      <c r="L969" s="1"/>
      <c r="Q969" s="1"/>
      <c r="R969" s="1"/>
      <c r="T969" s="1"/>
      <c r="Y969" s="1"/>
      <c r="Z969" s="1"/>
      <c r="AB969" s="1"/>
      <c r="AG969" s="1"/>
      <c r="AH969" s="1"/>
      <c r="AJ969" s="1"/>
      <c r="AO969" s="1"/>
      <c r="AP969" s="1"/>
      <c r="AQ969" s="1"/>
      <c r="AR969" s="1"/>
      <c r="AV969" s="1"/>
    </row>
    <row r="970" spans="1:48" x14ac:dyDescent="0.25">
      <c r="A970" s="1"/>
      <c r="B970" s="1"/>
      <c r="C970" s="1"/>
      <c r="D970" s="1"/>
      <c r="I970" s="1"/>
      <c r="J970" s="1"/>
      <c r="K970" s="1"/>
      <c r="L970" s="1"/>
      <c r="Q970" s="1"/>
      <c r="R970" s="1"/>
      <c r="T970" s="1"/>
      <c r="Y970" s="1"/>
      <c r="Z970" s="1"/>
      <c r="AB970" s="1"/>
      <c r="AG970" s="1"/>
      <c r="AH970" s="1"/>
      <c r="AJ970" s="1"/>
      <c r="AO970" s="1"/>
      <c r="AP970" s="1"/>
      <c r="AQ970" s="1"/>
      <c r="AR970" s="1"/>
      <c r="AV970" s="1"/>
    </row>
    <row r="971" spans="1:48" x14ac:dyDescent="0.25">
      <c r="A971" s="1"/>
      <c r="B971" s="1"/>
      <c r="C971" s="1"/>
      <c r="D971" s="1"/>
      <c r="I971" s="1"/>
      <c r="J971" s="1"/>
      <c r="K971" s="1"/>
      <c r="L971" s="1"/>
      <c r="Q971" s="1"/>
      <c r="R971" s="1"/>
      <c r="T971" s="1"/>
      <c r="Y971" s="1"/>
      <c r="Z971" s="1"/>
      <c r="AB971" s="1"/>
      <c r="AG971" s="1"/>
      <c r="AH971" s="1"/>
      <c r="AJ971" s="1"/>
      <c r="AO971" s="1"/>
      <c r="AP971" s="1"/>
      <c r="AQ971" s="1"/>
      <c r="AR971" s="1"/>
      <c r="AV971" s="1"/>
    </row>
    <row r="972" spans="1:48" x14ac:dyDescent="0.25">
      <c r="A972" s="1"/>
      <c r="B972" s="1"/>
      <c r="C972" s="1"/>
      <c r="D972" s="1"/>
      <c r="I972" s="1"/>
      <c r="J972" s="1"/>
      <c r="K972" s="1"/>
      <c r="L972" s="1"/>
      <c r="Q972" s="1"/>
      <c r="R972" s="1"/>
      <c r="T972" s="1"/>
      <c r="Y972" s="1"/>
      <c r="Z972" s="1"/>
      <c r="AB972" s="1"/>
      <c r="AG972" s="1"/>
      <c r="AH972" s="1"/>
      <c r="AJ972" s="1"/>
      <c r="AO972" s="1"/>
      <c r="AP972" s="1"/>
      <c r="AQ972" s="1"/>
      <c r="AR972" s="1"/>
      <c r="AV972" s="1"/>
    </row>
    <row r="973" spans="1:48" x14ac:dyDescent="0.25">
      <c r="A973" s="1"/>
      <c r="B973" s="1"/>
      <c r="C973" s="1"/>
      <c r="D973" s="1"/>
      <c r="I973" s="1"/>
      <c r="J973" s="1"/>
      <c r="K973" s="1"/>
      <c r="L973" s="1"/>
      <c r="Q973" s="1"/>
      <c r="R973" s="1"/>
      <c r="T973" s="1"/>
      <c r="Y973" s="1"/>
      <c r="Z973" s="1"/>
      <c r="AB973" s="1"/>
      <c r="AG973" s="1"/>
      <c r="AH973" s="1"/>
      <c r="AJ973" s="1"/>
      <c r="AO973" s="1"/>
      <c r="AP973" s="1"/>
      <c r="AQ973" s="1"/>
      <c r="AR973" s="1"/>
      <c r="AV973" s="1"/>
    </row>
    <row r="974" spans="1:48" x14ac:dyDescent="0.25">
      <c r="A974" s="1"/>
      <c r="B974" s="1"/>
      <c r="C974" s="1"/>
      <c r="D974" s="1"/>
      <c r="I974" s="1"/>
      <c r="J974" s="1"/>
      <c r="K974" s="1"/>
      <c r="L974" s="1"/>
      <c r="Q974" s="1"/>
      <c r="R974" s="1"/>
      <c r="T974" s="1"/>
      <c r="Y974" s="1"/>
      <c r="Z974" s="1"/>
      <c r="AB974" s="1"/>
      <c r="AG974" s="1"/>
      <c r="AH974" s="1"/>
      <c r="AJ974" s="1"/>
      <c r="AO974" s="1"/>
      <c r="AP974" s="1"/>
      <c r="AQ974" s="1"/>
      <c r="AR974" s="1"/>
      <c r="AV974" s="1"/>
    </row>
    <row r="975" spans="1:48" x14ac:dyDescent="0.25">
      <c r="A975" s="1"/>
      <c r="B975" s="1"/>
      <c r="C975" s="1"/>
      <c r="D975" s="1"/>
      <c r="I975" s="1"/>
      <c r="J975" s="1"/>
      <c r="K975" s="1"/>
      <c r="L975" s="1"/>
      <c r="Q975" s="1"/>
      <c r="R975" s="1"/>
      <c r="T975" s="1"/>
      <c r="Y975" s="1"/>
      <c r="Z975" s="1"/>
      <c r="AB975" s="1"/>
      <c r="AG975" s="1"/>
      <c r="AH975" s="1"/>
      <c r="AJ975" s="1"/>
      <c r="AO975" s="1"/>
      <c r="AP975" s="1"/>
      <c r="AQ975" s="1"/>
      <c r="AR975" s="1"/>
      <c r="AV975" s="1"/>
    </row>
    <row r="976" spans="1:48" x14ac:dyDescent="0.25">
      <c r="A976" s="1"/>
      <c r="B976" s="1"/>
      <c r="C976" s="1"/>
      <c r="D976" s="1"/>
      <c r="I976" s="1"/>
      <c r="J976" s="1"/>
      <c r="K976" s="1"/>
      <c r="L976" s="1"/>
      <c r="Q976" s="1"/>
      <c r="R976" s="1"/>
      <c r="T976" s="1"/>
      <c r="Y976" s="1"/>
      <c r="Z976" s="1"/>
      <c r="AB976" s="1"/>
      <c r="AG976" s="1"/>
      <c r="AH976" s="1"/>
      <c r="AJ976" s="1"/>
      <c r="AO976" s="1"/>
      <c r="AP976" s="1"/>
      <c r="AQ976" s="1"/>
      <c r="AR976" s="1"/>
      <c r="AV976" s="1"/>
    </row>
    <row r="977" spans="1:48" x14ac:dyDescent="0.25">
      <c r="A977" s="1"/>
      <c r="B977" s="1"/>
      <c r="C977" s="1"/>
      <c r="D977" s="1"/>
      <c r="I977" s="1"/>
      <c r="J977" s="1"/>
      <c r="K977" s="1"/>
      <c r="L977" s="1"/>
      <c r="Q977" s="1"/>
      <c r="R977" s="1"/>
      <c r="T977" s="1"/>
      <c r="Y977" s="1"/>
      <c r="Z977" s="1"/>
      <c r="AB977" s="1"/>
      <c r="AG977" s="1"/>
      <c r="AH977" s="1"/>
      <c r="AJ977" s="1"/>
      <c r="AO977" s="1"/>
      <c r="AP977" s="1"/>
      <c r="AQ977" s="1"/>
      <c r="AR977" s="1"/>
      <c r="AV977" s="1"/>
    </row>
    <row r="978" spans="1:48" x14ac:dyDescent="0.25">
      <c r="A978" s="1"/>
      <c r="B978" s="1"/>
      <c r="C978" s="1"/>
      <c r="D978" s="1"/>
      <c r="I978" s="1"/>
      <c r="J978" s="1"/>
      <c r="K978" s="1"/>
      <c r="L978" s="1"/>
      <c r="Q978" s="1"/>
      <c r="R978" s="1"/>
      <c r="T978" s="1"/>
      <c r="Y978" s="1"/>
      <c r="Z978" s="1"/>
      <c r="AB978" s="1"/>
      <c r="AG978" s="1"/>
      <c r="AH978" s="1"/>
      <c r="AJ978" s="1"/>
      <c r="AO978" s="1"/>
      <c r="AP978" s="1"/>
      <c r="AQ978" s="1"/>
      <c r="AR978" s="1"/>
      <c r="AV978" s="1"/>
    </row>
    <row r="979" spans="1:48" x14ac:dyDescent="0.25">
      <c r="A979" s="1"/>
      <c r="B979" s="1"/>
      <c r="C979" s="1"/>
      <c r="D979" s="1"/>
      <c r="I979" s="1"/>
      <c r="J979" s="1"/>
      <c r="K979" s="1"/>
      <c r="L979" s="1"/>
      <c r="Q979" s="1"/>
      <c r="R979" s="1"/>
      <c r="T979" s="1"/>
      <c r="Y979" s="1"/>
      <c r="Z979" s="1"/>
      <c r="AB979" s="1"/>
      <c r="AG979" s="1"/>
      <c r="AH979" s="1"/>
      <c r="AJ979" s="1"/>
      <c r="AO979" s="1"/>
      <c r="AP979" s="1"/>
      <c r="AQ979" s="1"/>
      <c r="AR979" s="1"/>
      <c r="AV979" s="1"/>
    </row>
    <row r="980" spans="1:48" x14ac:dyDescent="0.25">
      <c r="A980" s="1"/>
      <c r="B980" s="1"/>
      <c r="C980" s="1"/>
      <c r="D980" s="1"/>
      <c r="I980" s="1"/>
      <c r="J980" s="1"/>
      <c r="K980" s="1"/>
      <c r="L980" s="1"/>
      <c r="Q980" s="1"/>
      <c r="R980" s="1"/>
      <c r="T980" s="1"/>
      <c r="Y980" s="1"/>
      <c r="Z980" s="1"/>
      <c r="AB980" s="1"/>
      <c r="AG980" s="1"/>
      <c r="AH980" s="1"/>
      <c r="AJ980" s="1"/>
      <c r="AO980" s="1"/>
      <c r="AP980" s="1"/>
      <c r="AQ980" s="1"/>
      <c r="AR980" s="1"/>
      <c r="AV980" s="1"/>
    </row>
    <row r="981" spans="1:48" x14ac:dyDescent="0.25">
      <c r="A981" s="1"/>
      <c r="B981" s="1"/>
      <c r="C981" s="1"/>
      <c r="D981" s="1"/>
      <c r="I981" s="1"/>
      <c r="J981" s="1"/>
      <c r="K981" s="1"/>
      <c r="L981" s="1"/>
      <c r="Q981" s="1"/>
      <c r="R981" s="1"/>
      <c r="T981" s="1"/>
      <c r="Y981" s="1"/>
      <c r="Z981" s="1"/>
      <c r="AB981" s="1"/>
      <c r="AG981" s="1"/>
      <c r="AH981" s="1"/>
      <c r="AJ981" s="1"/>
      <c r="AO981" s="1"/>
      <c r="AP981" s="1"/>
      <c r="AQ981" s="1"/>
      <c r="AR981" s="1"/>
      <c r="AV981" s="1"/>
    </row>
    <row r="982" spans="1:48" x14ac:dyDescent="0.25">
      <c r="A982" s="1"/>
      <c r="B982" s="1"/>
      <c r="C982" s="1"/>
      <c r="D982" s="1"/>
      <c r="I982" s="1"/>
      <c r="J982" s="1"/>
      <c r="K982" s="1"/>
      <c r="L982" s="1"/>
      <c r="Q982" s="1"/>
      <c r="R982" s="1"/>
      <c r="T982" s="1"/>
      <c r="Y982" s="1"/>
      <c r="Z982" s="1"/>
      <c r="AB982" s="1"/>
      <c r="AG982" s="1"/>
      <c r="AH982" s="1"/>
      <c r="AJ982" s="1"/>
      <c r="AO982" s="1"/>
      <c r="AP982" s="1"/>
      <c r="AQ982" s="1"/>
      <c r="AR982" s="1"/>
      <c r="AV982" s="1"/>
    </row>
    <row r="983" spans="1:48" x14ac:dyDescent="0.25">
      <c r="A983" s="1"/>
      <c r="B983" s="1"/>
      <c r="C983" s="1"/>
      <c r="D983" s="1"/>
      <c r="I983" s="1"/>
      <c r="J983" s="1"/>
      <c r="K983" s="1"/>
      <c r="L983" s="1"/>
      <c r="Q983" s="1"/>
      <c r="R983" s="1"/>
      <c r="T983" s="1"/>
      <c r="Y983" s="1"/>
      <c r="Z983" s="1"/>
      <c r="AB983" s="1"/>
      <c r="AG983" s="1"/>
      <c r="AH983" s="1"/>
      <c r="AJ983" s="1"/>
      <c r="AO983" s="1"/>
      <c r="AP983" s="1"/>
      <c r="AQ983" s="1"/>
      <c r="AR983" s="1"/>
      <c r="AV983" s="1"/>
    </row>
    <row r="984" spans="1:48" x14ac:dyDescent="0.25">
      <c r="A984" s="1"/>
      <c r="B984" s="1"/>
      <c r="C984" s="1"/>
      <c r="D984" s="1"/>
      <c r="I984" s="1"/>
      <c r="J984" s="1"/>
      <c r="K984" s="1"/>
      <c r="L984" s="1"/>
      <c r="Q984" s="1"/>
      <c r="R984" s="1"/>
      <c r="T984" s="1"/>
      <c r="Y984" s="1"/>
      <c r="Z984" s="1"/>
      <c r="AB984" s="1"/>
      <c r="AG984" s="1"/>
      <c r="AH984" s="1"/>
      <c r="AJ984" s="1"/>
      <c r="AO984" s="1"/>
      <c r="AP984" s="1"/>
      <c r="AQ984" s="1"/>
      <c r="AR984" s="1"/>
      <c r="AV984" s="1"/>
    </row>
    <row r="985" spans="1:48" x14ac:dyDescent="0.25">
      <c r="A985" s="1"/>
      <c r="B985" s="1"/>
      <c r="C985" s="1"/>
      <c r="D985" s="1"/>
      <c r="I985" s="1"/>
      <c r="J985" s="1"/>
      <c r="K985" s="1"/>
      <c r="L985" s="1"/>
      <c r="Q985" s="1"/>
      <c r="R985" s="1"/>
      <c r="T985" s="1"/>
      <c r="Y985" s="1"/>
      <c r="Z985" s="1"/>
      <c r="AB985" s="1"/>
      <c r="AG985" s="1"/>
      <c r="AH985" s="1"/>
      <c r="AJ985" s="1"/>
      <c r="AO985" s="1"/>
      <c r="AP985" s="1"/>
      <c r="AQ985" s="1"/>
      <c r="AR985" s="1"/>
      <c r="AV985" s="1"/>
    </row>
    <row r="986" spans="1:48" x14ac:dyDescent="0.25">
      <c r="A986" s="1"/>
      <c r="B986" s="1"/>
      <c r="C986" s="1"/>
      <c r="D986" s="1"/>
      <c r="I986" s="1"/>
      <c r="J986" s="1"/>
      <c r="K986" s="1"/>
      <c r="L986" s="1"/>
      <c r="Q986" s="1"/>
      <c r="R986" s="1"/>
      <c r="T986" s="1"/>
      <c r="Y986" s="1"/>
      <c r="Z986" s="1"/>
      <c r="AB986" s="1"/>
      <c r="AG986" s="1"/>
      <c r="AH986" s="1"/>
      <c r="AJ986" s="1"/>
      <c r="AO986" s="1"/>
      <c r="AP986" s="1"/>
      <c r="AQ986" s="1"/>
      <c r="AR986" s="1"/>
      <c r="AV986" s="1"/>
    </row>
    <row r="987" spans="1:48" x14ac:dyDescent="0.25">
      <c r="A987" s="1"/>
      <c r="B987" s="1"/>
      <c r="C987" s="1"/>
      <c r="D987" s="1"/>
      <c r="I987" s="1"/>
      <c r="J987" s="1"/>
      <c r="K987" s="1"/>
      <c r="L987" s="1"/>
      <c r="Q987" s="1"/>
      <c r="R987" s="1"/>
      <c r="T987" s="1"/>
      <c r="Y987" s="1"/>
      <c r="Z987" s="1"/>
      <c r="AB987" s="1"/>
      <c r="AG987" s="1"/>
      <c r="AH987" s="1"/>
      <c r="AJ987" s="1"/>
      <c r="AO987" s="1"/>
      <c r="AP987" s="1"/>
      <c r="AQ987" s="1"/>
      <c r="AR987" s="1"/>
      <c r="AV987" s="1"/>
    </row>
    <row r="988" spans="1:48" x14ac:dyDescent="0.25">
      <c r="A988" s="1"/>
      <c r="B988" s="1"/>
      <c r="C988" s="1"/>
      <c r="D988" s="1"/>
      <c r="I988" s="1"/>
      <c r="J988" s="1"/>
      <c r="K988" s="1"/>
      <c r="L988" s="1"/>
      <c r="Q988" s="1"/>
      <c r="R988" s="1"/>
      <c r="T988" s="1"/>
      <c r="Y988" s="1"/>
      <c r="Z988" s="1"/>
      <c r="AB988" s="1"/>
      <c r="AG988" s="1"/>
      <c r="AH988" s="1"/>
      <c r="AJ988" s="1"/>
      <c r="AO988" s="1"/>
      <c r="AP988" s="1"/>
      <c r="AQ988" s="1"/>
      <c r="AR988" s="1"/>
      <c r="AV988" s="1"/>
    </row>
    <row r="989" spans="1:48" x14ac:dyDescent="0.25">
      <c r="A989" s="1"/>
      <c r="B989" s="1"/>
      <c r="C989" s="1"/>
      <c r="D989" s="1"/>
      <c r="I989" s="1"/>
      <c r="J989" s="1"/>
      <c r="K989" s="1"/>
      <c r="L989" s="1"/>
      <c r="Q989" s="1"/>
      <c r="R989" s="1"/>
      <c r="T989" s="1"/>
      <c r="Y989" s="1"/>
      <c r="Z989" s="1"/>
      <c r="AB989" s="1"/>
      <c r="AG989" s="1"/>
      <c r="AH989" s="1"/>
      <c r="AJ989" s="1"/>
      <c r="AO989" s="1"/>
      <c r="AP989" s="1"/>
      <c r="AQ989" s="1"/>
      <c r="AR989" s="1"/>
      <c r="AV989" s="1"/>
    </row>
    <row r="990" spans="1:48" x14ac:dyDescent="0.25">
      <c r="A990" s="1"/>
      <c r="B990" s="1"/>
      <c r="C990" s="1"/>
      <c r="D990" s="1"/>
      <c r="I990" s="1"/>
      <c r="J990" s="1"/>
      <c r="K990" s="1"/>
      <c r="L990" s="1"/>
      <c r="Q990" s="1"/>
      <c r="R990" s="1"/>
      <c r="T990" s="1"/>
      <c r="Y990" s="1"/>
      <c r="Z990" s="1"/>
      <c r="AB990" s="1"/>
      <c r="AG990" s="1"/>
      <c r="AH990" s="1"/>
      <c r="AJ990" s="1"/>
      <c r="AO990" s="1"/>
      <c r="AP990" s="1"/>
      <c r="AQ990" s="1"/>
      <c r="AR990" s="1"/>
      <c r="AV990" s="1"/>
    </row>
    <row r="991" spans="1:48" x14ac:dyDescent="0.25">
      <c r="A991" s="1"/>
      <c r="B991" s="1"/>
      <c r="C991" s="1"/>
      <c r="D991" s="1"/>
      <c r="I991" s="1"/>
      <c r="J991" s="1"/>
      <c r="K991" s="1"/>
      <c r="L991" s="1"/>
      <c r="Q991" s="1"/>
      <c r="R991" s="1"/>
      <c r="T991" s="1"/>
      <c r="Y991" s="1"/>
      <c r="Z991" s="1"/>
      <c r="AB991" s="1"/>
      <c r="AG991" s="1"/>
      <c r="AH991" s="1"/>
      <c r="AJ991" s="1"/>
      <c r="AO991" s="1"/>
      <c r="AP991" s="1"/>
      <c r="AQ991" s="1"/>
      <c r="AR991" s="1"/>
      <c r="AV991" s="1"/>
    </row>
    <row r="992" spans="1:48" x14ac:dyDescent="0.25">
      <c r="A992" s="1"/>
      <c r="B992" s="1"/>
      <c r="C992" s="1"/>
      <c r="D992" s="1"/>
      <c r="I992" s="1"/>
      <c r="J992" s="1"/>
      <c r="K992" s="1"/>
      <c r="L992" s="1"/>
      <c r="Q992" s="1"/>
      <c r="R992" s="1"/>
      <c r="T992" s="1"/>
      <c r="Y992" s="1"/>
      <c r="Z992" s="1"/>
      <c r="AB992" s="1"/>
      <c r="AG992" s="1"/>
      <c r="AH992" s="1"/>
      <c r="AJ992" s="1"/>
      <c r="AO992" s="1"/>
      <c r="AP992" s="1"/>
      <c r="AQ992" s="1"/>
      <c r="AR992" s="1"/>
      <c r="AV992" s="1"/>
    </row>
    <row r="993" spans="1:48" x14ac:dyDescent="0.25">
      <c r="A993" s="1"/>
      <c r="B993" s="1"/>
      <c r="C993" s="1"/>
      <c r="D993" s="1"/>
      <c r="I993" s="1"/>
      <c r="J993" s="1"/>
      <c r="K993" s="1"/>
      <c r="L993" s="1"/>
      <c r="Q993" s="1"/>
      <c r="R993" s="1"/>
      <c r="T993" s="1"/>
      <c r="Y993" s="1"/>
      <c r="Z993" s="1"/>
      <c r="AB993" s="1"/>
      <c r="AG993" s="1"/>
      <c r="AH993" s="1"/>
      <c r="AJ993" s="1"/>
      <c r="AO993" s="1"/>
      <c r="AP993" s="1"/>
      <c r="AQ993" s="1"/>
      <c r="AR993" s="1"/>
      <c r="AV993" s="1"/>
    </row>
    <row r="994" spans="1:48" x14ac:dyDescent="0.25">
      <c r="A994" s="1"/>
      <c r="B994" s="1"/>
      <c r="C994" s="1"/>
      <c r="D994" s="1"/>
      <c r="I994" s="1"/>
      <c r="J994" s="1"/>
      <c r="K994" s="1"/>
      <c r="L994" s="1"/>
      <c r="Q994" s="1"/>
      <c r="R994" s="1"/>
      <c r="T994" s="1"/>
      <c r="Y994" s="1"/>
      <c r="Z994" s="1"/>
      <c r="AB994" s="1"/>
      <c r="AG994" s="1"/>
      <c r="AH994" s="1"/>
      <c r="AJ994" s="1"/>
      <c r="AO994" s="1"/>
      <c r="AP994" s="1"/>
      <c r="AQ994" s="1"/>
      <c r="AR994" s="1"/>
      <c r="AV994" s="1"/>
    </row>
    <row r="995" spans="1:48" x14ac:dyDescent="0.25">
      <c r="A995" s="1"/>
      <c r="B995" s="1"/>
      <c r="C995" s="1"/>
      <c r="D995" s="1"/>
      <c r="I995" s="1"/>
      <c r="J995" s="1"/>
      <c r="K995" s="1"/>
      <c r="L995" s="1"/>
      <c r="Q995" s="1"/>
      <c r="R995" s="1"/>
      <c r="T995" s="1"/>
      <c r="Y995" s="1"/>
      <c r="Z995" s="1"/>
      <c r="AB995" s="1"/>
      <c r="AG995" s="1"/>
      <c r="AH995" s="1"/>
      <c r="AJ995" s="1"/>
      <c r="AO995" s="1"/>
      <c r="AP995" s="1"/>
      <c r="AQ995" s="1"/>
      <c r="AR995" s="1"/>
      <c r="AV995" s="1"/>
    </row>
    <row r="996" spans="1:48" x14ac:dyDescent="0.25">
      <c r="A996" s="1"/>
      <c r="B996" s="1"/>
      <c r="C996" s="1"/>
      <c r="D996" s="1"/>
      <c r="I996" s="1"/>
      <c r="J996" s="1"/>
      <c r="K996" s="1"/>
      <c r="L996" s="1"/>
      <c r="Q996" s="1"/>
      <c r="R996" s="1"/>
      <c r="T996" s="1"/>
      <c r="Y996" s="1"/>
      <c r="Z996" s="1"/>
      <c r="AB996" s="1"/>
      <c r="AG996" s="1"/>
      <c r="AH996" s="1"/>
      <c r="AJ996" s="1"/>
      <c r="AO996" s="1"/>
      <c r="AP996" s="1"/>
      <c r="AQ996" s="1"/>
      <c r="AR996" s="1"/>
      <c r="AV996" s="1"/>
    </row>
    <row r="997" spans="1:48" x14ac:dyDescent="0.25">
      <c r="A997" s="1"/>
      <c r="B997" s="1"/>
      <c r="C997" s="1"/>
      <c r="D997" s="1"/>
      <c r="I997" s="1"/>
      <c r="J997" s="1"/>
      <c r="K997" s="1"/>
      <c r="L997" s="1"/>
      <c r="Q997" s="1"/>
      <c r="R997" s="1"/>
      <c r="T997" s="1"/>
      <c r="Y997" s="1"/>
      <c r="Z997" s="1"/>
      <c r="AB997" s="1"/>
      <c r="AG997" s="1"/>
      <c r="AH997" s="1"/>
      <c r="AJ997" s="1"/>
      <c r="AO997" s="1"/>
      <c r="AP997" s="1"/>
      <c r="AQ997" s="1"/>
      <c r="AR997" s="1"/>
      <c r="AV997" s="1"/>
    </row>
    <row r="998" spans="1:48" x14ac:dyDescent="0.25">
      <c r="A998" s="1"/>
      <c r="B998" s="1"/>
      <c r="C998" s="1"/>
      <c r="D998" s="1"/>
      <c r="I998" s="1"/>
      <c r="J998" s="1"/>
      <c r="K998" s="1"/>
      <c r="L998" s="1"/>
      <c r="Q998" s="1"/>
      <c r="R998" s="1"/>
      <c r="T998" s="1"/>
      <c r="Y998" s="1"/>
      <c r="Z998" s="1"/>
      <c r="AB998" s="1"/>
      <c r="AG998" s="1"/>
      <c r="AH998" s="1"/>
      <c r="AJ998" s="1"/>
      <c r="AO998" s="1"/>
      <c r="AP998" s="1"/>
      <c r="AQ998" s="1"/>
      <c r="AR998" s="1"/>
      <c r="AV998" s="1"/>
    </row>
    <row r="999" spans="1:48" x14ac:dyDescent="0.25">
      <c r="A999" s="1"/>
      <c r="B999" s="1"/>
      <c r="C999" s="1"/>
      <c r="D999" s="1"/>
      <c r="I999" s="1"/>
      <c r="J999" s="1"/>
      <c r="K999" s="1"/>
      <c r="L999" s="1"/>
      <c r="Q999" s="1"/>
      <c r="R999" s="1"/>
      <c r="T999" s="1"/>
      <c r="Y999" s="1"/>
      <c r="Z999" s="1"/>
      <c r="AB999" s="1"/>
      <c r="AG999" s="1"/>
      <c r="AH999" s="1"/>
      <c r="AJ999" s="1"/>
      <c r="AO999" s="1"/>
      <c r="AP999" s="1"/>
      <c r="AQ999" s="1"/>
      <c r="AR999" s="1"/>
      <c r="AV999" s="1"/>
    </row>
    <row r="1000" spans="1:48" x14ac:dyDescent="0.25">
      <c r="A1000" s="1"/>
      <c r="B1000" s="1"/>
      <c r="C1000" s="1"/>
      <c r="D1000" s="1"/>
      <c r="I1000" s="1"/>
      <c r="J1000" s="1"/>
      <c r="K1000" s="1"/>
      <c r="L1000" s="1"/>
      <c r="Q1000" s="1"/>
      <c r="R1000" s="1"/>
      <c r="T1000" s="1"/>
      <c r="Y1000" s="1"/>
      <c r="Z1000" s="1"/>
      <c r="AB1000" s="1"/>
      <c r="AG1000" s="1"/>
      <c r="AH1000" s="1"/>
      <c r="AJ1000" s="1"/>
      <c r="AO1000" s="1"/>
      <c r="AP1000" s="1"/>
      <c r="AQ1000" s="1"/>
      <c r="AR1000" s="1"/>
      <c r="AV1000" s="1"/>
    </row>
    <row r="1001" spans="1:48" x14ac:dyDescent="0.25">
      <c r="A1001" s="1"/>
      <c r="B1001" s="1"/>
      <c r="C1001" s="1"/>
      <c r="D1001" s="1"/>
      <c r="I1001" s="1"/>
      <c r="J1001" s="1"/>
      <c r="K1001" s="1"/>
      <c r="L1001" s="1"/>
      <c r="Q1001" s="1"/>
      <c r="R1001" s="1"/>
      <c r="T1001" s="1"/>
      <c r="Y1001" s="1"/>
      <c r="Z1001" s="1"/>
      <c r="AB1001" s="1"/>
      <c r="AG1001" s="1"/>
      <c r="AH1001" s="1"/>
      <c r="AJ1001" s="1"/>
      <c r="AO1001" s="1"/>
      <c r="AP1001" s="1"/>
      <c r="AQ1001" s="1"/>
      <c r="AR1001" s="1"/>
      <c r="AV1001" s="1"/>
    </row>
    <row r="1002" spans="1:48" x14ac:dyDescent="0.25">
      <c r="A1002" s="1"/>
      <c r="B1002" s="1"/>
      <c r="C1002" s="1"/>
      <c r="D1002" s="1"/>
      <c r="I1002" s="1"/>
      <c r="J1002" s="1"/>
      <c r="K1002" s="1"/>
      <c r="L1002" s="1"/>
      <c r="Q1002" s="1"/>
      <c r="R1002" s="1"/>
      <c r="T1002" s="1"/>
      <c r="Y1002" s="1"/>
      <c r="Z1002" s="1"/>
      <c r="AB1002" s="1"/>
      <c r="AG1002" s="1"/>
      <c r="AH1002" s="1"/>
      <c r="AJ1002" s="1"/>
      <c r="AO1002" s="1"/>
      <c r="AP1002" s="1"/>
      <c r="AQ1002" s="1"/>
      <c r="AR1002" s="1"/>
      <c r="AV1002" s="1"/>
    </row>
    <row r="1003" spans="1:48" x14ac:dyDescent="0.25">
      <c r="A1003" s="1"/>
      <c r="B1003" s="1"/>
      <c r="C1003" s="1"/>
      <c r="D1003" s="1"/>
      <c r="I1003" s="1"/>
      <c r="J1003" s="1"/>
      <c r="K1003" s="1"/>
      <c r="L1003" s="1"/>
      <c r="Q1003" s="1"/>
      <c r="R1003" s="1"/>
      <c r="T1003" s="1"/>
      <c r="Y1003" s="1"/>
      <c r="Z1003" s="1"/>
      <c r="AB1003" s="1"/>
      <c r="AG1003" s="1"/>
      <c r="AH1003" s="1"/>
      <c r="AJ1003" s="1"/>
      <c r="AO1003" s="1"/>
      <c r="AP1003" s="1"/>
      <c r="AQ1003" s="1"/>
      <c r="AR1003" s="1"/>
      <c r="AV1003" s="1"/>
    </row>
    <row r="1004" spans="1:48" x14ac:dyDescent="0.25">
      <c r="A1004" s="1"/>
      <c r="B1004" s="1"/>
      <c r="C1004" s="1"/>
      <c r="D1004" s="1"/>
      <c r="I1004" s="1"/>
      <c r="J1004" s="1"/>
      <c r="K1004" s="1"/>
      <c r="L1004" s="1"/>
      <c r="Q1004" s="1"/>
      <c r="R1004" s="1"/>
      <c r="T1004" s="1"/>
      <c r="Y1004" s="1"/>
      <c r="Z1004" s="1"/>
      <c r="AB1004" s="1"/>
      <c r="AG1004" s="1"/>
      <c r="AH1004" s="1"/>
      <c r="AJ1004" s="1"/>
      <c r="AO1004" s="1"/>
      <c r="AP1004" s="1"/>
      <c r="AQ1004" s="1"/>
      <c r="AR1004" s="1"/>
      <c r="AV1004" s="1"/>
    </row>
    <row r="1005" spans="1:48" x14ac:dyDescent="0.25">
      <c r="A1005" s="1"/>
      <c r="B1005" s="1"/>
      <c r="C1005" s="1"/>
      <c r="D1005" s="1"/>
      <c r="I1005" s="1"/>
      <c r="J1005" s="1"/>
      <c r="K1005" s="1"/>
      <c r="L1005" s="1"/>
      <c r="Q1005" s="1"/>
      <c r="R1005" s="1"/>
      <c r="T1005" s="1"/>
      <c r="Y1005" s="1"/>
      <c r="Z1005" s="1"/>
      <c r="AB1005" s="1"/>
      <c r="AG1005" s="1"/>
      <c r="AH1005" s="1"/>
      <c r="AJ1005" s="1"/>
      <c r="AO1005" s="1"/>
      <c r="AP1005" s="1"/>
      <c r="AQ1005" s="1"/>
      <c r="AR1005" s="1"/>
      <c r="AV1005" s="1"/>
    </row>
    <row r="1006" spans="1:48" x14ac:dyDescent="0.25">
      <c r="A1006" s="1"/>
      <c r="B1006" s="1"/>
      <c r="C1006" s="1"/>
      <c r="D1006" s="1"/>
      <c r="I1006" s="1"/>
      <c r="J1006" s="1"/>
      <c r="K1006" s="1"/>
      <c r="L1006" s="1"/>
      <c r="Q1006" s="1"/>
      <c r="R1006" s="1"/>
      <c r="T1006" s="1"/>
      <c r="Y1006" s="1"/>
      <c r="Z1006" s="1"/>
      <c r="AB1006" s="1"/>
      <c r="AG1006" s="1"/>
      <c r="AH1006" s="1"/>
      <c r="AJ1006" s="1"/>
      <c r="AO1006" s="1"/>
      <c r="AP1006" s="1"/>
      <c r="AQ1006" s="1"/>
      <c r="AR1006" s="1"/>
      <c r="AV1006" s="1"/>
    </row>
    <row r="1007" spans="1:48" x14ac:dyDescent="0.25">
      <c r="A1007" s="1"/>
      <c r="B1007" s="1"/>
      <c r="C1007" s="1"/>
      <c r="D1007" s="1"/>
      <c r="I1007" s="1"/>
      <c r="J1007" s="1"/>
      <c r="K1007" s="1"/>
      <c r="L1007" s="1"/>
      <c r="Q1007" s="1"/>
      <c r="R1007" s="1"/>
      <c r="T1007" s="1"/>
      <c r="Y1007" s="1"/>
      <c r="Z1007" s="1"/>
      <c r="AB1007" s="1"/>
      <c r="AG1007" s="1"/>
      <c r="AH1007" s="1"/>
      <c r="AJ1007" s="1"/>
      <c r="AO1007" s="1"/>
      <c r="AP1007" s="1"/>
      <c r="AQ1007" s="1"/>
      <c r="AR1007" s="1"/>
      <c r="AV1007" s="1"/>
    </row>
    <row r="1008" spans="1:48" x14ac:dyDescent="0.25">
      <c r="A1008" s="1"/>
      <c r="B1008" s="1"/>
      <c r="C1008" s="1"/>
      <c r="D1008" s="1"/>
      <c r="I1008" s="1"/>
      <c r="J1008" s="1"/>
      <c r="K1008" s="1"/>
      <c r="L1008" s="1"/>
      <c r="Q1008" s="1"/>
      <c r="R1008" s="1"/>
      <c r="T1008" s="1"/>
      <c r="Y1008" s="1"/>
      <c r="Z1008" s="1"/>
      <c r="AB1008" s="1"/>
      <c r="AG1008" s="1"/>
      <c r="AH1008" s="1"/>
      <c r="AJ1008" s="1"/>
      <c r="AO1008" s="1"/>
      <c r="AP1008" s="1"/>
      <c r="AQ1008" s="1"/>
      <c r="AR1008" s="1"/>
      <c r="AV1008" s="1"/>
    </row>
    <row r="1009" spans="1:48" x14ac:dyDescent="0.25">
      <c r="A1009" s="1"/>
      <c r="B1009" s="1"/>
      <c r="C1009" s="1"/>
      <c r="D1009" s="1"/>
      <c r="I1009" s="1"/>
      <c r="J1009" s="1"/>
      <c r="K1009" s="1"/>
      <c r="L1009" s="1"/>
      <c r="Q1009" s="1"/>
      <c r="R1009" s="1"/>
      <c r="T1009" s="1"/>
      <c r="Y1009" s="1"/>
      <c r="Z1009" s="1"/>
      <c r="AB1009" s="1"/>
      <c r="AG1009" s="1"/>
      <c r="AH1009" s="1"/>
      <c r="AJ1009" s="1"/>
      <c r="AO1009" s="1"/>
      <c r="AP1009" s="1"/>
      <c r="AQ1009" s="1"/>
      <c r="AR1009" s="1"/>
      <c r="AV1009" s="1"/>
    </row>
    <row r="1010" spans="1:48" x14ac:dyDescent="0.25">
      <c r="A1010" s="1"/>
      <c r="B1010" s="1"/>
      <c r="C1010" s="1"/>
      <c r="D1010" s="1"/>
      <c r="I1010" s="1"/>
      <c r="J1010" s="1"/>
      <c r="K1010" s="1"/>
      <c r="L1010" s="1"/>
      <c r="Q1010" s="1"/>
      <c r="R1010" s="1"/>
      <c r="T1010" s="1"/>
      <c r="Y1010" s="1"/>
      <c r="Z1010" s="1"/>
      <c r="AB1010" s="1"/>
      <c r="AG1010" s="1"/>
      <c r="AH1010" s="1"/>
      <c r="AJ1010" s="1"/>
      <c r="AO1010" s="1"/>
      <c r="AP1010" s="1"/>
      <c r="AQ1010" s="1"/>
      <c r="AR1010" s="1"/>
      <c r="AV1010" s="1"/>
    </row>
    <row r="1011" spans="1:48" x14ac:dyDescent="0.25">
      <c r="A1011" s="1"/>
      <c r="B1011" s="1"/>
      <c r="C1011" s="1"/>
      <c r="D1011" s="1"/>
      <c r="I1011" s="1"/>
      <c r="J1011" s="1"/>
      <c r="K1011" s="1"/>
      <c r="L1011" s="1"/>
      <c r="Q1011" s="1"/>
      <c r="R1011" s="1"/>
      <c r="T1011" s="1"/>
      <c r="Y1011" s="1"/>
      <c r="Z1011" s="1"/>
      <c r="AB1011" s="1"/>
      <c r="AG1011" s="1"/>
      <c r="AH1011" s="1"/>
      <c r="AJ1011" s="1"/>
      <c r="AO1011" s="1"/>
      <c r="AP1011" s="1"/>
      <c r="AQ1011" s="1"/>
      <c r="AR1011" s="1"/>
      <c r="AV1011" s="1"/>
    </row>
    <row r="1012" spans="1:48" x14ac:dyDescent="0.25">
      <c r="A1012" s="1"/>
      <c r="B1012" s="1"/>
      <c r="C1012" s="1"/>
      <c r="D1012" s="1"/>
      <c r="I1012" s="1"/>
      <c r="J1012" s="1"/>
      <c r="K1012" s="1"/>
      <c r="L1012" s="1"/>
      <c r="Q1012" s="1"/>
      <c r="R1012" s="1"/>
      <c r="T1012" s="1"/>
      <c r="Y1012" s="1"/>
      <c r="Z1012" s="1"/>
      <c r="AB1012" s="1"/>
      <c r="AG1012" s="1"/>
      <c r="AH1012" s="1"/>
      <c r="AJ1012" s="1"/>
      <c r="AO1012" s="1"/>
      <c r="AP1012" s="1"/>
      <c r="AQ1012" s="1"/>
      <c r="AR1012" s="1"/>
      <c r="AV1012" s="1"/>
    </row>
    <row r="1013" spans="1:48" x14ac:dyDescent="0.25">
      <c r="A1013" s="1"/>
      <c r="B1013" s="1"/>
      <c r="C1013" s="1"/>
      <c r="D1013" s="1"/>
      <c r="I1013" s="1"/>
      <c r="J1013" s="1"/>
      <c r="K1013" s="1"/>
      <c r="L1013" s="1"/>
      <c r="Q1013" s="1"/>
      <c r="R1013" s="1"/>
      <c r="T1013" s="1"/>
      <c r="Y1013" s="1"/>
      <c r="Z1013" s="1"/>
      <c r="AB1013" s="1"/>
      <c r="AG1013" s="1"/>
      <c r="AH1013" s="1"/>
      <c r="AJ1013" s="1"/>
      <c r="AO1013" s="1"/>
      <c r="AP1013" s="1"/>
      <c r="AQ1013" s="1"/>
      <c r="AR1013" s="1"/>
      <c r="AV1013" s="1"/>
    </row>
    <row r="1014" spans="1:48" x14ac:dyDescent="0.25">
      <c r="A1014" s="1"/>
      <c r="B1014" s="1"/>
      <c r="C1014" s="1"/>
      <c r="D1014" s="1"/>
      <c r="I1014" s="1"/>
      <c r="J1014" s="1"/>
      <c r="K1014" s="1"/>
      <c r="L1014" s="1"/>
      <c r="Q1014" s="1"/>
      <c r="R1014" s="1"/>
      <c r="T1014" s="1"/>
      <c r="Y1014" s="1"/>
      <c r="Z1014" s="1"/>
      <c r="AB1014" s="1"/>
      <c r="AG1014" s="1"/>
      <c r="AH1014" s="1"/>
      <c r="AJ1014" s="1"/>
      <c r="AO1014" s="1"/>
      <c r="AP1014" s="1"/>
      <c r="AQ1014" s="1"/>
      <c r="AR1014" s="1"/>
      <c r="AV1014" s="1"/>
    </row>
    <row r="1015" spans="1:48" x14ac:dyDescent="0.25">
      <c r="A1015" s="1"/>
      <c r="B1015" s="1"/>
      <c r="C1015" s="1"/>
      <c r="D1015" s="1"/>
      <c r="I1015" s="1"/>
      <c r="J1015" s="1"/>
      <c r="K1015" s="1"/>
      <c r="L1015" s="1"/>
      <c r="Q1015" s="1"/>
      <c r="R1015" s="1"/>
      <c r="T1015" s="1"/>
      <c r="Y1015" s="1"/>
      <c r="Z1015" s="1"/>
      <c r="AB1015" s="1"/>
      <c r="AG1015" s="1"/>
      <c r="AH1015" s="1"/>
      <c r="AJ1015" s="1"/>
      <c r="AO1015" s="1"/>
      <c r="AP1015" s="1"/>
      <c r="AQ1015" s="1"/>
      <c r="AR1015" s="1"/>
      <c r="AV1015" s="1"/>
    </row>
    <row r="1016" spans="1:48" x14ac:dyDescent="0.25">
      <c r="A1016" s="1"/>
      <c r="B1016" s="1"/>
      <c r="C1016" s="1"/>
      <c r="D1016" s="1"/>
      <c r="I1016" s="1"/>
      <c r="J1016" s="1"/>
      <c r="K1016" s="1"/>
      <c r="L1016" s="1"/>
      <c r="Q1016" s="1"/>
      <c r="R1016" s="1"/>
      <c r="T1016" s="1"/>
      <c r="Y1016" s="1"/>
      <c r="Z1016" s="1"/>
      <c r="AB1016" s="1"/>
      <c r="AG1016" s="1"/>
      <c r="AH1016" s="1"/>
      <c r="AJ1016" s="1"/>
      <c r="AO1016" s="1"/>
      <c r="AP1016" s="1"/>
      <c r="AQ1016" s="1"/>
      <c r="AR1016" s="1"/>
      <c r="AV1016" s="1"/>
    </row>
    <row r="1017" spans="1:48" x14ac:dyDescent="0.25">
      <c r="A1017" s="1"/>
      <c r="B1017" s="1"/>
      <c r="C1017" s="1"/>
      <c r="D1017" s="1"/>
      <c r="I1017" s="1"/>
      <c r="J1017" s="1"/>
      <c r="K1017" s="1"/>
      <c r="L1017" s="1"/>
      <c r="Q1017" s="1"/>
      <c r="R1017" s="1"/>
      <c r="T1017" s="1"/>
      <c r="Y1017" s="1"/>
      <c r="Z1017" s="1"/>
      <c r="AB1017" s="1"/>
      <c r="AG1017" s="1"/>
      <c r="AH1017" s="1"/>
      <c r="AJ1017" s="1"/>
      <c r="AO1017" s="1"/>
      <c r="AP1017" s="1"/>
      <c r="AQ1017" s="1"/>
      <c r="AR1017" s="1"/>
      <c r="AV1017" s="1"/>
    </row>
    <row r="1018" spans="1:48" x14ac:dyDescent="0.25">
      <c r="A1018" s="1"/>
      <c r="B1018" s="1"/>
      <c r="C1018" s="1"/>
      <c r="D1018" s="1"/>
      <c r="I1018" s="1"/>
      <c r="J1018" s="1"/>
      <c r="K1018" s="1"/>
      <c r="L1018" s="1"/>
      <c r="Q1018" s="1"/>
      <c r="R1018" s="1"/>
      <c r="T1018" s="1"/>
      <c r="Y1018" s="1"/>
      <c r="Z1018" s="1"/>
      <c r="AB1018" s="1"/>
      <c r="AG1018" s="1"/>
      <c r="AH1018" s="1"/>
      <c r="AJ1018" s="1"/>
      <c r="AO1018" s="1"/>
      <c r="AP1018" s="1"/>
      <c r="AQ1018" s="1"/>
      <c r="AR1018" s="1"/>
      <c r="AV1018" s="1"/>
    </row>
    <row r="1019" spans="1:48" x14ac:dyDescent="0.25">
      <c r="A1019" s="1"/>
      <c r="B1019" s="1"/>
      <c r="C1019" s="1"/>
      <c r="D1019" s="1"/>
      <c r="I1019" s="1"/>
      <c r="J1019" s="1"/>
      <c r="K1019" s="1"/>
      <c r="L1019" s="1"/>
      <c r="Q1019" s="1"/>
      <c r="R1019" s="1"/>
      <c r="T1019" s="1"/>
      <c r="Y1019" s="1"/>
      <c r="Z1019" s="1"/>
      <c r="AB1019" s="1"/>
      <c r="AG1019" s="1"/>
      <c r="AH1019" s="1"/>
      <c r="AJ1019" s="1"/>
      <c r="AO1019" s="1"/>
      <c r="AP1019" s="1"/>
      <c r="AQ1019" s="1"/>
      <c r="AR1019" s="1"/>
      <c r="AV1019" s="1"/>
    </row>
    <row r="1020" spans="1:48" x14ac:dyDescent="0.25">
      <c r="A1020" s="1"/>
      <c r="B1020" s="1"/>
      <c r="C1020" s="1"/>
      <c r="D1020" s="1"/>
      <c r="I1020" s="1"/>
      <c r="J1020" s="1"/>
      <c r="K1020" s="1"/>
      <c r="L1020" s="1"/>
      <c r="Q1020" s="1"/>
      <c r="R1020" s="1"/>
      <c r="T1020" s="1"/>
      <c r="Y1020" s="1"/>
      <c r="Z1020" s="1"/>
      <c r="AB1020" s="1"/>
      <c r="AG1020" s="1"/>
      <c r="AH1020" s="1"/>
      <c r="AJ1020" s="1"/>
      <c r="AO1020" s="1"/>
      <c r="AP1020" s="1"/>
      <c r="AQ1020" s="1"/>
      <c r="AR1020" s="1"/>
      <c r="AV1020" s="1"/>
    </row>
    <row r="1021" spans="1:48" x14ac:dyDescent="0.25">
      <c r="A1021" s="1"/>
      <c r="B1021" s="1"/>
      <c r="C1021" s="1"/>
      <c r="D1021" s="1"/>
      <c r="I1021" s="1"/>
      <c r="J1021" s="1"/>
      <c r="K1021" s="1"/>
      <c r="L1021" s="1"/>
      <c r="Q1021" s="1"/>
      <c r="R1021" s="1"/>
      <c r="T1021" s="1"/>
      <c r="Y1021" s="1"/>
      <c r="Z1021" s="1"/>
      <c r="AB1021" s="1"/>
      <c r="AG1021" s="1"/>
      <c r="AH1021" s="1"/>
      <c r="AJ1021" s="1"/>
      <c r="AO1021" s="1"/>
      <c r="AP1021" s="1"/>
      <c r="AQ1021" s="1"/>
      <c r="AR1021" s="1"/>
      <c r="AV1021" s="1"/>
    </row>
    <row r="1022" spans="1:48" x14ac:dyDescent="0.25">
      <c r="A1022" s="1"/>
      <c r="B1022" s="1"/>
      <c r="C1022" s="1"/>
      <c r="D1022" s="1"/>
      <c r="I1022" s="1"/>
      <c r="J1022" s="1"/>
      <c r="K1022" s="1"/>
      <c r="L1022" s="1"/>
      <c r="Q1022" s="1"/>
      <c r="R1022" s="1"/>
      <c r="T1022" s="1"/>
      <c r="Y1022" s="1"/>
      <c r="Z1022" s="1"/>
      <c r="AB1022" s="1"/>
      <c r="AG1022" s="1"/>
      <c r="AH1022" s="1"/>
      <c r="AJ1022" s="1"/>
      <c r="AO1022" s="1"/>
      <c r="AP1022" s="1"/>
      <c r="AQ1022" s="1"/>
      <c r="AR1022" s="1"/>
      <c r="AV1022" s="1"/>
    </row>
    <row r="1023" spans="1:48" x14ac:dyDescent="0.25">
      <c r="A1023" s="1"/>
      <c r="B1023" s="1"/>
      <c r="C1023" s="1"/>
      <c r="D1023" s="1"/>
      <c r="I1023" s="1"/>
      <c r="J1023" s="1"/>
      <c r="K1023" s="1"/>
      <c r="L1023" s="1"/>
      <c r="Q1023" s="1"/>
      <c r="R1023" s="1"/>
      <c r="T1023" s="1"/>
      <c r="Y1023" s="1"/>
      <c r="Z1023" s="1"/>
      <c r="AB1023" s="1"/>
      <c r="AG1023" s="1"/>
      <c r="AH1023" s="1"/>
      <c r="AJ1023" s="1"/>
      <c r="AO1023" s="1"/>
      <c r="AP1023" s="1"/>
      <c r="AQ1023" s="1"/>
      <c r="AR1023" s="1"/>
      <c r="AV1023" s="1"/>
    </row>
    <row r="1024" spans="1:48" x14ac:dyDescent="0.25">
      <c r="A1024" s="1"/>
      <c r="B1024" s="1"/>
      <c r="C1024" s="1"/>
      <c r="D1024" s="1"/>
      <c r="I1024" s="1"/>
      <c r="J1024" s="1"/>
      <c r="K1024" s="1"/>
      <c r="L1024" s="1"/>
      <c r="Q1024" s="1"/>
      <c r="R1024" s="1"/>
      <c r="T1024" s="1"/>
      <c r="Y1024" s="1"/>
      <c r="Z1024" s="1"/>
      <c r="AB1024" s="1"/>
      <c r="AG1024" s="1"/>
      <c r="AH1024" s="1"/>
      <c r="AJ1024" s="1"/>
      <c r="AO1024" s="1"/>
      <c r="AP1024" s="1"/>
      <c r="AQ1024" s="1"/>
      <c r="AR1024" s="1"/>
      <c r="AV1024" s="1"/>
    </row>
    <row r="1025" spans="1:48" x14ac:dyDescent="0.25">
      <c r="A1025" s="1"/>
      <c r="B1025" s="1"/>
      <c r="C1025" s="1"/>
      <c r="D1025" s="1"/>
      <c r="I1025" s="1"/>
      <c r="J1025" s="1"/>
      <c r="K1025" s="1"/>
      <c r="L1025" s="1"/>
      <c r="Q1025" s="1"/>
      <c r="R1025" s="1"/>
      <c r="T1025" s="1"/>
      <c r="Y1025" s="1"/>
      <c r="Z1025" s="1"/>
      <c r="AB1025" s="1"/>
      <c r="AG1025" s="1"/>
      <c r="AH1025" s="1"/>
      <c r="AJ1025" s="1"/>
      <c r="AO1025" s="1"/>
      <c r="AP1025" s="1"/>
      <c r="AQ1025" s="1"/>
      <c r="AR1025" s="1"/>
      <c r="AV1025" s="1"/>
    </row>
    <row r="1026" spans="1:48" x14ac:dyDescent="0.25">
      <c r="A1026" s="1"/>
      <c r="B1026" s="1"/>
      <c r="C1026" s="1"/>
      <c r="D1026" s="1"/>
      <c r="I1026" s="1"/>
      <c r="J1026" s="1"/>
      <c r="K1026" s="1"/>
      <c r="L1026" s="1"/>
      <c r="Q1026" s="1"/>
      <c r="R1026" s="1"/>
      <c r="T1026" s="1"/>
      <c r="Y1026" s="1"/>
      <c r="Z1026" s="1"/>
      <c r="AB1026" s="1"/>
      <c r="AG1026" s="1"/>
      <c r="AH1026" s="1"/>
      <c r="AJ1026" s="1"/>
      <c r="AO1026" s="1"/>
      <c r="AP1026" s="1"/>
      <c r="AQ1026" s="1"/>
      <c r="AR1026" s="1"/>
      <c r="AV1026" s="1"/>
    </row>
    <row r="1027" spans="1:48" x14ac:dyDescent="0.25">
      <c r="A1027" s="1"/>
      <c r="B1027" s="1"/>
      <c r="C1027" s="1"/>
      <c r="D1027" s="1"/>
      <c r="I1027" s="1"/>
      <c r="J1027" s="1"/>
      <c r="K1027" s="1"/>
      <c r="L1027" s="1"/>
      <c r="Q1027" s="1"/>
      <c r="R1027" s="1"/>
      <c r="T1027" s="1"/>
      <c r="Y1027" s="1"/>
      <c r="Z1027" s="1"/>
      <c r="AB1027" s="1"/>
      <c r="AG1027" s="1"/>
      <c r="AH1027" s="1"/>
      <c r="AJ1027" s="1"/>
      <c r="AO1027" s="1"/>
      <c r="AP1027" s="1"/>
      <c r="AQ1027" s="1"/>
      <c r="AR1027" s="1"/>
      <c r="AV1027" s="1"/>
    </row>
    <row r="1028" spans="1:48" x14ac:dyDescent="0.25">
      <c r="A1028" s="1"/>
      <c r="B1028" s="1"/>
      <c r="C1028" s="1"/>
      <c r="D1028" s="1"/>
      <c r="I1028" s="1"/>
      <c r="J1028" s="1"/>
      <c r="K1028" s="1"/>
      <c r="L1028" s="1"/>
      <c r="Q1028" s="1"/>
      <c r="R1028" s="1"/>
      <c r="T1028" s="1"/>
      <c r="Y1028" s="1"/>
      <c r="Z1028" s="1"/>
      <c r="AB1028" s="1"/>
      <c r="AG1028" s="1"/>
      <c r="AH1028" s="1"/>
      <c r="AJ1028" s="1"/>
      <c r="AO1028" s="1"/>
      <c r="AP1028" s="1"/>
      <c r="AQ1028" s="1"/>
      <c r="AR1028" s="1"/>
      <c r="AV1028" s="1"/>
    </row>
    <row r="1029" spans="1:48" x14ac:dyDescent="0.25">
      <c r="A1029" s="1"/>
      <c r="B1029" s="1"/>
      <c r="C1029" s="1"/>
      <c r="D1029" s="1"/>
      <c r="I1029" s="1"/>
      <c r="J1029" s="1"/>
      <c r="K1029" s="1"/>
      <c r="L1029" s="1"/>
      <c r="Q1029" s="1"/>
      <c r="R1029" s="1"/>
      <c r="T1029" s="1"/>
      <c r="Y1029" s="1"/>
      <c r="Z1029" s="1"/>
      <c r="AB1029" s="1"/>
      <c r="AG1029" s="1"/>
      <c r="AH1029" s="1"/>
      <c r="AJ1029" s="1"/>
      <c r="AO1029" s="1"/>
      <c r="AP1029" s="1"/>
      <c r="AQ1029" s="1"/>
      <c r="AR1029" s="1"/>
      <c r="AV1029" s="1"/>
    </row>
    <row r="1030" spans="1:48" x14ac:dyDescent="0.25">
      <c r="A1030" s="1"/>
      <c r="B1030" s="1"/>
      <c r="C1030" s="1"/>
      <c r="D1030" s="1"/>
      <c r="I1030" s="1"/>
      <c r="J1030" s="1"/>
      <c r="K1030" s="1"/>
      <c r="L1030" s="1"/>
      <c r="Q1030" s="1"/>
      <c r="R1030" s="1"/>
      <c r="T1030" s="1"/>
      <c r="Y1030" s="1"/>
      <c r="Z1030" s="1"/>
      <c r="AB1030" s="1"/>
      <c r="AG1030" s="1"/>
      <c r="AH1030" s="1"/>
      <c r="AJ1030" s="1"/>
      <c r="AO1030" s="1"/>
      <c r="AP1030" s="1"/>
      <c r="AQ1030" s="1"/>
      <c r="AR1030" s="1"/>
      <c r="AV1030" s="1"/>
    </row>
    <row r="1031" spans="1:48" x14ac:dyDescent="0.25">
      <c r="A1031" s="1"/>
      <c r="B1031" s="1"/>
      <c r="C1031" s="1"/>
      <c r="D1031" s="1"/>
      <c r="I1031" s="1"/>
      <c r="J1031" s="1"/>
      <c r="K1031" s="1"/>
      <c r="L1031" s="1"/>
      <c r="Q1031" s="1"/>
      <c r="R1031" s="1"/>
      <c r="T1031" s="1"/>
      <c r="Y1031" s="1"/>
      <c r="Z1031" s="1"/>
      <c r="AB1031" s="1"/>
      <c r="AG1031" s="1"/>
      <c r="AH1031" s="1"/>
      <c r="AJ1031" s="1"/>
      <c r="AO1031" s="1"/>
      <c r="AP1031" s="1"/>
      <c r="AQ1031" s="1"/>
      <c r="AR1031" s="1"/>
      <c r="AV1031" s="1"/>
    </row>
    <row r="1032" spans="1:48" x14ac:dyDescent="0.25">
      <c r="A1032" s="1"/>
      <c r="B1032" s="1"/>
      <c r="C1032" s="1"/>
      <c r="D1032" s="1"/>
      <c r="I1032" s="1"/>
      <c r="J1032" s="1"/>
      <c r="K1032" s="1"/>
      <c r="L1032" s="1"/>
      <c r="Q1032" s="1"/>
      <c r="R1032" s="1"/>
      <c r="T1032" s="1"/>
      <c r="Y1032" s="1"/>
      <c r="Z1032" s="1"/>
      <c r="AB1032" s="1"/>
      <c r="AG1032" s="1"/>
      <c r="AH1032" s="1"/>
      <c r="AJ1032" s="1"/>
      <c r="AO1032" s="1"/>
      <c r="AP1032" s="1"/>
      <c r="AQ1032" s="1"/>
      <c r="AR1032" s="1"/>
      <c r="AV1032" s="1"/>
    </row>
    <row r="1033" spans="1:48" x14ac:dyDescent="0.25">
      <c r="A1033" s="1"/>
      <c r="B1033" s="1"/>
      <c r="C1033" s="1"/>
      <c r="D1033" s="1"/>
      <c r="I1033" s="1"/>
      <c r="J1033" s="1"/>
      <c r="K1033" s="1"/>
      <c r="L1033" s="1"/>
      <c r="Q1033" s="1"/>
      <c r="R1033" s="1"/>
      <c r="T1033" s="1"/>
      <c r="Y1033" s="1"/>
      <c r="Z1033" s="1"/>
      <c r="AB1033" s="1"/>
      <c r="AG1033" s="1"/>
      <c r="AH1033" s="1"/>
      <c r="AJ1033" s="1"/>
      <c r="AO1033" s="1"/>
      <c r="AP1033" s="1"/>
      <c r="AQ1033" s="1"/>
      <c r="AR1033" s="1"/>
      <c r="AV1033" s="1"/>
    </row>
    <row r="1034" spans="1:48" x14ac:dyDescent="0.25">
      <c r="A1034" s="1"/>
      <c r="B1034" s="1"/>
      <c r="C1034" s="1"/>
      <c r="D1034" s="1"/>
      <c r="I1034" s="1"/>
      <c r="J1034" s="1"/>
      <c r="K1034" s="1"/>
      <c r="L1034" s="1"/>
      <c r="Q1034" s="1"/>
      <c r="R1034" s="1"/>
      <c r="T1034" s="1"/>
      <c r="Y1034" s="1"/>
      <c r="Z1034" s="1"/>
      <c r="AB1034" s="1"/>
      <c r="AG1034" s="1"/>
      <c r="AH1034" s="1"/>
      <c r="AJ1034" s="1"/>
      <c r="AO1034" s="1"/>
      <c r="AP1034" s="1"/>
      <c r="AQ1034" s="1"/>
      <c r="AR1034" s="1"/>
      <c r="AV1034" s="1"/>
    </row>
    <row r="1035" spans="1:48" x14ac:dyDescent="0.25">
      <c r="A1035" s="1"/>
      <c r="B1035" s="1"/>
      <c r="C1035" s="1"/>
      <c r="D1035" s="1"/>
      <c r="I1035" s="1"/>
      <c r="J1035" s="1"/>
      <c r="K1035" s="1"/>
      <c r="L1035" s="1"/>
      <c r="Q1035" s="1"/>
      <c r="R1035" s="1"/>
      <c r="T1035" s="1"/>
      <c r="Y1035" s="1"/>
      <c r="Z1035" s="1"/>
      <c r="AB1035" s="1"/>
      <c r="AG1035" s="1"/>
      <c r="AH1035" s="1"/>
      <c r="AJ1035" s="1"/>
      <c r="AO1035" s="1"/>
      <c r="AP1035" s="1"/>
      <c r="AQ1035" s="1"/>
      <c r="AR1035" s="1"/>
      <c r="AV1035" s="1"/>
    </row>
    <row r="1036" spans="1:48" x14ac:dyDescent="0.25">
      <c r="A1036" s="1"/>
      <c r="B1036" s="1"/>
      <c r="C1036" s="1"/>
      <c r="D1036" s="1"/>
      <c r="I1036" s="1"/>
      <c r="J1036" s="1"/>
      <c r="K1036" s="1"/>
      <c r="L1036" s="1"/>
      <c r="Q1036" s="1"/>
      <c r="R1036" s="1"/>
      <c r="T1036" s="1"/>
      <c r="Y1036" s="1"/>
      <c r="Z1036" s="1"/>
      <c r="AB1036" s="1"/>
      <c r="AG1036" s="1"/>
      <c r="AH1036" s="1"/>
      <c r="AJ1036" s="1"/>
      <c r="AO1036" s="1"/>
      <c r="AP1036" s="1"/>
      <c r="AQ1036" s="1"/>
      <c r="AR1036" s="1"/>
      <c r="AV1036" s="1"/>
    </row>
    <row r="1037" spans="1:48" x14ac:dyDescent="0.25">
      <c r="A1037" s="1"/>
      <c r="B1037" s="1"/>
      <c r="C1037" s="1"/>
      <c r="D1037" s="1"/>
      <c r="I1037" s="1"/>
      <c r="J1037" s="1"/>
      <c r="K1037" s="1"/>
      <c r="L1037" s="1"/>
      <c r="Q1037" s="1"/>
      <c r="R1037" s="1"/>
      <c r="T1037" s="1"/>
      <c r="Y1037" s="1"/>
      <c r="Z1037" s="1"/>
      <c r="AB1037" s="1"/>
      <c r="AG1037" s="1"/>
      <c r="AH1037" s="1"/>
      <c r="AJ1037" s="1"/>
      <c r="AO1037" s="1"/>
      <c r="AP1037" s="1"/>
      <c r="AQ1037" s="1"/>
      <c r="AR1037" s="1"/>
      <c r="AV1037" s="1"/>
    </row>
    <row r="1038" spans="1:48" x14ac:dyDescent="0.25">
      <c r="A1038" s="1"/>
      <c r="B1038" s="1"/>
      <c r="C1038" s="1"/>
      <c r="D1038" s="1"/>
      <c r="I1038" s="1"/>
      <c r="J1038" s="1"/>
      <c r="K1038" s="1"/>
      <c r="L1038" s="1"/>
      <c r="Q1038" s="1"/>
      <c r="R1038" s="1"/>
      <c r="T1038" s="1"/>
      <c r="Y1038" s="1"/>
      <c r="Z1038" s="1"/>
      <c r="AB1038" s="1"/>
      <c r="AG1038" s="1"/>
      <c r="AH1038" s="1"/>
      <c r="AJ1038" s="1"/>
      <c r="AO1038" s="1"/>
      <c r="AP1038" s="1"/>
      <c r="AQ1038" s="1"/>
      <c r="AR1038" s="1"/>
      <c r="AV1038" s="1"/>
    </row>
    <row r="1039" spans="1:48" x14ac:dyDescent="0.25">
      <c r="A1039" s="1"/>
      <c r="B1039" s="1"/>
      <c r="C1039" s="1"/>
      <c r="D1039" s="1"/>
      <c r="I1039" s="1"/>
      <c r="J1039" s="1"/>
      <c r="K1039" s="1"/>
      <c r="L1039" s="1"/>
      <c r="Q1039" s="1"/>
      <c r="R1039" s="1"/>
      <c r="T1039" s="1"/>
      <c r="Y1039" s="1"/>
      <c r="Z1039" s="1"/>
      <c r="AB1039" s="1"/>
      <c r="AG1039" s="1"/>
      <c r="AH1039" s="1"/>
      <c r="AJ1039" s="1"/>
      <c r="AO1039" s="1"/>
      <c r="AP1039" s="1"/>
      <c r="AQ1039" s="1"/>
      <c r="AR1039" s="1"/>
      <c r="AV1039" s="1"/>
    </row>
    <row r="1040" spans="1:48" x14ac:dyDescent="0.25">
      <c r="A1040" s="1"/>
      <c r="B1040" s="1"/>
      <c r="C1040" s="1"/>
      <c r="D1040" s="1"/>
      <c r="I1040" s="1"/>
      <c r="J1040" s="1"/>
      <c r="K1040" s="1"/>
      <c r="L1040" s="1"/>
      <c r="Q1040" s="1"/>
      <c r="R1040" s="1"/>
      <c r="T1040" s="1"/>
      <c r="Y1040" s="1"/>
      <c r="Z1040" s="1"/>
      <c r="AB1040" s="1"/>
      <c r="AG1040" s="1"/>
      <c r="AH1040" s="1"/>
      <c r="AJ1040" s="1"/>
      <c r="AO1040" s="1"/>
      <c r="AP1040" s="1"/>
      <c r="AQ1040" s="1"/>
      <c r="AR1040" s="1"/>
      <c r="AV1040" s="1"/>
    </row>
    <row r="1041" spans="1:48" x14ac:dyDescent="0.25">
      <c r="A1041" s="1"/>
      <c r="B1041" s="1"/>
      <c r="C1041" s="1"/>
      <c r="D1041" s="1"/>
      <c r="I1041" s="1"/>
      <c r="J1041" s="1"/>
      <c r="K1041" s="1"/>
      <c r="L1041" s="1"/>
      <c r="Q1041" s="1"/>
      <c r="R1041" s="1"/>
      <c r="T1041" s="1"/>
      <c r="Y1041" s="1"/>
      <c r="Z1041" s="1"/>
      <c r="AB1041" s="1"/>
      <c r="AG1041" s="1"/>
      <c r="AH1041" s="1"/>
      <c r="AJ1041" s="1"/>
      <c r="AO1041" s="1"/>
      <c r="AP1041" s="1"/>
      <c r="AQ1041" s="1"/>
      <c r="AR1041" s="1"/>
      <c r="AV1041" s="1"/>
    </row>
    <row r="1042" spans="1:48" x14ac:dyDescent="0.25">
      <c r="A1042" s="1"/>
      <c r="B1042" s="1"/>
      <c r="C1042" s="1"/>
      <c r="D1042" s="1"/>
      <c r="I1042" s="1"/>
      <c r="J1042" s="1"/>
      <c r="K1042" s="1"/>
      <c r="L1042" s="1"/>
      <c r="Q1042" s="1"/>
      <c r="R1042" s="1"/>
      <c r="T1042" s="1"/>
      <c r="Y1042" s="1"/>
      <c r="Z1042" s="1"/>
      <c r="AB1042" s="1"/>
      <c r="AG1042" s="1"/>
      <c r="AH1042" s="1"/>
      <c r="AJ1042" s="1"/>
      <c r="AO1042" s="1"/>
      <c r="AP1042" s="1"/>
      <c r="AQ1042" s="1"/>
      <c r="AR1042" s="1"/>
      <c r="AV1042" s="1"/>
    </row>
    <row r="1043" spans="1:48" x14ac:dyDescent="0.25">
      <c r="A1043" s="1"/>
      <c r="B1043" s="1"/>
      <c r="C1043" s="1"/>
      <c r="D1043" s="1"/>
      <c r="I1043" s="1"/>
      <c r="J1043" s="1"/>
      <c r="K1043" s="1"/>
      <c r="L1043" s="1"/>
      <c r="Q1043" s="1"/>
      <c r="R1043" s="1"/>
      <c r="T1043" s="1"/>
      <c r="Y1043" s="1"/>
      <c r="Z1043" s="1"/>
      <c r="AB1043" s="1"/>
      <c r="AG1043" s="1"/>
      <c r="AH1043" s="1"/>
      <c r="AJ1043" s="1"/>
      <c r="AO1043" s="1"/>
      <c r="AP1043" s="1"/>
      <c r="AQ1043" s="1"/>
      <c r="AR1043" s="1"/>
      <c r="AV1043" s="1"/>
    </row>
    <row r="1044" spans="1:48" x14ac:dyDescent="0.25">
      <c r="A1044" s="1"/>
      <c r="B1044" s="1"/>
      <c r="C1044" s="1"/>
      <c r="D1044" s="1"/>
      <c r="I1044" s="1"/>
      <c r="J1044" s="1"/>
      <c r="K1044" s="1"/>
      <c r="L1044" s="1"/>
      <c r="Q1044" s="1"/>
      <c r="R1044" s="1"/>
      <c r="T1044" s="1"/>
      <c r="Y1044" s="1"/>
      <c r="Z1044" s="1"/>
      <c r="AB1044" s="1"/>
      <c r="AG1044" s="1"/>
      <c r="AH1044" s="1"/>
      <c r="AJ1044" s="1"/>
      <c r="AO1044" s="1"/>
      <c r="AP1044" s="1"/>
      <c r="AQ1044" s="1"/>
      <c r="AR1044" s="1"/>
      <c r="AV1044" s="1"/>
    </row>
    <row r="1045" spans="1:48" x14ac:dyDescent="0.25">
      <c r="A1045" s="1"/>
      <c r="B1045" s="1"/>
      <c r="C1045" s="1"/>
      <c r="D1045" s="1"/>
      <c r="I1045" s="1"/>
      <c r="J1045" s="1"/>
      <c r="K1045" s="1"/>
      <c r="L1045" s="1"/>
      <c r="Q1045" s="1"/>
      <c r="R1045" s="1"/>
      <c r="T1045" s="1"/>
      <c r="Y1045" s="1"/>
      <c r="Z1045" s="1"/>
      <c r="AB1045" s="1"/>
      <c r="AG1045" s="1"/>
      <c r="AH1045" s="1"/>
      <c r="AJ1045" s="1"/>
      <c r="AO1045" s="1"/>
      <c r="AP1045" s="1"/>
      <c r="AQ1045" s="1"/>
      <c r="AR1045" s="1"/>
      <c r="AV1045" s="1"/>
    </row>
    <row r="1046" spans="1:48" x14ac:dyDescent="0.25">
      <c r="A1046" s="1"/>
      <c r="B1046" s="1"/>
      <c r="C1046" s="1"/>
      <c r="D1046" s="1"/>
      <c r="I1046" s="1"/>
      <c r="J1046" s="1"/>
      <c r="K1046" s="1"/>
      <c r="L1046" s="1"/>
      <c r="Q1046" s="1"/>
      <c r="R1046" s="1"/>
      <c r="T1046" s="1"/>
      <c r="Y1046" s="1"/>
      <c r="Z1046" s="1"/>
      <c r="AB1046" s="1"/>
      <c r="AG1046" s="1"/>
      <c r="AH1046" s="1"/>
      <c r="AJ1046" s="1"/>
      <c r="AO1046" s="1"/>
      <c r="AP1046" s="1"/>
      <c r="AQ1046" s="1"/>
      <c r="AR1046" s="1"/>
      <c r="AV1046" s="1"/>
    </row>
    <row r="1047" spans="1:48" x14ac:dyDescent="0.25">
      <c r="A1047" s="1"/>
      <c r="B1047" s="1"/>
      <c r="C1047" s="1"/>
      <c r="D1047" s="1"/>
      <c r="I1047" s="1"/>
      <c r="J1047" s="1"/>
      <c r="K1047" s="1"/>
      <c r="L1047" s="1"/>
      <c r="Q1047" s="1"/>
      <c r="R1047" s="1"/>
      <c r="T1047" s="1"/>
      <c r="Y1047" s="1"/>
      <c r="Z1047" s="1"/>
      <c r="AB1047" s="1"/>
      <c r="AG1047" s="1"/>
      <c r="AH1047" s="1"/>
      <c r="AJ1047" s="1"/>
      <c r="AO1047" s="1"/>
      <c r="AP1047" s="1"/>
      <c r="AQ1047" s="1"/>
      <c r="AR1047" s="1"/>
      <c r="AV1047" s="1"/>
    </row>
    <row r="1048" spans="1:48" x14ac:dyDescent="0.25">
      <c r="A1048" s="1"/>
      <c r="B1048" s="1"/>
      <c r="C1048" s="1"/>
      <c r="D1048" s="1"/>
      <c r="I1048" s="1"/>
      <c r="J1048" s="1"/>
      <c r="K1048" s="1"/>
      <c r="L1048" s="1"/>
      <c r="Q1048" s="1"/>
      <c r="R1048" s="1"/>
      <c r="T1048" s="1"/>
      <c r="Y1048" s="1"/>
      <c r="Z1048" s="1"/>
      <c r="AB1048" s="1"/>
      <c r="AG1048" s="1"/>
      <c r="AH1048" s="1"/>
      <c r="AJ1048" s="1"/>
      <c r="AO1048" s="1"/>
      <c r="AP1048" s="1"/>
      <c r="AQ1048" s="1"/>
      <c r="AR1048" s="1"/>
      <c r="AV1048" s="1"/>
    </row>
    <row r="1049" spans="1:48" x14ac:dyDescent="0.25">
      <c r="A1049" s="1"/>
      <c r="B1049" s="1"/>
      <c r="C1049" s="1"/>
      <c r="D1049" s="1"/>
      <c r="I1049" s="1"/>
      <c r="J1049" s="1"/>
      <c r="K1049" s="1"/>
      <c r="L1049" s="1"/>
      <c r="Q1049" s="1"/>
      <c r="R1049" s="1"/>
      <c r="T1049" s="1"/>
      <c r="Y1049" s="1"/>
      <c r="Z1049" s="1"/>
      <c r="AB1049" s="1"/>
      <c r="AG1049" s="1"/>
      <c r="AH1049" s="1"/>
      <c r="AJ1049" s="1"/>
      <c r="AO1049" s="1"/>
      <c r="AP1049" s="1"/>
      <c r="AQ1049" s="1"/>
      <c r="AR1049" s="1"/>
      <c r="AV1049" s="1"/>
    </row>
    <row r="1050" spans="1:48" x14ac:dyDescent="0.25">
      <c r="A1050" s="1"/>
      <c r="B1050" s="1"/>
      <c r="C1050" s="1"/>
      <c r="D1050" s="1"/>
      <c r="I1050" s="1"/>
      <c r="J1050" s="1"/>
      <c r="K1050" s="1"/>
      <c r="L1050" s="1"/>
      <c r="Q1050" s="1"/>
      <c r="R1050" s="1"/>
      <c r="T1050" s="1"/>
      <c r="Y1050" s="1"/>
      <c r="Z1050" s="1"/>
      <c r="AB1050" s="1"/>
      <c r="AG1050" s="1"/>
      <c r="AH1050" s="1"/>
      <c r="AJ1050" s="1"/>
      <c r="AO1050" s="1"/>
      <c r="AP1050" s="1"/>
      <c r="AQ1050" s="1"/>
      <c r="AR1050" s="1"/>
      <c r="AV1050" s="1"/>
    </row>
    <row r="1051" spans="1:48" x14ac:dyDescent="0.25">
      <c r="A1051" s="1"/>
      <c r="B1051" s="1"/>
      <c r="C1051" s="1"/>
      <c r="D1051" s="1"/>
      <c r="I1051" s="1"/>
      <c r="J1051" s="1"/>
      <c r="K1051" s="1"/>
      <c r="L1051" s="1"/>
      <c r="Q1051" s="1"/>
      <c r="R1051" s="1"/>
      <c r="T1051" s="1"/>
      <c r="Y1051" s="1"/>
      <c r="Z1051" s="1"/>
      <c r="AB1051" s="1"/>
      <c r="AG1051" s="1"/>
      <c r="AH1051" s="1"/>
      <c r="AJ1051" s="1"/>
      <c r="AO1051" s="1"/>
      <c r="AP1051" s="1"/>
      <c r="AQ1051" s="1"/>
      <c r="AR1051" s="1"/>
      <c r="AV1051" s="1"/>
    </row>
    <row r="1052" spans="1:48" x14ac:dyDescent="0.25">
      <c r="A1052" s="1"/>
      <c r="B1052" s="1"/>
      <c r="C1052" s="1"/>
      <c r="D1052" s="1"/>
      <c r="I1052" s="1"/>
      <c r="J1052" s="1"/>
      <c r="K1052" s="1"/>
      <c r="L1052" s="1"/>
      <c r="Q1052" s="1"/>
      <c r="R1052" s="1"/>
      <c r="T1052" s="1"/>
      <c r="Y1052" s="1"/>
      <c r="Z1052" s="1"/>
      <c r="AB1052" s="1"/>
      <c r="AG1052" s="1"/>
      <c r="AH1052" s="1"/>
      <c r="AJ1052" s="1"/>
      <c r="AO1052" s="1"/>
      <c r="AP1052" s="1"/>
      <c r="AQ1052" s="1"/>
      <c r="AR1052" s="1"/>
      <c r="AV1052" s="1"/>
    </row>
    <row r="1053" spans="1:48" x14ac:dyDescent="0.25">
      <c r="A1053" s="1"/>
      <c r="B1053" s="1"/>
      <c r="C1053" s="1"/>
      <c r="D1053" s="1"/>
      <c r="I1053" s="1"/>
      <c r="J1053" s="1"/>
      <c r="K1053" s="1"/>
      <c r="L1053" s="1"/>
      <c r="Q1053" s="1"/>
      <c r="R1053" s="1"/>
      <c r="T1053" s="1"/>
      <c r="Y1053" s="1"/>
      <c r="Z1053" s="1"/>
      <c r="AB1053" s="1"/>
      <c r="AG1053" s="1"/>
      <c r="AH1053" s="1"/>
      <c r="AJ1053" s="1"/>
      <c r="AO1053" s="1"/>
      <c r="AP1053" s="1"/>
      <c r="AQ1053" s="1"/>
      <c r="AR1053" s="1"/>
      <c r="AV1053" s="1"/>
    </row>
    <row r="1054" spans="1:48" x14ac:dyDescent="0.25">
      <c r="A1054" s="1"/>
      <c r="B1054" s="1"/>
      <c r="C1054" s="1"/>
      <c r="D1054" s="1"/>
      <c r="I1054" s="1"/>
      <c r="J1054" s="1"/>
      <c r="K1054" s="1"/>
      <c r="L1054" s="1"/>
      <c r="Q1054" s="1"/>
      <c r="R1054" s="1"/>
      <c r="T1054" s="1"/>
      <c r="Y1054" s="1"/>
      <c r="Z1054" s="1"/>
      <c r="AB1054" s="1"/>
      <c r="AG1054" s="1"/>
      <c r="AH1054" s="1"/>
      <c r="AJ1054" s="1"/>
      <c r="AO1054" s="1"/>
      <c r="AP1054" s="1"/>
      <c r="AQ1054" s="1"/>
      <c r="AR1054" s="1"/>
      <c r="AV1054" s="1"/>
    </row>
    <row r="1055" spans="1:48" x14ac:dyDescent="0.25">
      <c r="A1055" s="1"/>
      <c r="B1055" s="1"/>
      <c r="C1055" s="1"/>
      <c r="D1055" s="1"/>
      <c r="I1055" s="1"/>
      <c r="J1055" s="1"/>
      <c r="K1055" s="1"/>
      <c r="L1055" s="1"/>
      <c r="Q1055" s="1"/>
      <c r="R1055" s="1"/>
      <c r="T1055" s="1"/>
      <c r="Y1055" s="1"/>
      <c r="Z1055" s="1"/>
      <c r="AB1055" s="1"/>
      <c r="AG1055" s="1"/>
      <c r="AH1055" s="1"/>
      <c r="AJ1055" s="1"/>
      <c r="AO1055" s="1"/>
      <c r="AP1055" s="1"/>
      <c r="AQ1055" s="1"/>
      <c r="AR1055" s="1"/>
      <c r="AV1055" s="1"/>
    </row>
    <row r="1056" spans="1:48" x14ac:dyDescent="0.25">
      <c r="A1056" s="1"/>
      <c r="B1056" s="1"/>
      <c r="C1056" s="1"/>
      <c r="D1056" s="1"/>
      <c r="I1056" s="1"/>
      <c r="J1056" s="1"/>
      <c r="K1056" s="1"/>
      <c r="L1056" s="1"/>
      <c r="Q1056" s="1"/>
      <c r="R1056" s="1"/>
      <c r="T1056" s="1"/>
      <c r="Y1056" s="1"/>
      <c r="Z1056" s="1"/>
      <c r="AB1056" s="1"/>
      <c r="AG1056" s="1"/>
      <c r="AH1056" s="1"/>
      <c r="AJ1056" s="1"/>
      <c r="AO1056" s="1"/>
      <c r="AP1056" s="1"/>
      <c r="AQ1056" s="1"/>
      <c r="AR1056" s="1"/>
      <c r="AV1056" s="1"/>
    </row>
    <row r="1057" spans="1:48" x14ac:dyDescent="0.25">
      <c r="A1057" s="1"/>
      <c r="B1057" s="1"/>
      <c r="C1057" s="1"/>
      <c r="D1057" s="1"/>
      <c r="I1057" s="1"/>
      <c r="J1057" s="1"/>
      <c r="K1057" s="1"/>
      <c r="L1057" s="1"/>
      <c r="Q1057" s="1"/>
      <c r="R1057" s="1"/>
      <c r="T1057" s="1"/>
      <c r="Y1057" s="1"/>
      <c r="Z1057" s="1"/>
      <c r="AB1057" s="1"/>
      <c r="AG1057" s="1"/>
      <c r="AH1057" s="1"/>
      <c r="AJ1057" s="1"/>
      <c r="AO1057" s="1"/>
      <c r="AP1057" s="1"/>
      <c r="AQ1057" s="1"/>
      <c r="AR1057" s="1"/>
      <c r="AV1057" s="1"/>
    </row>
    <row r="1058" spans="1:48" x14ac:dyDescent="0.25">
      <c r="A1058" s="1"/>
      <c r="B1058" s="1"/>
      <c r="C1058" s="1"/>
      <c r="D1058" s="1"/>
      <c r="I1058" s="1"/>
      <c r="J1058" s="1"/>
      <c r="K1058" s="1"/>
      <c r="L1058" s="1"/>
      <c r="Q1058" s="1"/>
      <c r="R1058" s="1"/>
      <c r="T1058" s="1"/>
      <c r="Y1058" s="1"/>
      <c r="Z1058" s="1"/>
      <c r="AB1058" s="1"/>
      <c r="AG1058" s="1"/>
      <c r="AH1058" s="1"/>
      <c r="AJ1058" s="1"/>
      <c r="AO1058" s="1"/>
      <c r="AP1058" s="1"/>
      <c r="AQ1058" s="1"/>
      <c r="AR1058" s="1"/>
      <c r="AV1058" s="1"/>
    </row>
    <row r="1059" spans="1:48" x14ac:dyDescent="0.25">
      <c r="A1059" s="1"/>
      <c r="B1059" s="1"/>
      <c r="C1059" s="1"/>
      <c r="D1059" s="1"/>
      <c r="I1059" s="1"/>
      <c r="J1059" s="1"/>
      <c r="K1059" s="1"/>
      <c r="L1059" s="1"/>
      <c r="Q1059" s="1"/>
      <c r="R1059" s="1"/>
      <c r="T1059" s="1"/>
      <c r="Y1059" s="1"/>
      <c r="Z1059" s="1"/>
      <c r="AB1059" s="1"/>
      <c r="AG1059" s="1"/>
      <c r="AH1059" s="1"/>
      <c r="AJ1059" s="1"/>
      <c r="AO1059" s="1"/>
      <c r="AP1059" s="1"/>
      <c r="AQ1059" s="1"/>
      <c r="AR1059" s="1"/>
      <c r="AV1059" s="1"/>
    </row>
    <row r="1060" spans="1:48" x14ac:dyDescent="0.25">
      <c r="A1060" s="1"/>
      <c r="B1060" s="1"/>
      <c r="C1060" s="1"/>
      <c r="D1060" s="1"/>
      <c r="I1060" s="1"/>
      <c r="J1060" s="1"/>
      <c r="K1060" s="1"/>
      <c r="L1060" s="1"/>
      <c r="Q1060" s="1"/>
      <c r="R1060" s="1"/>
      <c r="T1060" s="1"/>
      <c r="Y1060" s="1"/>
      <c r="Z1060" s="1"/>
      <c r="AB1060" s="1"/>
      <c r="AG1060" s="1"/>
      <c r="AH1060" s="1"/>
      <c r="AJ1060" s="1"/>
      <c r="AO1060" s="1"/>
      <c r="AP1060" s="1"/>
      <c r="AQ1060" s="1"/>
      <c r="AR1060" s="1"/>
      <c r="AV1060" s="1"/>
    </row>
    <row r="1061" spans="1:48" x14ac:dyDescent="0.25">
      <c r="A1061" s="1"/>
      <c r="B1061" s="1"/>
      <c r="C1061" s="1"/>
      <c r="D1061" s="1"/>
      <c r="I1061" s="1"/>
      <c r="J1061" s="1"/>
      <c r="K1061" s="1"/>
      <c r="L1061" s="1"/>
      <c r="Q1061" s="1"/>
      <c r="R1061" s="1"/>
      <c r="T1061" s="1"/>
      <c r="Y1061" s="1"/>
      <c r="Z1061" s="1"/>
      <c r="AB1061" s="1"/>
      <c r="AG1061" s="1"/>
      <c r="AH1061" s="1"/>
      <c r="AJ1061" s="1"/>
      <c r="AO1061" s="1"/>
      <c r="AP1061" s="1"/>
      <c r="AQ1061" s="1"/>
      <c r="AR1061" s="1"/>
      <c r="AV1061" s="1"/>
    </row>
    <row r="1062" spans="1:48" x14ac:dyDescent="0.25">
      <c r="A1062" s="1"/>
      <c r="B1062" s="1"/>
      <c r="C1062" s="1"/>
      <c r="D1062" s="1"/>
      <c r="I1062" s="1"/>
      <c r="J1062" s="1"/>
      <c r="K1062" s="1"/>
      <c r="L1062" s="1"/>
      <c r="Q1062" s="1"/>
      <c r="R1062" s="1"/>
      <c r="T1062" s="1"/>
      <c r="Y1062" s="1"/>
      <c r="Z1062" s="1"/>
      <c r="AB1062" s="1"/>
      <c r="AG1062" s="1"/>
      <c r="AH1062" s="1"/>
      <c r="AJ1062" s="1"/>
      <c r="AO1062" s="1"/>
      <c r="AP1062" s="1"/>
      <c r="AQ1062" s="1"/>
      <c r="AR1062" s="1"/>
      <c r="AV1062" s="1"/>
    </row>
    <row r="1063" spans="1:48" x14ac:dyDescent="0.25">
      <c r="A1063" s="1"/>
      <c r="B1063" s="1"/>
      <c r="C1063" s="1"/>
      <c r="D1063" s="1"/>
      <c r="I1063" s="1"/>
      <c r="J1063" s="1"/>
      <c r="K1063" s="1"/>
      <c r="L1063" s="1"/>
      <c r="Q1063" s="1"/>
      <c r="R1063" s="1"/>
      <c r="T1063" s="1"/>
      <c r="Y1063" s="1"/>
      <c r="Z1063" s="1"/>
      <c r="AB1063" s="1"/>
      <c r="AG1063" s="1"/>
      <c r="AH1063" s="1"/>
      <c r="AJ1063" s="1"/>
      <c r="AO1063" s="1"/>
      <c r="AP1063" s="1"/>
      <c r="AQ1063" s="1"/>
      <c r="AR1063" s="1"/>
      <c r="AV1063" s="1"/>
    </row>
    <row r="1064" spans="1:48" x14ac:dyDescent="0.25">
      <c r="A1064" s="1"/>
      <c r="B1064" s="1"/>
      <c r="C1064" s="1"/>
      <c r="D1064" s="1"/>
      <c r="I1064" s="1"/>
      <c r="J1064" s="1"/>
      <c r="K1064" s="1"/>
      <c r="L1064" s="1"/>
      <c r="Q1064" s="1"/>
      <c r="R1064" s="1"/>
      <c r="T1064" s="1"/>
      <c r="Y1064" s="1"/>
      <c r="Z1064" s="1"/>
      <c r="AB1064" s="1"/>
      <c r="AG1064" s="1"/>
      <c r="AH1064" s="1"/>
      <c r="AJ1064" s="1"/>
      <c r="AO1064" s="1"/>
      <c r="AP1064" s="1"/>
      <c r="AQ1064" s="1"/>
      <c r="AR1064" s="1"/>
      <c r="AV1064" s="1"/>
    </row>
    <row r="1065" spans="1:48" x14ac:dyDescent="0.25">
      <c r="A1065" s="1"/>
      <c r="B1065" s="1"/>
      <c r="C1065" s="1"/>
      <c r="D1065" s="1"/>
      <c r="I1065" s="1"/>
      <c r="J1065" s="1"/>
      <c r="K1065" s="1"/>
      <c r="L1065" s="1"/>
      <c r="Q1065" s="1"/>
      <c r="R1065" s="1"/>
      <c r="T1065" s="1"/>
      <c r="Y1065" s="1"/>
      <c r="Z1065" s="1"/>
      <c r="AB1065" s="1"/>
      <c r="AG1065" s="1"/>
      <c r="AH1065" s="1"/>
      <c r="AJ1065" s="1"/>
      <c r="AO1065" s="1"/>
      <c r="AP1065" s="1"/>
      <c r="AQ1065" s="1"/>
      <c r="AR1065" s="1"/>
      <c r="AV1065" s="1"/>
    </row>
    <row r="1066" spans="1:48" x14ac:dyDescent="0.25">
      <c r="A1066" s="1"/>
      <c r="B1066" s="1"/>
      <c r="C1066" s="1"/>
      <c r="D1066" s="1"/>
      <c r="I1066" s="1"/>
      <c r="J1066" s="1"/>
      <c r="K1066" s="1"/>
      <c r="L1066" s="1"/>
      <c r="Q1066" s="1"/>
      <c r="R1066" s="1"/>
      <c r="T1066" s="1"/>
      <c r="Y1066" s="1"/>
      <c r="Z1066" s="1"/>
      <c r="AB1066" s="1"/>
      <c r="AG1066" s="1"/>
      <c r="AH1066" s="1"/>
      <c r="AJ1066" s="1"/>
      <c r="AO1066" s="1"/>
      <c r="AP1066" s="1"/>
      <c r="AQ1066" s="1"/>
      <c r="AR1066" s="1"/>
      <c r="AV1066" s="1"/>
    </row>
    <row r="1067" spans="1:48" x14ac:dyDescent="0.25">
      <c r="A1067" s="1"/>
      <c r="B1067" s="1"/>
      <c r="C1067" s="1"/>
      <c r="D1067" s="1"/>
      <c r="I1067" s="1"/>
      <c r="J1067" s="1"/>
      <c r="K1067" s="1"/>
      <c r="L1067" s="1"/>
      <c r="Q1067" s="1"/>
      <c r="R1067" s="1"/>
      <c r="T1067" s="1"/>
      <c r="Y1067" s="1"/>
      <c r="Z1067" s="1"/>
      <c r="AB1067" s="1"/>
      <c r="AG1067" s="1"/>
      <c r="AH1067" s="1"/>
      <c r="AJ1067" s="1"/>
      <c r="AO1067" s="1"/>
      <c r="AP1067" s="1"/>
      <c r="AQ1067" s="1"/>
      <c r="AR1067" s="1"/>
      <c r="AV1067" s="1"/>
    </row>
    <row r="1068" spans="1:48" x14ac:dyDescent="0.25">
      <c r="A1068" s="1"/>
      <c r="B1068" s="1"/>
      <c r="C1068" s="1"/>
      <c r="D1068" s="1"/>
      <c r="I1068" s="1"/>
      <c r="J1068" s="1"/>
      <c r="K1068" s="1"/>
      <c r="L1068" s="1"/>
      <c r="Q1068" s="1"/>
      <c r="R1068" s="1"/>
      <c r="T1068" s="1"/>
      <c r="Y1068" s="1"/>
      <c r="Z1068" s="1"/>
      <c r="AB1068" s="1"/>
      <c r="AG1068" s="1"/>
      <c r="AH1068" s="1"/>
      <c r="AJ1068" s="1"/>
      <c r="AO1068" s="1"/>
      <c r="AP1068" s="1"/>
      <c r="AQ1068" s="1"/>
      <c r="AR1068" s="1"/>
      <c r="AV1068" s="1"/>
    </row>
    <row r="1069" spans="1:48" x14ac:dyDescent="0.25">
      <c r="A1069" s="1"/>
      <c r="B1069" s="1"/>
      <c r="C1069" s="1"/>
      <c r="D1069" s="1"/>
      <c r="I1069" s="1"/>
      <c r="J1069" s="1"/>
      <c r="K1069" s="1"/>
      <c r="L1069" s="1"/>
      <c r="Q1069" s="1"/>
      <c r="R1069" s="1"/>
      <c r="T1069" s="1"/>
      <c r="Y1069" s="1"/>
      <c r="Z1069" s="1"/>
      <c r="AB1069" s="1"/>
      <c r="AG1069" s="1"/>
      <c r="AH1069" s="1"/>
      <c r="AJ1069" s="1"/>
      <c r="AO1069" s="1"/>
      <c r="AP1069" s="1"/>
      <c r="AQ1069" s="1"/>
      <c r="AR1069" s="1"/>
      <c r="AV1069" s="1"/>
    </row>
    <row r="1070" spans="1:48" x14ac:dyDescent="0.25">
      <c r="A1070" s="1"/>
      <c r="B1070" s="1"/>
      <c r="C1070" s="1"/>
      <c r="D1070" s="1"/>
      <c r="I1070" s="1"/>
      <c r="J1070" s="1"/>
      <c r="K1070" s="1"/>
      <c r="L1070" s="1"/>
      <c r="Q1070" s="1"/>
      <c r="R1070" s="1"/>
      <c r="T1070" s="1"/>
      <c r="Y1070" s="1"/>
      <c r="Z1070" s="1"/>
      <c r="AB1070" s="1"/>
      <c r="AG1070" s="1"/>
      <c r="AH1070" s="1"/>
      <c r="AJ1070" s="1"/>
      <c r="AO1070" s="1"/>
      <c r="AP1070" s="1"/>
      <c r="AQ1070" s="1"/>
      <c r="AR1070" s="1"/>
      <c r="AV1070" s="1"/>
    </row>
    <row r="1071" spans="1:48" x14ac:dyDescent="0.25">
      <c r="A1071" s="1"/>
      <c r="B1071" s="1"/>
      <c r="C1071" s="1"/>
      <c r="D1071" s="1"/>
      <c r="I1071" s="1"/>
      <c r="J1071" s="1"/>
      <c r="K1071" s="1"/>
      <c r="L1071" s="1"/>
      <c r="Q1071" s="1"/>
      <c r="R1071" s="1"/>
      <c r="T1071" s="1"/>
      <c r="Y1071" s="1"/>
      <c r="Z1071" s="1"/>
      <c r="AB1071" s="1"/>
      <c r="AG1071" s="1"/>
      <c r="AH1071" s="1"/>
      <c r="AJ1071" s="1"/>
      <c r="AO1071" s="1"/>
      <c r="AP1071" s="1"/>
      <c r="AQ1071" s="1"/>
      <c r="AR1071" s="1"/>
      <c r="AV1071" s="1"/>
    </row>
    <row r="1072" spans="1:48" x14ac:dyDescent="0.25">
      <c r="A1072" s="1"/>
      <c r="B1072" s="1"/>
      <c r="C1072" s="1"/>
      <c r="D1072" s="1"/>
      <c r="I1072" s="1"/>
      <c r="J1072" s="1"/>
      <c r="K1072" s="1"/>
      <c r="L1072" s="1"/>
      <c r="Q1072" s="1"/>
      <c r="R1072" s="1"/>
      <c r="T1072" s="1"/>
      <c r="Y1072" s="1"/>
      <c r="Z1072" s="1"/>
      <c r="AB1072" s="1"/>
      <c r="AG1072" s="1"/>
      <c r="AH1072" s="1"/>
      <c r="AJ1072" s="1"/>
      <c r="AO1072" s="1"/>
      <c r="AP1072" s="1"/>
      <c r="AQ1072" s="1"/>
      <c r="AR1072" s="1"/>
      <c r="AV1072" s="1"/>
    </row>
    <row r="1073" spans="1:48" x14ac:dyDescent="0.25">
      <c r="A1073" s="1"/>
      <c r="B1073" s="1"/>
      <c r="C1073" s="1"/>
      <c r="D1073" s="1"/>
      <c r="I1073" s="1"/>
      <c r="J1073" s="1"/>
      <c r="K1073" s="1"/>
      <c r="L1073" s="1"/>
      <c r="Q1073" s="1"/>
      <c r="R1073" s="1"/>
      <c r="T1073" s="1"/>
      <c r="Y1073" s="1"/>
      <c r="Z1073" s="1"/>
      <c r="AB1073" s="1"/>
      <c r="AG1073" s="1"/>
      <c r="AH1073" s="1"/>
      <c r="AJ1073" s="1"/>
      <c r="AO1073" s="1"/>
      <c r="AP1073" s="1"/>
      <c r="AQ1073" s="1"/>
      <c r="AR1073" s="1"/>
      <c r="AV1073" s="1"/>
    </row>
    <row r="1074" spans="1:48" x14ac:dyDescent="0.25">
      <c r="A1074" s="1"/>
      <c r="B1074" s="1"/>
      <c r="C1074" s="1"/>
      <c r="D1074" s="1"/>
      <c r="I1074" s="1"/>
      <c r="J1074" s="1"/>
      <c r="K1074" s="1"/>
      <c r="L1074" s="1"/>
      <c r="Q1074" s="1"/>
      <c r="R1074" s="1"/>
      <c r="T1074" s="1"/>
      <c r="Y1074" s="1"/>
      <c r="Z1074" s="1"/>
      <c r="AB1074" s="1"/>
      <c r="AG1074" s="1"/>
      <c r="AH1074" s="1"/>
      <c r="AJ1074" s="1"/>
      <c r="AO1074" s="1"/>
      <c r="AP1074" s="1"/>
      <c r="AQ1074" s="1"/>
      <c r="AR1074" s="1"/>
      <c r="AV1074" s="1"/>
    </row>
    <row r="1075" spans="1:48" x14ac:dyDescent="0.25">
      <c r="A1075" s="1"/>
      <c r="B1075" s="1"/>
      <c r="C1075" s="1"/>
      <c r="D1075" s="1"/>
      <c r="I1075" s="1"/>
      <c r="J1075" s="1"/>
      <c r="K1075" s="1"/>
      <c r="L1075" s="1"/>
      <c r="Q1075" s="1"/>
      <c r="R1075" s="1"/>
      <c r="T1075" s="1"/>
      <c r="Y1075" s="1"/>
      <c r="Z1075" s="1"/>
      <c r="AB1075" s="1"/>
      <c r="AG1075" s="1"/>
      <c r="AH1075" s="1"/>
      <c r="AJ1075" s="1"/>
      <c r="AO1075" s="1"/>
      <c r="AP1075" s="1"/>
      <c r="AQ1075" s="1"/>
      <c r="AR1075" s="1"/>
      <c r="AV1075" s="1"/>
    </row>
    <row r="1076" spans="1:48" x14ac:dyDescent="0.25">
      <c r="A1076" s="1"/>
      <c r="B1076" s="1"/>
      <c r="C1076" s="1"/>
      <c r="D1076" s="1"/>
      <c r="I1076" s="1"/>
      <c r="J1076" s="1"/>
      <c r="K1076" s="1"/>
      <c r="L1076" s="1"/>
      <c r="Q1076" s="1"/>
      <c r="R1076" s="1"/>
      <c r="T1076" s="1"/>
      <c r="Y1076" s="1"/>
      <c r="Z1076" s="1"/>
      <c r="AB1076" s="1"/>
      <c r="AG1076" s="1"/>
      <c r="AH1076" s="1"/>
      <c r="AJ1076" s="1"/>
      <c r="AO1076" s="1"/>
      <c r="AP1076" s="1"/>
      <c r="AQ1076" s="1"/>
      <c r="AR1076" s="1"/>
      <c r="AV1076" s="1"/>
    </row>
    <row r="1077" spans="1:48" x14ac:dyDescent="0.25">
      <c r="A1077" s="1"/>
      <c r="B1077" s="1"/>
      <c r="C1077" s="1"/>
      <c r="D1077" s="1"/>
      <c r="I1077" s="1"/>
      <c r="J1077" s="1"/>
      <c r="K1077" s="1"/>
      <c r="L1077" s="1"/>
      <c r="Q1077" s="1"/>
      <c r="R1077" s="1"/>
      <c r="T1077" s="1"/>
      <c r="Y1077" s="1"/>
      <c r="Z1077" s="1"/>
      <c r="AB1077" s="1"/>
      <c r="AG1077" s="1"/>
      <c r="AH1077" s="1"/>
      <c r="AJ1077" s="1"/>
      <c r="AO1077" s="1"/>
      <c r="AP1077" s="1"/>
      <c r="AQ1077" s="1"/>
      <c r="AR1077" s="1"/>
      <c r="AV1077" s="1"/>
    </row>
    <row r="1078" spans="1:48" x14ac:dyDescent="0.25">
      <c r="A1078" s="1"/>
      <c r="B1078" s="1"/>
      <c r="C1078" s="1"/>
      <c r="D1078" s="1"/>
      <c r="I1078" s="1"/>
      <c r="J1078" s="1"/>
      <c r="K1078" s="1"/>
      <c r="L1078" s="1"/>
      <c r="Q1078" s="1"/>
      <c r="R1078" s="1"/>
      <c r="T1078" s="1"/>
      <c r="Y1078" s="1"/>
      <c r="Z1078" s="1"/>
      <c r="AB1078" s="1"/>
      <c r="AG1078" s="1"/>
      <c r="AH1078" s="1"/>
      <c r="AJ1078" s="1"/>
      <c r="AO1078" s="1"/>
      <c r="AP1078" s="1"/>
      <c r="AQ1078" s="1"/>
      <c r="AR1078" s="1"/>
      <c r="AV1078" s="1"/>
    </row>
    <row r="1079" spans="1:48" x14ac:dyDescent="0.25">
      <c r="A1079" s="1"/>
      <c r="B1079" s="1"/>
      <c r="C1079" s="1"/>
      <c r="D1079" s="1"/>
      <c r="I1079" s="1"/>
      <c r="J1079" s="1"/>
      <c r="K1079" s="1"/>
      <c r="L1079" s="1"/>
      <c r="Q1079" s="1"/>
      <c r="R1079" s="1"/>
      <c r="T1079" s="1"/>
      <c r="Y1079" s="1"/>
      <c r="Z1079" s="1"/>
      <c r="AB1079" s="1"/>
      <c r="AG1079" s="1"/>
      <c r="AH1079" s="1"/>
      <c r="AJ1079" s="1"/>
      <c r="AO1079" s="1"/>
      <c r="AP1079" s="1"/>
      <c r="AQ1079" s="1"/>
      <c r="AR1079" s="1"/>
      <c r="AV1079" s="1"/>
    </row>
    <row r="1080" spans="1:48" x14ac:dyDescent="0.25">
      <c r="A1080" s="1"/>
      <c r="B1080" s="1"/>
      <c r="C1080" s="1"/>
      <c r="D1080" s="1"/>
      <c r="I1080" s="1"/>
      <c r="J1080" s="1"/>
      <c r="K1080" s="1"/>
      <c r="L1080" s="1"/>
      <c r="Q1080" s="1"/>
      <c r="R1080" s="1"/>
      <c r="T1080" s="1"/>
      <c r="Y1080" s="1"/>
      <c r="Z1080" s="1"/>
      <c r="AB1080" s="1"/>
      <c r="AG1080" s="1"/>
      <c r="AH1080" s="1"/>
      <c r="AJ1080" s="1"/>
      <c r="AO1080" s="1"/>
      <c r="AP1080" s="1"/>
      <c r="AQ1080" s="1"/>
      <c r="AR1080" s="1"/>
      <c r="AV1080" s="1"/>
    </row>
    <row r="1081" spans="1:48" x14ac:dyDescent="0.25">
      <c r="A1081" s="1"/>
      <c r="B1081" s="1"/>
      <c r="C1081" s="1"/>
      <c r="D1081" s="1"/>
      <c r="I1081" s="1"/>
      <c r="J1081" s="1"/>
      <c r="K1081" s="1"/>
      <c r="L1081" s="1"/>
      <c r="Q1081" s="1"/>
      <c r="R1081" s="1"/>
      <c r="T1081" s="1"/>
      <c r="Y1081" s="1"/>
      <c r="Z1081" s="1"/>
      <c r="AB1081" s="1"/>
      <c r="AG1081" s="1"/>
      <c r="AH1081" s="1"/>
      <c r="AJ1081" s="1"/>
      <c r="AO1081" s="1"/>
      <c r="AP1081" s="1"/>
      <c r="AQ1081" s="1"/>
      <c r="AR1081" s="1"/>
      <c r="AV1081" s="1"/>
    </row>
    <row r="1082" spans="1:48" x14ac:dyDescent="0.25">
      <c r="A1082" s="1"/>
      <c r="B1082" s="1"/>
      <c r="C1082" s="1"/>
      <c r="D1082" s="1"/>
      <c r="I1082" s="1"/>
      <c r="J1082" s="1"/>
      <c r="K1082" s="1"/>
      <c r="L1082" s="1"/>
      <c r="Q1082" s="1"/>
      <c r="R1082" s="1"/>
      <c r="T1082" s="1"/>
      <c r="Y1082" s="1"/>
      <c r="Z1082" s="1"/>
      <c r="AB1082" s="1"/>
      <c r="AG1082" s="1"/>
      <c r="AH1082" s="1"/>
      <c r="AJ1082" s="1"/>
      <c r="AO1082" s="1"/>
      <c r="AP1082" s="1"/>
      <c r="AQ1082" s="1"/>
      <c r="AR1082" s="1"/>
      <c r="AV1082" s="1"/>
    </row>
    <row r="1083" spans="1:48" x14ac:dyDescent="0.25">
      <c r="A1083" s="1"/>
      <c r="B1083" s="1"/>
      <c r="C1083" s="1"/>
      <c r="D1083" s="1"/>
      <c r="I1083" s="1"/>
      <c r="J1083" s="1"/>
      <c r="K1083" s="1"/>
      <c r="L1083" s="1"/>
      <c r="Q1083" s="1"/>
      <c r="R1083" s="1"/>
      <c r="T1083" s="1"/>
      <c r="Y1083" s="1"/>
      <c r="Z1083" s="1"/>
      <c r="AB1083" s="1"/>
      <c r="AG1083" s="1"/>
      <c r="AH1083" s="1"/>
      <c r="AJ1083" s="1"/>
      <c r="AO1083" s="1"/>
      <c r="AP1083" s="1"/>
      <c r="AQ1083" s="1"/>
      <c r="AR1083" s="1"/>
      <c r="AV1083" s="1"/>
    </row>
    <row r="1084" spans="1:48" x14ac:dyDescent="0.25">
      <c r="A1084" s="1"/>
      <c r="B1084" s="1"/>
      <c r="C1084" s="1"/>
      <c r="D1084" s="1"/>
      <c r="I1084" s="1"/>
      <c r="J1084" s="1"/>
      <c r="K1084" s="1"/>
      <c r="L1084" s="1"/>
      <c r="Q1084" s="1"/>
      <c r="R1084" s="1"/>
      <c r="T1084" s="1"/>
      <c r="Y1084" s="1"/>
      <c r="Z1084" s="1"/>
      <c r="AB1084" s="1"/>
      <c r="AG1084" s="1"/>
      <c r="AH1084" s="1"/>
      <c r="AJ1084" s="1"/>
      <c r="AO1084" s="1"/>
      <c r="AP1084" s="1"/>
      <c r="AQ1084" s="1"/>
      <c r="AR1084" s="1"/>
      <c r="AV1084" s="1"/>
    </row>
    <row r="1085" spans="1:48" x14ac:dyDescent="0.25">
      <c r="A1085" s="1"/>
      <c r="B1085" s="1"/>
      <c r="C1085" s="1"/>
      <c r="D1085" s="1"/>
      <c r="I1085" s="1"/>
      <c r="J1085" s="1"/>
      <c r="K1085" s="1"/>
      <c r="L1085" s="1"/>
      <c r="Q1085" s="1"/>
      <c r="R1085" s="1"/>
      <c r="T1085" s="1"/>
      <c r="Y1085" s="1"/>
      <c r="Z1085" s="1"/>
      <c r="AB1085" s="1"/>
      <c r="AG1085" s="1"/>
      <c r="AH1085" s="1"/>
      <c r="AJ1085" s="1"/>
      <c r="AO1085" s="1"/>
      <c r="AP1085" s="1"/>
      <c r="AQ1085" s="1"/>
      <c r="AR1085" s="1"/>
      <c r="AV1085" s="1"/>
    </row>
    <row r="1086" spans="1:48" x14ac:dyDescent="0.25">
      <c r="A1086" s="1"/>
      <c r="B1086" s="1"/>
      <c r="C1086" s="1"/>
      <c r="D1086" s="1"/>
      <c r="I1086" s="1"/>
      <c r="J1086" s="1"/>
      <c r="K1086" s="1"/>
      <c r="L1086" s="1"/>
      <c r="Q1086" s="1"/>
      <c r="R1086" s="1"/>
      <c r="T1086" s="1"/>
      <c r="Y1086" s="1"/>
      <c r="Z1086" s="1"/>
      <c r="AB1086" s="1"/>
      <c r="AG1086" s="1"/>
      <c r="AH1086" s="1"/>
      <c r="AJ1086" s="1"/>
      <c r="AO1086" s="1"/>
      <c r="AP1086" s="1"/>
      <c r="AQ1086" s="1"/>
      <c r="AR1086" s="1"/>
      <c r="AV1086" s="1"/>
    </row>
    <row r="1087" spans="1:48" x14ac:dyDescent="0.25">
      <c r="A1087" s="1"/>
      <c r="B1087" s="1"/>
      <c r="C1087" s="1"/>
      <c r="D1087" s="1"/>
      <c r="I1087" s="1"/>
      <c r="J1087" s="1"/>
      <c r="K1087" s="1"/>
      <c r="L1087" s="1"/>
      <c r="Q1087" s="1"/>
      <c r="R1087" s="1"/>
      <c r="T1087" s="1"/>
      <c r="Y1087" s="1"/>
      <c r="Z1087" s="1"/>
      <c r="AB1087" s="1"/>
      <c r="AG1087" s="1"/>
      <c r="AH1087" s="1"/>
      <c r="AJ1087" s="1"/>
      <c r="AO1087" s="1"/>
      <c r="AP1087" s="1"/>
      <c r="AQ1087" s="1"/>
      <c r="AR1087" s="1"/>
      <c r="AV1087" s="1"/>
    </row>
    <row r="1088" spans="1:48" x14ac:dyDescent="0.25">
      <c r="A1088" s="1"/>
      <c r="B1088" s="1"/>
      <c r="C1088" s="1"/>
      <c r="D1088" s="1"/>
      <c r="I1088" s="1"/>
      <c r="J1088" s="1"/>
      <c r="K1088" s="1"/>
      <c r="L1088" s="1"/>
      <c r="Q1088" s="1"/>
      <c r="R1088" s="1"/>
      <c r="T1088" s="1"/>
      <c r="Y1088" s="1"/>
      <c r="Z1088" s="1"/>
      <c r="AB1088" s="1"/>
      <c r="AG1088" s="1"/>
      <c r="AH1088" s="1"/>
      <c r="AJ1088" s="1"/>
      <c r="AO1088" s="1"/>
      <c r="AP1088" s="1"/>
      <c r="AQ1088" s="1"/>
      <c r="AR1088" s="1"/>
      <c r="AV1088" s="1"/>
    </row>
    <row r="1089" spans="1:48" x14ac:dyDescent="0.25">
      <c r="A1089" s="1"/>
      <c r="B1089" s="1"/>
      <c r="C1089" s="1"/>
      <c r="D1089" s="1"/>
      <c r="I1089" s="1"/>
      <c r="J1089" s="1"/>
      <c r="K1089" s="1"/>
      <c r="L1089" s="1"/>
      <c r="Q1089" s="1"/>
      <c r="R1089" s="1"/>
      <c r="T1089" s="1"/>
      <c r="Y1089" s="1"/>
      <c r="Z1089" s="1"/>
      <c r="AB1089" s="1"/>
      <c r="AG1089" s="1"/>
      <c r="AH1089" s="1"/>
      <c r="AJ1089" s="1"/>
      <c r="AO1089" s="1"/>
      <c r="AP1089" s="1"/>
      <c r="AQ1089" s="1"/>
      <c r="AR1089" s="1"/>
      <c r="AV1089" s="1"/>
    </row>
    <row r="1090" spans="1:48" x14ac:dyDescent="0.25">
      <c r="A1090" s="1"/>
      <c r="B1090" s="1"/>
      <c r="C1090" s="1"/>
      <c r="D1090" s="1"/>
      <c r="I1090" s="1"/>
      <c r="J1090" s="1"/>
      <c r="K1090" s="1"/>
      <c r="L1090" s="1"/>
      <c r="Q1090" s="1"/>
      <c r="R1090" s="1"/>
      <c r="T1090" s="1"/>
      <c r="Y1090" s="1"/>
      <c r="Z1090" s="1"/>
      <c r="AB1090" s="1"/>
      <c r="AG1090" s="1"/>
      <c r="AH1090" s="1"/>
      <c r="AJ1090" s="1"/>
      <c r="AO1090" s="1"/>
      <c r="AP1090" s="1"/>
      <c r="AQ1090" s="1"/>
      <c r="AR1090" s="1"/>
      <c r="AV1090" s="1"/>
    </row>
    <row r="1091" spans="1:48" x14ac:dyDescent="0.25">
      <c r="A1091" s="1"/>
      <c r="B1091" s="1"/>
      <c r="C1091" s="1"/>
      <c r="D1091" s="1"/>
      <c r="I1091" s="1"/>
      <c r="J1091" s="1"/>
      <c r="K1091" s="1"/>
      <c r="L1091" s="1"/>
      <c r="Q1091" s="1"/>
      <c r="R1091" s="1"/>
      <c r="T1091" s="1"/>
      <c r="Y1091" s="1"/>
      <c r="Z1091" s="1"/>
      <c r="AB1091" s="1"/>
      <c r="AG1091" s="1"/>
      <c r="AH1091" s="1"/>
      <c r="AJ1091" s="1"/>
      <c r="AO1091" s="1"/>
      <c r="AP1091" s="1"/>
      <c r="AQ1091" s="1"/>
      <c r="AR1091" s="1"/>
      <c r="AV1091" s="1"/>
    </row>
    <row r="1092" spans="1:48" x14ac:dyDescent="0.25">
      <c r="A1092" s="1"/>
      <c r="B1092" s="1"/>
      <c r="C1092" s="1"/>
      <c r="D1092" s="1"/>
      <c r="I1092" s="1"/>
      <c r="J1092" s="1"/>
      <c r="K1092" s="1"/>
      <c r="L1092" s="1"/>
      <c r="Q1092" s="1"/>
      <c r="R1092" s="1"/>
      <c r="T1092" s="1"/>
      <c r="Y1092" s="1"/>
      <c r="Z1092" s="1"/>
      <c r="AB1092" s="1"/>
      <c r="AG1092" s="1"/>
      <c r="AH1092" s="1"/>
      <c r="AJ1092" s="1"/>
      <c r="AO1092" s="1"/>
      <c r="AP1092" s="1"/>
      <c r="AQ1092" s="1"/>
      <c r="AR1092" s="1"/>
      <c r="AV1092" s="1"/>
    </row>
    <row r="1093" spans="1:48" x14ac:dyDescent="0.25">
      <c r="A1093" s="1"/>
      <c r="B1093" s="1"/>
      <c r="C1093" s="1"/>
      <c r="D1093" s="1"/>
      <c r="I1093" s="1"/>
      <c r="J1093" s="1"/>
      <c r="K1093" s="1"/>
      <c r="L1093" s="1"/>
      <c r="Q1093" s="1"/>
      <c r="R1093" s="1"/>
      <c r="T1093" s="1"/>
      <c r="Y1093" s="1"/>
      <c r="Z1093" s="1"/>
      <c r="AB1093" s="1"/>
      <c r="AG1093" s="1"/>
      <c r="AH1093" s="1"/>
      <c r="AJ1093" s="1"/>
      <c r="AO1093" s="1"/>
      <c r="AP1093" s="1"/>
      <c r="AQ1093" s="1"/>
      <c r="AR1093" s="1"/>
      <c r="AV1093" s="1"/>
    </row>
    <row r="1094" spans="1:48" x14ac:dyDescent="0.25">
      <c r="A1094" s="1"/>
      <c r="B1094" s="1"/>
      <c r="C1094" s="1"/>
      <c r="D1094" s="1"/>
      <c r="I1094" s="1"/>
      <c r="J1094" s="1"/>
      <c r="K1094" s="1"/>
      <c r="L1094" s="1"/>
      <c r="Q1094" s="1"/>
      <c r="R1094" s="1"/>
      <c r="T1094" s="1"/>
      <c r="Y1094" s="1"/>
      <c r="Z1094" s="1"/>
      <c r="AB1094" s="1"/>
      <c r="AG1094" s="1"/>
      <c r="AH1094" s="1"/>
      <c r="AJ1094" s="1"/>
      <c r="AO1094" s="1"/>
      <c r="AP1094" s="1"/>
      <c r="AQ1094" s="1"/>
      <c r="AR1094" s="1"/>
      <c r="AV1094" s="1"/>
    </row>
    <row r="1095" spans="1:48" x14ac:dyDescent="0.25">
      <c r="A1095" s="1"/>
      <c r="B1095" s="1"/>
      <c r="C1095" s="1"/>
      <c r="D1095" s="1"/>
      <c r="I1095" s="1"/>
      <c r="J1095" s="1"/>
      <c r="K1095" s="1"/>
      <c r="L1095" s="1"/>
      <c r="Q1095" s="1"/>
      <c r="R1095" s="1"/>
      <c r="T1095" s="1"/>
      <c r="Y1095" s="1"/>
      <c r="Z1095" s="1"/>
      <c r="AB1095" s="1"/>
      <c r="AG1095" s="1"/>
      <c r="AH1095" s="1"/>
      <c r="AJ1095" s="1"/>
      <c r="AO1095" s="1"/>
      <c r="AP1095" s="1"/>
      <c r="AQ1095" s="1"/>
      <c r="AR1095" s="1"/>
      <c r="AV1095" s="1"/>
    </row>
    <row r="1096" spans="1:48" x14ac:dyDescent="0.25">
      <c r="A1096" s="1"/>
      <c r="B1096" s="1"/>
      <c r="C1096" s="1"/>
      <c r="D1096" s="1"/>
      <c r="I1096" s="1"/>
      <c r="J1096" s="1"/>
      <c r="K1096" s="1"/>
      <c r="L1096" s="1"/>
      <c r="Q1096" s="1"/>
      <c r="R1096" s="1"/>
      <c r="T1096" s="1"/>
      <c r="Y1096" s="1"/>
      <c r="Z1096" s="1"/>
      <c r="AB1096" s="1"/>
      <c r="AG1096" s="1"/>
      <c r="AH1096" s="1"/>
      <c r="AJ1096" s="1"/>
      <c r="AO1096" s="1"/>
      <c r="AP1096" s="1"/>
      <c r="AQ1096" s="1"/>
      <c r="AR1096" s="1"/>
      <c r="AV1096" s="1"/>
    </row>
    <row r="1097" spans="1:48" x14ac:dyDescent="0.25">
      <c r="A1097" s="1"/>
      <c r="B1097" s="1"/>
      <c r="C1097" s="1"/>
      <c r="D1097" s="1"/>
      <c r="I1097" s="1"/>
      <c r="J1097" s="1"/>
      <c r="K1097" s="1"/>
      <c r="L1097" s="1"/>
      <c r="Q1097" s="1"/>
      <c r="R1097" s="1"/>
      <c r="T1097" s="1"/>
      <c r="Y1097" s="1"/>
      <c r="Z1097" s="1"/>
      <c r="AB1097" s="1"/>
      <c r="AG1097" s="1"/>
      <c r="AH1097" s="1"/>
      <c r="AJ1097" s="1"/>
      <c r="AO1097" s="1"/>
      <c r="AP1097" s="1"/>
      <c r="AQ1097" s="1"/>
      <c r="AR1097" s="1"/>
      <c r="AV1097" s="1"/>
    </row>
    <row r="1098" spans="1:48" x14ac:dyDescent="0.25">
      <c r="A1098" s="1"/>
      <c r="B1098" s="1"/>
      <c r="C1098" s="1"/>
      <c r="D1098" s="1"/>
      <c r="I1098" s="1"/>
      <c r="J1098" s="1"/>
      <c r="K1098" s="1"/>
      <c r="L1098" s="1"/>
      <c r="Q1098" s="1"/>
      <c r="R1098" s="1"/>
      <c r="T1098" s="1"/>
      <c r="Y1098" s="1"/>
      <c r="Z1098" s="1"/>
      <c r="AB1098" s="1"/>
      <c r="AG1098" s="1"/>
      <c r="AH1098" s="1"/>
      <c r="AJ1098" s="1"/>
      <c r="AO1098" s="1"/>
      <c r="AP1098" s="1"/>
      <c r="AQ1098" s="1"/>
      <c r="AR1098" s="1"/>
      <c r="AV1098" s="1"/>
    </row>
    <row r="1099" spans="1:48" x14ac:dyDescent="0.25">
      <c r="A1099" s="1"/>
      <c r="B1099" s="1"/>
      <c r="C1099" s="1"/>
      <c r="D1099" s="1"/>
      <c r="I1099" s="1"/>
      <c r="J1099" s="1"/>
      <c r="K1099" s="1"/>
      <c r="L1099" s="1"/>
      <c r="Q1099" s="1"/>
      <c r="R1099" s="1"/>
      <c r="T1099" s="1"/>
      <c r="Y1099" s="1"/>
      <c r="Z1099" s="1"/>
      <c r="AB1099" s="1"/>
      <c r="AG1099" s="1"/>
      <c r="AH1099" s="1"/>
      <c r="AJ1099" s="1"/>
      <c r="AO1099" s="1"/>
      <c r="AP1099" s="1"/>
      <c r="AQ1099" s="1"/>
      <c r="AR1099" s="1"/>
      <c r="AV1099" s="1"/>
    </row>
    <row r="1100" spans="1:48" x14ac:dyDescent="0.25">
      <c r="A1100" s="1"/>
      <c r="B1100" s="1"/>
      <c r="C1100" s="1"/>
      <c r="D1100" s="1"/>
      <c r="I1100" s="1"/>
      <c r="J1100" s="1"/>
      <c r="K1100" s="1"/>
      <c r="L1100" s="1"/>
      <c r="Q1100" s="1"/>
      <c r="R1100" s="1"/>
      <c r="T1100" s="1"/>
      <c r="Y1100" s="1"/>
      <c r="Z1100" s="1"/>
      <c r="AB1100" s="1"/>
      <c r="AG1100" s="1"/>
      <c r="AH1100" s="1"/>
      <c r="AJ1100" s="1"/>
      <c r="AO1100" s="1"/>
      <c r="AP1100" s="1"/>
      <c r="AQ1100" s="1"/>
      <c r="AR1100" s="1"/>
      <c r="AV1100" s="1"/>
    </row>
    <row r="1101" spans="1:48" x14ac:dyDescent="0.25">
      <c r="A1101" s="1"/>
      <c r="B1101" s="1"/>
      <c r="C1101" s="1"/>
      <c r="D1101" s="1"/>
      <c r="I1101" s="1"/>
      <c r="J1101" s="1"/>
      <c r="K1101" s="1"/>
      <c r="L1101" s="1"/>
      <c r="Q1101" s="1"/>
      <c r="R1101" s="1"/>
      <c r="T1101" s="1"/>
      <c r="Y1101" s="1"/>
      <c r="Z1101" s="1"/>
      <c r="AB1101" s="1"/>
      <c r="AG1101" s="1"/>
      <c r="AH1101" s="1"/>
      <c r="AJ1101" s="1"/>
      <c r="AO1101" s="1"/>
      <c r="AP1101" s="1"/>
      <c r="AQ1101" s="1"/>
      <c r="AR1101" s="1"/>
      <c r="AV1101" s="1"/>
    </row>
    <row r="1102" spans="1:48" x14ac:dyDescent="0.25">
      <c r="A1102" s="1"/>
      <c r="B1102" s="1"/>
      <c r="C1102" s="1"/>
      <c r="D1102" s="1"/>
      <c r="I1102" s="1"/>
      <c r="J1102" s="1"/>
      <c r="K1102" s="1"/>
      <c r="L1102" s="1"/>
      <c r="Q1102" s="1"/>
      <c r="R1102" s="1"/>
      <c r="T1102" s="1"/>
      <c r="Y1102" s="1"/>
      <c r="Z1102" s="1"/>
      <c r="AB1102" s="1"/>
      <c r="AG1102" s="1"/>
      <c r="AH1102" s="1"/>
      <c r="AJ1102" s="1"/>
      <c r="AO1102" s="1"/>
      <c r="AP1102" s="1"/>
      <c r="AQ1102" s="1"/>
      <c r="AR1102" s="1"/>
      <c r="AV1102" s="1"/>
    </row>
    <row r="1103" spans="1:48" x14ac:dyDescent="0.25">
      <c r="A1103" s="1"/>
      <c r="B1103" s="1"/>
      <c r="C1103" s="1"/>
      <c r="D1103" s="1"/>
      <c r="I1103" s="1"/>
      <c r="J1103" s="1"/>
      <c r="K1103" s="1"/>
      <c r="L1103" s="1"/>
      <c r="Q1103" s="1"/>
      <c r="R1103" s="1"/>
      <c r="T1103" s="1"/>
      <c r="Y1103" s="1"/>
      <c r="Z1103" s="1"/>
      <c r="AB1103" s="1"/>
      <c r="AG1103" s="1"/>
      <c r="AH1103" s="1"/>
      <c r="AJ1103" s="1"/>
      <c r="AO1103" s="1"/>
      <c r="AP1103" s="1"/>
      <c r="AQ1103" s="1"/>
      <c r="AR1103" s="1"/>
      <c r="AV1103" s="1"/>
    </row>
    <row r="1104" spans="1:48" x14ac:dyDescent="0.25">
      <c r="A1104" s="1"/>
      <c r="B1104" s="1"/>
      <c r="C1104" s="1"/>
      <c r="D1104" s="1"/>
      <c r="I1104" s="1"/>
      <c r="J1104" s="1"/>
      <c r="K1104" s="1"/>
      <c r="L1104" s="1"/>
      <c r="Q1104" s="1"/>
      <c r="R1104" s="1"/>
      <c r="T1104" s="1"/>
      <c r="Y1104" s="1"/>
      <c r="Z1104" s="1"/>
      <c r="AB1104" s="1"/>
      <c r="AG1104" s="1"/>
      <c r="AH1104" s="1"/>
      <c r="AJ1104" s="1"/>
      <c r="AO1104" s="1"/>
      <c r="AP1104" s="1"/>
      <c r="AQ1104" s="1"/>
      <c r="AR1104" s="1"/>
      <c r="AV1104" s="1"/>
    </row>
    <row r="1105" spans="1:48" x14ac:dyDescent="0.25">
      <c r="A1105" s="1"/>
      <c r="B1105" s="1"/>
      <c r="C1105" s="1"/>
      <c r="D1105" s="1"/>
      <c r="I1105" s="1"/>
      <c r="J1105" s="1"/>
      <c r="K1105" s="1"/>
      <c r="L1105" s="1"/>
      <c r="Q1105" s="1"/>
      <c r="R1105" s="1"/>
      <c r="T1105" s="1"/>
      <c r="Y1105" s="1"/>
      <c r="Z1105" s="1"/>
      <c r="AB1105" s="1"/>
      <c r="AG1105" s="1"/>
      <c r="AH1105" s="1"/>
      <c r="AJ1105" s="1"/>
      <c r="AO1105" s="1"/>
      <c r="AP1105" s="1"/>
      <c r="AQ1105" s="1"/>
      <c r="AR1105" s="1"/>
      <c r="AV1105" s="1"/>
    </row>
    <row r="1106" spans="1:48" x14ac:dyDescent="0.25">
      <c r="A1106" s="1"/>
      <c r="B1106" s="1"/>
      <c r="C1106" s="1"/>
      <c r="D1106" s="1"/>
      <c r="I1106" s="1"/>
      <c r="J1106" s="1"/>
      <c r="K1106" s="1"/>
      <c r="L1106" s="1"/>
      <c r="Q1106" s="1"/>
      <c r="R1106" s="1"/>
      <c r="T1106" s="1"/>
      <c r="Y1106" s="1"/>
      <c r="Z1106" s="1"/>
      <c r="AB1106" s="1"/>
      <c r="AG1106" s="1"/>
      <c r="AH1106" s="1"/>
      <c r="AJ1106" s="1"/>
      <c r="AO1106" s="1"/>
      <c r="AP1106" s="1"/>
      <c r="AQ1106" s="1"/>
      <c r="AR1106" s="1"/>
      <c r="AV1106" s="1"/>
    </row>
    <row r="1107" spans="1:48" x14ac:dyDescent="0.25">
      <c r="A1107" s="1"/>
      <c r="B1107" s="1"/>
      <c r="C1107" s="1"/>
      <c r="D1107" s="1"/>
      <c r="I1107" s="1"/>
      <c r="J1107" s="1"/>
      <c r="K1107" s="1"/>
      <c r="L1107" s="1"/>
      <c r="Q1107" s="1"/>
      <c r="R1107" s="1"/>
      <c r="T1107" s="1"/>
      <c r="Y1107" s="1"/>
      <c r="Z1107" s="1"/>
      <c r="AB1107" s="1"/>
      <c r="AG1107" s="1"/>
      <c r="AH1107" s="1"/>
      <c r="AJ1107" s="1"/>
      <c r="AO1107" s="1"/>
      <c r="AP1107" s="1"/>
      <c r="AQ1107" s="1"/>
      <c r="AR1107" s="1"/>
      <c r="AV1107" s="1"/>
    </row>
    <row r="1108" spans="1:48" x14ac:dyDescent="0.25">
      <c r="A1108" s="1"/>
      <c r="B1108" s="1"/>
      <c r="C1108" s="1"/>
      <c r="D1108" s="1"/>
      <c r="I1108" s="1"/>
      <c r="J1108" s="1"/>
      <c r="K1108" s="1"/>
      <c r="L1108" s="1"/>
      <c r="Q1108" s="1"/>
      <c r="R1108" s="1"/>
      <c r="T1108" s="1"/>
      <c r="Y1108" s="1"/>
      <c r="Z1108" s="1"/>
      <c r="AB1108" s="1"/>
      <c r="AG1108" s="1"/>
      <c r="AH1108" s="1"/>
      <c r="AJ1108" s="1"/>
      <c r="AO1108" s="1"/>
      <c r="AP1108" s="1"/>
      <c r="AQ1108" s="1"/>
      <c r="AR1108" s="1"/>
      <c r="AV1108" s="1"/>
    </row>
    <row r="1109" spans="1:48" x14ac:dyDescent="0.25">
      <c r="A1109" s="1"/>
      <c r="B1109" s="1"/>
      <c r="C1109" s="1"/>
      <c r="D1109" s="1"/>
      <c r="I1109" s="1"/>
      <c r="J1109" s="1"/>
      <c r="K1109" s="1"/>
      <c r="L1109" s="1"/>
      <c r="Q1109" s="1"/>
      <c r="R1109" s="1"/>
      <c r="T1109" s="1"/>
      <c r="Y1109" s="1"/>
      <c r="Z1109" s="1"/>
      <c r="AB1109" s="1"/>
      <c r="AG1109" s="1"/>
      <c r="AH1109" s="1"/>
      <c r="AJ1109" s="1"/>
      <c r="AO1109" s="1"/>
      <c r="AP1109" s="1"/>
      <c r="AQ1109" s="1"/>
      <c r="AR1109" s="1"/>
      <c r="AV1109" s="1"/>
    </row>
    <row r="1110" spans="1:48" x14ac:dyDescent="0.25">
      <c r="A1110" s="1"/>
      <c r="B1110" s="1"/>
      <c r="C1110" s="1"/>
      <c r="D1110" s="1"/>
      <c r="I1110" s="1"/>
      <c r="J1110" s="1"/>
      <c r="K1110" s="1"/>
      <c r="L1110" s="1"/>
      <c r="Q1110" s="1"/>
      <c r="R1110" s="1"/>
      <c r="T1110" s="1"/>
      <c r="Y1110" s="1"/>
      <c r="Z1110" s="1"/>
      <c r="AB1110" s="1"/>
      <c r="AG1110" s="1"/>
      <c r="AH1110" s="1"/>
      <c r="AJ1110" s="1"/>
      <c r="AO1110" s="1"/>
      <c r="AP1110" s="1"/>
      <c r="AQ1110" s="1"/>
      <c r="AR1110" s="1"/>
      <c r="AV1110" s="1"/>
    </row>
    <row r="1111" spans="1:48" x14ac:dyDescent="0.25">
      <c r="A1111" s="1"/>
      <c r="B1111" s="1"/>
      <c r="C1111" s="1"/>
      <c r="D1111" s="1"/>
      <c r="I1111" s="1"/>
      <c r="J1111" s="1"/>
      <c r="K1111" s="1"/>
      <c r="L1111" s="1"/>
      <c r="Q1111" s="1"/>
      <c r="R1111" s="1"/>
      <c r="T1111" s="1"/>
      <c r="Y1111" s="1"/>
      <c r="Z1111" s="1"/>
      <c r="AB1111" s="1"/>
      <c r="AG1111" s="1"/>
      <c r="AH1111" s="1"/>
      <c r="AJ1111" s="1"/>
      <c r="AO1111" s="1"/>
      <c r="AP1111" s="1"/>
      <c r="AQ1111" s="1"/>
      <c r="AR1111" s="1"/>
      <c r="AV1111" s="1"/>
    </row>
    <row r="1112" spans="1:48" x14ac:dyDescent="0.25">
      <c r="A1112" s="1"/>
      <c r="B1112" s="1"/>
      <c r="C1112" s="1"/>
      <c r="D1112" s="1"/>
      <c r="I1112" s="1"/>
      <c r="J1112" s="1"/>
      <c r="K1112" s="1"/>
      <c r="L1112" s="1"/>
      <c r="Q1112" s="1"/>
      <c r="R1112" s="1"/>
      <c r="T1112" s="1"/>
      <c r="Y1112" s="1"/>
      <c r="Z1112" s="1"/>
      <c r="AB1112" s="1"/>
      <c r="AG1112" s="1"/>
      <c r="AH1112" s="1"/>
      <c r="AJ1112" s="1"/>
      <c r="AO1112" s="1"/>
      <c r="AP1112" s="1"/>
      <c r="AQ1112" s="1"/>
      <c r="AR1112" s="1"/>
      <c r="AV1112" s="1"/>
    </row>
    <row r="1113" spans="1:48" x14ac:dyDescent="0.25">
      <c r="A1113" s="1"/>
      <c r="B1113" s="1"/>
      <c r="C1113" s="1"/>
      <c r="D1113" s="1"/>
      <c r="I1113" s="1"/>
      <c r="J1113" s="1"/>
      <c r="K1113" s="1"/>
      <c r="L1113" s="1"/>
      <c r="Q1113" s="1"/>
      <c r="R1113" s="1"/>
      <c r="T1113" s="1"/>
      <c r="Y1113" s="1"/>
      <c r="Z1113" s="1"/>
      <c r="AB1113" s="1"/>
      <c r="AG1113" s="1"/>
      <c r="AH1113" s="1"/>
      <c r="AJ1113" s="1"/>
      <c r="AO1113" s="1"/>
      <c r="AP1113" s="1"/>
      <c r="AQ1113" s="1"/>
      <c r="AR1113" s="1"/>
      <c r="AV1113" s="1"/>
    </row>
    <row r="1114" spans="1:48" x14ac:dyDescent="0.25">
      <c r="A1114" s="1"/>
      <c r="B1114" s="1"/>
      <c r="C1114" s="1"/>
      <c r="D1114" s="1"/>
      <c r="I1114" s="1"/>
      <c r="J1114" s="1"/>
      <c r="K1114" s="1"/>
      <c r="L1114" s="1"/>
      <c r="Q1114" s="1"/>
      <c r="R1114" s="1"/>
      <c r="T1114" s="1"/>
      <c r="Y1114" s="1"/>
      <c r="Z1114" s="1"/>
      <c r="AB1114" s="1"/>
      <c r="AG1114" s="1"/>
      <c r="AH1114" s="1"/>
      <c r="AJ1114" s="1"/>
      <c r="AO1114" s="1"/>
      <c r="AP1114" s="1"/>
      <c r="AQ1114" s="1"/>
      <c r="AR1114" s="1"/>
      <c r="AV1114" s="1"/>
    </row>
    <row r="1115" spans="1:48" x14ac:dyDescent="0.25">
      <c r="A1115" s="1"/>
      <c r="B1115" s="1"/>
      <c r="C1115" s="1"/>
      <c r="D1115" s="1"/>
      <c r="I1115" s="1"/>
      <c r="J1115" s="1"/>
      <c r="K1115" s="1"/>
      <c r="L1115" s="1"/>
      <c r="Q1115" s="1"/>
      <c r="R1115" s="1"/>
      <c r="T1115" s="1"/>
      <c r="Y1115" s="1"/>
      <c r="Z1115" s="1"/>
      <c r="AB1115" s="1"/>
      <c r="AG1115" s="1"/>
      <c r="AH1115" s="1"/>
      <c r="AJ1115" s="1"/>
      <c r="AO1115" s="1"/>
      <c r="AP1115" s="1"/>
      <c r="AQ1115" s="1"/>
      <c r="AR1115" s="1"/>
      <c r="AV1115" s="1"/>
    </row>
    <row r="1116" spans="1:48" x14ac:dyDescent="0.25">
      <c r="A1116" s="1"/>
      <c r="B1116" s="1"/>
      <c r="C1116" s="1"/>
      <c r="D1116" s="1"/>
      <c r="I1116" s="1"/>
      <c r="J1116" s="1"/>
      <c r="K1116" s="1"/>
      <c r="L1116" s="1"/>
      <c r="Q1116" s="1"/>
      <c r="R1116" s="1"/>
      <c r="T1116" s="1"/>
      <c r="Y1116" s="1"/>
      <c r="Z1116" s="1"/>
      <c r="AB1116" s="1"/>
      <c r="AG1116" s="1"/>
      <c r="AH1116" s="1"/>
      <c r="AJ1116" s="1"/>
      <c r="AO1116" s="1"/>
      <c r="AP1116" s="1"/>
      <c r="AQ1116" s="1"/>
      <c r="AR1116" s="1"/>
      <c r="AV1116" s="1"/>
    </row>
    <row r="1117" spans="1:48" x14ac:dyDescent="0.25">
      <c r="A1117" s="1"/>
      <c r="B1117" s="1"/>
      <c r="C1117" s="1"/>
      <c r="D1117" s="1"/>
      <c r="I1117" s="1"/>
      <c r="J1117" s="1"/>
      <c r="K1117" s="1"/>
      <c r="L1117" s="1"/>
      <c r="Q1117" s="1"/>
      <c r="R1117" s="1"/>
      <c r="T1117" s="1"/>
      <c r="Y1117" s="1"/>
      <c r="Z1117" s="1"/>
      <c r="AB1117" s="1"/>
      <c r="AG1117" s="1"/>
      <c r="AH1117" s="1"/>
      <c r="AJ1117" s="1"/>
      <c r="AO1117" s="1"/>
      <c r="AP1117" s="1"/>
      <c r="AQ1117" s="1"/>
      <c r="AR1117" s="1"/>
      <c r="AV1117" s="1"/>
    </row>
    <row r="1118" spans="1:48" x14ac:dyDescent="0.25">
      <c r="A1118" s="1"/>
      <c r="B1118" s="1"/>
      <c r="C1118" s="1"/>
      <c r="D1118" s="1"/>
      <c r="I1118" s="1"/>
      <c r="J1118" s="1"/>
      <c r="K1118" s="1"/>
      <c r="L1118" s="1"/>
      <c r="Q1118" s="1"/>
      <c r="R1118" s="1"/>
      <c r="T1118" s="1"/>
      <c r="Y1118" s="1"/>
      <c r="Z1118" s="1"/>
      <c r="AB1118" s="1"/>
      <c r="AG1118" s="1"/>
      <c r="AH1118" s="1"/>
      <c r="AJ1118" s="1"/>
      <c r="AO1118" s="1"/>
      <c r="AP1118" s="1"/>
      <c r="AQ1118" s="1"/>
      <c r="AR1118" s="1"/>
      <c r="AV1118" s="1"/>
    </row>
    <row r="1119" spans="1:48" x14ac:dyDescent="0.25">
      <c r="A1119" s="1"/>
      <c r="B1119" s="1"/>
      <c r="C1119" s="1"/>
      <c r="D1119" s="1"/>
      <c r="I1119" s="1"/>
      <c r="J1119" s="1"/>
      <c r="K1119" s="1"/>
      <c r="L1119" s="1"/>
      <c r="Q1119" s="1"/>
      <c r="R1119" s="1"/>
      <c r="T1119" s="1"/>
      <c r="Y1119" s="1"/>
      <c r="Z1119" s="1"/>
      <c r="AB1119" s="1"/>
      <c r="AG1119" s="1"/>
      <c r="AH1119" s="1"/>
      <c r="AJ1119" s="1"/>
      <c r="AO1119" s="1"/>
      <c r="AP1119" s="1"/>
      <c r="AQ1119" s="1"/>
      <c r="AR1119" s="1"/>
      <c r="AV1119" s="1"/>
    </row>
    <row r="1120" spans="1:48" x14ac:dyDescent="0.25">
      <c r="A1120" s="1"/>
      <c r="B1120" s="1"/>
      <c r="C1120" s="1"/>
      <c r="D1120" s="1"/>
      <c r="I1120" s="1"/>
      <c r="J1120" s="1"/>
      <c r="K1120" s="1"/>
      <c r="L1120" s="1"/>
      <c r="Q1120" s="1"/>
      <c r="R1120" s="1"/>
      <c r="T1120" s="1"/>
      <c r="Y1120" s="1"/>
      <c r="Z1120" s="1"/>
      <c r="AB1120" s="1"/>
      <c r="AG1120" s="1"/>
      <c r="AH1120" s="1"/>
      <c r="AJ1120" s="1"/>
      <c r="AO1120" s="1"/>
      <c r="AP1120" s="1"/>
      <c r="AQ1120" s="1"/>
      <c r="AR1120" s="1"/>
      <c r="AV1120" s="1"/>
    </row>
    <row r="1121" spans="1:48" x14ac:dyDescent="0.25">
      <c r="A1121" s="1"/>
      <c r="B1121" s="1"/>
      <c r="C1121" s="1"/>
      <c r="D1121" s="1"/>
      <c r="I1121" s="1"/>
      <c r="J1121" s="1"/>
      <c r="K1121" s="1"/>
      <c r="L1121" s="1"/>
      <c r="Q1121" s="1"/>
      <c r="R1121" s="1"/>
      <c r="T1121" s="1"/>
      <c r="Y1121" s="1"/>
      <c r="Z1121" s="1"/>
      <c r="AB1121" s="1"/>
      <c r="AG1121" s="1"/>
      <c r="AH1121" s="1"/>
      <c r="AJ1121" s="1"/>
      <c r="AO1121" s="1"/>
      <c r="AP1121" s="1"/>
      <c r="AQ1121" s="1"/>
      <c r="AR1121" s="1"/>
      <c r="AV1121" s="1"/>
    </row>
    <row r="1122" spans="1:48" x14ac:dyDescent="0.25">
      <c r="A1122" s="1"/>
      <c r="B1122" s="1"/>
      <c r="C1122" s="1"/>
      <c r="D1122" s="1"/>
      <c r="I1122" s="1"/>
      <c r="J1122" s="1"/>
      <c r="K1122" s="1"/>
      <c r="L1122" s="1"/>
      <c r="Q1122" s="1"/>
      <c r="R1122" s="1"/>
      <c r="T1122" s="1"/>
      <c r="Y1122" s="1"/>
      <c r="Z1122" s="1"/>
      <c r="AB1122" s="1"/>
      <c r="AG1122" s="1"/>
      <c r="AH1122" s="1"/>
      <c r="AJ1122" s="1"/>
      <c r="AO1122" s="1"/>
      <c r="AP1122" s="1"/>
      <c r="AQ1122" s="1"/>
      <c r="AR1122" s="1"/>
      <c r="AV1122" s="1"/>
    </row>
    <row r="1123" spans="1:48" x14ac:dyDescent="0.25">
      <c r="A1123" s="1"/>
      <c r="B1123" s="1"/>
      <c r="C1123" s="1"/>
      <c r="D1123" s="1"/>
      <c r="I1123" s="1"/>
      <c r="J1123" s="1"/>
      <c r="K1123" s="1"/>
      <c r="L1123" s="1"/>
      <c r="Q1123" s="1"/>
      <c r="R1123" s="1"/>
      <c r="T1123" s="1"/>
      <c r="Y1123" s="1"/>
      <c r="Z1123" s="1"/>
      <c r="AB1123" s="1"/>
      <c r="AG1123" s="1"/>
      <c r="AH1123" s="1"/>
      <c r="AJ1123" s="1"/>
      <c r="AO1123" s="1"/>
      <c r="AP1123" s="1"/>
      <c r="AQ1123" s="1"/>
      <c r="AR1123" s="1"/>
      <c r="AV1123" s="1"/>
    </row>
    <row r="1124" spans="1:48" x14ac:dyDescent="0.25">
      <c r="A1124" s="1"/>
      <c r="B1124" s="1"/>
      <c r="C1124" s="1"/>
      <c r="D1124" s="1"/>
      <c r="I1124" s="1"/>
      <c r="J1124" s="1"/>
      <c r="K1124" s="1"/>
      <c r="L1124" s="1"/>
      <c r="Q1124" s="1"/>
      <c r="R1124" s="1"/>
      <c r="T1124" s="1"/>
      <c r="Y1124" s="1"/>
      <c r="Z1124" s="1"/>
      <c r="AB1124" s="1"/>
      <c r="AG1124" s="1"/>
      <c r="AH1124" s="1"/>
      <c r="AJ1124" s="1"/>
      <c r="AO1124" s="1"/>
      <c r="AP1124" s="1"/>
      <c r="AQ1124" s="1"/>
      <c r="AR1124" s="1"/>
      <c r="AV1124" s="1"/>
    </row>
    <row r="1125" spans="1:48" x14ac:dyDescent="0.25">
      <c r="A1125" s="1"/>
      <c r="B1125" s="1"/>
      <c r="C1125" s="1"/>
      <c r="D1125" s="1"/>
      <c r="I1125" s="1"/>
      <c r="J1125" s="1"/>
      <c r="K1125" s="1"/>
      <c r="L1125" s="1"/>
      <c r="Q1125" s="1"/>
      <c r="R1125" s="1"/>
      <c r="T1125" s="1"/>
      <c r="Y1125" s="1"/>
      <c r="Z1125" s="1"/>
      <c r="AB1125" s="1"/>
      <c r="AG1125" s="1"/>
      <c r="AH1125" s="1"/>
      <c r="AJ1125" s="1"/>
      <c r="AO1125" s="1"/>
      <c r="AP1125" s="1"/>
      <c r="AQ1125" s="1"/>
      <c r="AR1125" s="1"/>
      <c r="AV1125" s="1"/>
    </row>
    <row r="1126" spans="1:48" x14ac:dyDescent="0.25">
      <c r="A1126" s="1"/>
      <c r="B1126" s="1"/>
      <c r="C1126" s="1"/>
      <c r="D1126" s="1"/>
      <c r="I1126" s="1"/>
      <c r="J1126" s="1"/>
      <c r="K1126" s="1"/>
      <c r="L1126" s="1"/>
      <c r="Q1126" s="1"/>
      <c r="R1126" s="1"/>
      <c r="T1126" s="1"/>
      <c r="Y1126" s="1"/>
      <c r="Z1126" s="1"/>
      <c r="AB1126" s="1"/>
      <c r="AG1126" s="1"/>
      <c r="AH1126" s="1"/>
      <c r="AJ1126" s="1"/>
      <c r="AO1126" s="1"/>
      <c r="AP1126" s="1"/>
      <c r="AQ1126" s="1"/>
      <c r="AR1126" s="1"/>
      <c r="AV1126" s="1"/>
    </row>
    <row r="1127" spans="1:48" x14ac:dyDescent="0.25">
      <c r="A1127" s="1"/>
      <c r="B1127" s="1"/>
      <c r="C1127" s="1"/>
      <c r="D1127" s="1"/>
      <c r="I1127" s="1"/>
      <c r="J1127" s="1"/>
      <c r="K1127" s="1"/>
      <c r="L1127" s="1"/>
      <c r="Q1127" s="1"/>
      <c r="R1127" s="1"/>
      <c r="T1127" s="1"/>
      <c r="Y1127" s="1"/>
      <c r="Z1127" s="1"/>
      <c r="AB1127" s="1"/>
      <c r="AG1127" s="1"/>
      <c r="AH1127" s="1"/>
      <c r="AJ1127" s="1"/>
      <c r="AO1127" s="1"/>
      <c r="AP1127" s="1"/>
      <c r="AQ1127" s="1"/>
      <c r="AR1127" s="1"/>
      <c r="AV1127" s="1"/>
    </row>
    <row r="1128" spans="1:48" x14ac:dyDescent="0.25">
      <c r="A1128" s="1"/>
      <c r="B1128" s="1"/>
      <c r="C1128" s="1"/>
      <c r="D1128" s="1"/>
      <c r="I1128" s="1"/>
      <c r="J1128" s="1"/>
      <c r="K1128" s="1"/>
      <c r="L1128" s="1"/>
      <c r="Q1128" s="1"/>
      <c r="R1128" s="1"/>
      <c r="T1128" s="1"/>
      <c r="Y1128" s="1"/>
      <c r="Z1128" s="1"/>
      <c r="AB1128" s="1"/>
      <c r="AG1128" s="1"/>
      <c r="AH1128" s="1"/>
      <c r="AJ1128" s="1"/>
      <c r="AO1128" s="1"/>
      <c r="AP1128" s="1"/>
      <c r="AQ1128" s="1"/>
      <c r="AR1128" s="1"/>
      <c r="AV1128" s="1"/>
    </row>
    <row r="1129" spans="1:48" x14ac:dyDescent="0.25">
      <c r="A1129" s="1"/>
      <c r="B1129" s="1"/>
      <c r="C1129" s="1"/>
      <c r="D1129" s="1"/>
      <c r="I1129" s="1"/>
      <c r="J1129" s="1"/>
      <c r="K1129" s="1"/>
      <c r="L1129" s="1"/>
      <c r="Q1129" s="1"/>
      <c r="R1129" s="1"/>
      <c r="T1129" s="1"/>
      <c r="Y1129" s="1"/>
      <c r="Z1129" s="1"/>
      <c r="AB1129" s="1"/>
      <c r="AG1129" s="1"/>
      <c r="AH1129" s="1"/>
      <c r="AJ1129" s="1"/>
      <c r="AO1129" s="1"/>
      <c r="AP1129" s="1"/>
      <c r="AQ1129" s="1"/>
      <c r="AR1129" s="1"/>
      <c r="AV1129" s="1"/>
    </row>
    <row r="1130" spans="1:48" x14ac:dyDescent="0.25">
      <c r="A1130" s="1"/>
      <c r="B1130" s="1"/>
      <c r="C1130" s="1"/>
      <c r="D1130" s="1"/>
      <c r="I1130" s="1"/>
      <c r="J1130" s="1"/>
      <c r="K1130" s="1"/>
      <c r="L1130" s="1"/>
      <c r="Q1130" s="1"/>
      <c r="R1130" s="1"/>
      <c r="T1130" s="1"/>
      <c r="Y1130" s="1"/>
      <c r="Z1130" s="1"/>
      <c r="AB1130" s="1"/>
      <c r="AG1130" s="1"/>
      <c r="AH1130" s="1"/>
      <c r="AJ1130" s="1"/>
      <c r="AO1130" s="1"/>
      <c r="AP1130" s="1"/>
      <c r="AQ1130" s="1"/>
      <c r="AR1130" s="1"/>
      <c r="AV1130" s="1"/>
    </row>
    <row r="1131" spans="1:48" x14ac:dyDescent="0.25">
      <c r="A1131" s="1"/>
      <c r="B1131" s="1"/>
      <c r="C1131" s="1"/>
      <c r="D1131" s="1"/>
      <c r="I1131" s="1"/>
      <c r="J1131" s="1"/>
      <c r="K1131" s="1"/>
      <c r="L1131" s="1"/>
      <c r="Q1131" s="1"/>
      <c r="R1131" s="1"/>
      <c r="T1131" s="1"/>
      <c r="Y1131" s="1"/>
      <c r="Z1131" s="1"/>
      <c r="AB1131" s="1"/>
      <c r="AG1131" s="1"/>
      <c r="AH1131" s="1"/>
      <c r="AJ1131" s="1"/>
      <c r="AO1131" s="1"/>
      <c r="AP1131" s="1"/>
      <c r="AQ1131" s="1"/>
      <c r="AR1131" s="1"/>
      <c r="AV1131" s="1"/>
    </row>
    <row r="1132" spans="1:48" x14ac:dyDescent="0.25">
      <c r="A1132" s="1"/>
      <c r="B1132" s="1"/>
      <c r="C1132" s="1"/>
      <c r="D1132" s="1"/>
      <c r="I1132" s="1"/>
      <c r="J1132" s="1"/>
      <c r="K1132" s="1"/>
      <c r="L1132" s="1"/>
      <c r="Q1132" s="1"/>
      <c r="R1132" s="1"/>
      <c r="T1132" s="1"/>
      <c r="Y1132" s="1"/>
      <c r="Z1132" s="1"/>
      <c r="AB1132" s="1"/>
      <c r="AG1132" s="1"/>
      <c r="AH1132" s="1"/>
      <c r="AJ1132" s="1"/>
      <c r="AO1132" s="1"/>
      <c r="AP1132" s="1"/>
      <c r="AQ1132" s="1"/>
      <c r="AR1132" s="1"/>
      <c r="AV1132" s="1"/>
    </row>
    <row r="1133" spans="1:48" x14ac:dyDescent="0.25">
      <c r="A1133" s="1"/>
      <c r="B1133" s="1"/>
      <c r="C1133" s="1"/>
      <c r="D1133" s="1"/>
      <c r="I1133" s="1"/>
      <c r="J1133" s="1"/>
      <c r="K1133" s="1"/>
      <c r="L1133" s="1"/>
      <c r="Q1133" s="1"/>
      <c r="R1133" s="1"/>
      <c r="T1133" s="1"/>
      <c r="Y1133" s="1"/>
      <c r="Z1133" s="1"/>
      <c r="AB1133" s="1"/>
      <c r="AG1133" s="1"/>
      <c r="AH1133" s="1"/>
      <c r="AJ1133" s="1"/>
      <c r="AO1133" s="1"/>
      <c r="AP1133" s="1"/>
      <c r="AQ1133" s="1"/>
      <c r="AR1133" s="1"/>
      <c r="AV1133" s="1"/>
    </row>
    <row r="1134" spans="1:48" x14ac:dyDescent="0.25">
      <c r="A1134" s="1"/>
      <c r="B1134" s="1"/>
      <c r="C1134" s="1"/>
      <c r="D1134" s="1"/>
      <c r="I1134" s="1"/>
      <c r="J1134" s="1"/>
      <c r="K1134" s="1"/>
      <c r="L1134" s="1"/>
      <c r="Q1134" s="1"/>
      <c r="R1134" s="1"/>
      <c r="T1134" s="1"/>
      <c r="Y1134" s="1"/>
      <c r="Z1134" s="1"/>
      <c r="AB1134" s="1"/>
      <c r="AG1134" s="1"/>
      <c r="AH1134" s="1"/>
      <c r="AJ1134" s="1"/>
      <c r="AO1134" s="1"/>
      <c r="AP1134" s="1"/>
      <c r="AQ1134" s="1"/>
      <c r="AR1134" s="1"/>
      <c r="AV1134" s="1"/>
    </row>
    <row r="1135" spans="1:48" x14ac:dyDescent="0.25">
      <c r="A1135" s="1"/>
      <c r="B1135" s="1"/>
      <c r="C1135" s="1"/>
      <c r="D1135" s="1"/>
      <c r="I1135" s="1"/>
      <c r="J1135" s="1"/>
      <c r="K1135" s="1"/>
      <c r="L1135" s="1"/>
      <c r="Q1135" s="1"/>
      <c r="R1135" s="1"/>
      <c r="T1135" s="1"/>
      <c r="Y1135" s="1"/>
      <c r="Z1135" s="1"/>
      <c r="AB1135" s="1"/>
      <c r="AG1135" s="1"/>
      <c r="AH1135" s="1"/>
      <c r="AJ1135" s="1"/>
      <c r="AO1135" s="1"/>
      <c r="AP1135" s="1"/>
      <c r="AQ1135" s="1"/>
      <c r="AR1135" s="1"/>
      <c r="AV1135" s="1"/>
    </row>
    <row r="1136" spans="1:48" x14ac:dyDescent="0.25">
      <c r="A1136" s="1"/>
      <c r="B1136" s="1"/>
      <c r="C1136" s="1"/>
      <c r="D1136" s="1"/>
      <c r="I1136" s="1"/>
      <c r="J1136" s="1"/>
      <c r="K1136" s="1"/>
      <c r="L1136" s="1"/>
      <c r="Q1136" s="1"/>
      <c r="R1136" s="1"/>
      <c r="T1136" s="1"/>
      <c r="Y1136" s="1"/>
      <c r="Z1136" s="1"/>
      <c r="AB1136" s="1"/>
      <c r="AG1136" s="1"/>
      <c r="AH1136" s="1"/>
      <c r="AJ1136" s="1"/>
      <c r="AO1136" s="1"/>
      <c r="AP1136" s="1"/>
      <c r="AQ1136" s="1"/>
      <c r="AR1136" s="1"/>
      <c r="AV1136" s="1"/>
    </row>
    <row r="1137" spans="1:48" x14ac:dyDescent="0.25">
      <c r="A1137" s="1"/>
      <c r="B1137" s="1"/>
      <c r="C1137" s="1"/>
      <c r="D1137" s="1"/>
      <c r="I1137" s="1"/>
      <c r="J1137" s="1"/>
      <c r="K1137" s="1"/>
      <c r="L1137" s="1"/>
      <c r="Q1137" s="1"/>
      <c r="R1137" s="1"/>
      <c r="T1137" s="1"/>
      <c r="Y1137" s="1"/>
      <c r="Z1137" s="1"/>
      <c r="AB1137" s="1"/>
      <c r="AG1137" s="1"/>
      <c r="AH1137" s="1"/>
      <c r="AJ1137" s="1"/>
      <c r="AO1137" s="1"/>
      <c r="AP1137" s="1"/>
      <c r="AQ1137" s="1"/>
      <c r="AR1137" s="1"/>
      <c r="AV1137" s="1"/>
    </row>
    <row r="1138" spans="1:48" x14ac:dyDescent="0.25">
      <c r="A1138" s="1"/>
      <c r="B1138" s="1"/>
      <c r="C1138" s="1"/>
      <c r="D1138" s="1"/>
      <c r="I1138" s="1"/>
      <c r="J1138" s="1"/>
      <c r="K1138" s="1"/>
      <c r="L1138" s="1"/>
      <c r="Q1138" s="1"/>
      <c r="R1138" s="1"/>
      <c r="T1138" s="1"/>
      <c r="Y1138" s="1"/>
      <c r="Z1138" s="1"/>
      <c r="AB1138" s="1"/>
      <c r="AG1138" s="1"/>
      <c r="AH1138" s="1"/>
      <c r="AJ1138" s="1"/>
      <c r="AO1138" s="1"/>
      <c r="AP1138" s="1"/>
      <c r="AQ1138" s="1"/>
      <c r="AR1138" s="1"/>
      <c r="AV1138" s="1"/>
    </row>
    <row r="1139" spans="1:48" x14ac:dyDescent="0.25">
      <c r="A1139" s="1"/>
      <c r="B1139" s="1"/>
      <c r="C1139" s="1"/>
      <c r="D1139" s="1"/>
      <c r="I1139" s="1"/>
      <c r="J1139" s="1"/>
      <c r="K1139" s="1"/>
      <c r="L1139" s="1"/>
      <c r="Q1139" s="1"/>
      <c r="R1139" s="1"/>
      <c r="T1139" s="1"/>
      <c r="Y1139" s="1"/>
      <c r="Z1139" s="1"/>
      <c r="AB1139" s="1"/>
      <c r="AG1139" s="1"/>
      <c r="AH1139" s="1"/>
      <c r="AJ1139" s="1"/>
      <c r="AO1139" s="1"/>
      <c r="AP1139" s="1"/>
      <c r="AQ1139" s="1"/>
      <c r="AR1139" s="1"/>
      <c r="AV1139" s="1"/>
    </row>
    <row r="1140" spans="1:48" x14ac:dyDescent="0.25">
      <c r="A1140" s="1"/>
      <c r="B1140" s="1"/>
      <c r="C1140" s="1"/>
      <c r="D1140" s="1"/>
      <c r="I1140" s="1"/>
      <c r="J1140" s="1"/>
      <c r="K1140" s="1"/>
      <c r="L1140" s="1"/>
      <c r="Q1140" s="1"/>
      <c r="R1140" s="1"/>
      <c r="T1140" s="1"/>
      <c r="Y1140" s="1"/>
      <c r="Z1140" s="1"/>
      <c r="AB1140" s="1"/>
      <c r="AG1140" s="1"/>
      <c r="AH1140" s="1"/>
      <c r="AJ1140" s="1"/>
      <c r="AO1140" s="1"/>
      <c r="AP1140" s="1"/>
      <c r="AQ1140" s="1"/>
      <c r="AR1140" s="1"/>
      <c r="AV1140" s="1"/>
    </row>
    <row r="1141" spans="1:48" x14ac:dyDescent="0.25">
      <c r="A1141" s="1"/>
      <c r="B1141" s="1"/>
      <c r="C1141" s="1"/>
      <c r="D1141" s="1"/>
      <c r="I1141" s="1"/>
      <c r="J1141" s="1"/>
      <c r="K1141" s="1"/>
      <c r="L1141" s="1"/>
      <c r="Q1141" s="1"/>
      <c r="R1141" s="1"/>
      <c r="T1141" s="1"/>
      <c r="Y1141" s="1"/>
      <c r="Z1141" s="1"/>
      <c r="AB1141" s="1"/>
      <c r="AG1141" s="1"/>
      <c r="AH1141" s="1"/>
      <c r="AJ1141" s="1"/>
      <c r="AO1141" s="1"/>
      <c r="AP1141" s="1"/>
      <c r="AQ1141" s="1"/>
      <c r="AR1141" s="1"/>
      <c r="AV1141" s="1"/>
    </row>
    <row r="1142" spans="1:48" x14ac:dyDescent="0.25">
      <c r="A1142" s="1"/>
      <c r="B1142" s="1"/>
      <c r="C1142" s="1"/>
      <c r="D1142" s="1"/>
      <c r="I1142" s="1"/>
      <c r="J1142" s="1"/>
      <c r="K1142" s="1"/>
      <c r="L1142" s="1"/>
      <c r="Q1142" s="1"/>
      <c r="R1142" s="1"/>
      <c r="T1142" s="1"/>
      <c r="Y1142" s="1"/>
      <c r="Z1142" s="1"/>
      <c r="AB1142" s="1"/>
      <c r="AG1142" s="1"/>
      <c r="AH1142" s="1"/>
      <c r="AJ1142" s="1"/>
      <c r="AO1142" s="1"/>
      <c r="AP1142" s="1"/>
      <c r="AQ1142" s="1"/>
      <c r="AR1142" s="1"/>
      <c r="AV1142" s="1"/>
    </row>
    <row r="1143" spans="1:48" x14ac:dyDescent="0.25">
      <c r="A1143" s="1"/>
      <c r="B1143" s="1"/>
      <c r="C1143" s="1"/>
      <c r="D1143" s="1"/>
      <c r="I1143" s="1"/>
      <c r="J1143" s="1"/>
      <c r="K1143" s="1"/>
      <c r="L1143" s="1"/>
      <c r="Q1143" s="1"/>
      <c r="R1143" s="1"/>
      <c r="T1143" s="1"/>
      <c r="Y1143" s="1"/>
      <c r="Z1143" s="1"/>
      <c r="AB1143" s="1"/>
      <c r="AG1143" s="1"/>
      <c r="AH1143" s="1"/>
      <c r="AJ1143" s="1"/>
      <c r="AO1143" s="1"/>
      <c r="AP1143" s="1"/>
      <c r="AQ1143" s="1"/>
      <c r="AR1143" s="1"/>
      <c r="AV1143" s="1"/>
    </row>
    <row r="1144" spans="1:48" x14ac:dyDescent="0.25">
      <c r="A1144" s="1"/>
      <c r="B1144" s="1"/>
      <c r="C1144" s="1"/>
      <c r="D1144" s="1"/>
      <c r="I1144" s="1"/>
      <c r="J1144" s="1"/>
      <c r="K1144" s="1"/>
      <c r="L1144" s="1"/>
      <c r="Q1144" s="1"/>
      <c r="R1144" s="1"/>
      <c r="T1144" s="1"/>
      <c r="Y1144" s="1"/>
      <c r="Z1144" s="1"/>
      <c r="AB1144" s="1"/>
      <c r="AG1144" s="1"/>
      <c r="AH1144" s="1"/>
      <c r="AJ1144" s="1"/>
      <c r="AO1144" s="1"/>
      <c r="AP1144" s="1"/>
      <c r="AQ1144" s="1"/>
      <c r="AR1144" s="1"/>
      <c r="AV1144" s="1"/>
    </row>
    <row r="1145" spans="1:48" x14ac:dyDescent="0.25">
      <c r="A1145" s="1"/>
      <c r="B1145" s="1"/>
      <c r="C1145" s="1"/>
      <c r="D1145" s="1"/>
      <c r="I1145" s="1"/>
      <c r="J1145" s="1"/>
      <c r="K1145" s="1"/>
      <c r="L1145" s="1"/>
      <c r="Q1145" s="1"/>
      <c r="R1145" s="1"/>
      <c r="T1145" s="1"/>
      <c r="Y1145" s="1"/>
      <c r="Z1145" s="1"/>
      <c r="AB1145" s="1"/>
      <c r="AG1145" s="1"/>
      <c r="AH1145" s="1"/>
      <c r="AJ1145" s="1"/>
      <c r="AO1145" s="1"/>
      <c r="AP1145" s="1"/>
      <c r="AQ1145" s="1"/>
      <c r="AR1145" s="1"/>
      <c r="AV1145" s="1"/>
    </row>
    <row r="1146" spans="1:48" x14ac:dyDescent="0.25">
      <c r="A1146" s="1"/>
      <c r="B1146" s="1"/>
      <c r="C1146" s="1"/>
      <c r="D1146" s="1"/>
      <c r="I1146" s="1"/>
      <c r="J1146" s="1"/>
      <c r="K1146" s="1"/>
      <c r="L1146" s="1"/>
      <c r="Q1146" s="1"/>
      <c r="R1146" s="1"/>
      <c r="T1146" s="1"/>
      <c r="Y1146" s="1"/>
      <c r="Z1146" s="1"/>
      <c r="AB1146" s="1"/>
      <c r="AG1146" s="1"/>
      <c r="AH1146" s="1"/>
      <c r="AJ1146" s="1"/>
      <c r="AO1146" s="1"/>
      <c r="AP1146" s="1"/>
      <c r="AQ1146" s="1"/>
      <c r="AR1146" s="1"/>
      <c r="AV1146" s="1"/>
    </row>
    <row r="1147" spans="1:48" x14ac:dyDescent="0.25">
      <c r="A1147" s="1"/>
      <c r="B1147" s="1"/>
      <c r="C1147" s="1"/>
      <c r="D1147" s="1"/>
      <c r="I1147" s="1"/>
      <c r="J1147" s="1"/>
      <c r="K1147" s="1"/>
      <c r="L1147" s="1"/>
      <c r="Q1147" s="1"/>
      <c r="R1147" s="1"/>
      <c r="T1147" s="1"/>
      <c r="Y1147" s="1"/>
      <c r="Z1147" s="1"/>
      <c r="AB1147" s="1"/>
      <c r="AG1147" s="1"/>
      <c r="AH1147" s="1"/>
      <c r="AJ1147" s="1"/>
      <c r="AO1147" s="1"/>
      <c r="AP1147" s="1"/>
      <c r="AQ1147" s="1"/>
      <c r="AR1147" s="1"/>
      <c r="AV1147" s="1"/>
    </row>
    <row r="1148" spans="1:48" x14ac:dyDescent="0.25">
      <c r="A1148" s="1"/>
      <c r="B1148" s="1"/>
      <c r="C1148" s="1"/>
      <c r="D1148" s="1"/>
      <c r="I1148" s="1"/>
      <c r="J1148" s="1"/>
      <c r="K1148" s="1"/>
      <c r="L1148" s="1"/>
      <c r="Q1148" s="1"/>
      <c r="R1148" s="1"/>
      <c r="T1148" s="1"/>
      <c r="Y1148" s="1"/>
      <c r="Z1148" s="1"/>
      <c r="AB1148" s="1"/>
      <c r="AG1148" s="1"/>
      <c r="AH1148" s="1"/>
      <c r="AJ1148" s="1"/>
      <c r="AO1148" s="1"/>
      <c r="AP1148" s="1"/>
      <c r="AQ1148" s="1"/>
      <c r="AR1148" s="1"/>
      <c r="AV1148" s="1"/>
    </row>
    <row r="1149" spans="1:48" x14ac:dyDescent="0.25">
      <c r="A1149" s="1"/>
      <c r="B1149" s="1"/>
      <c r="C1149" s="1"/>
      <c r="D1149" s="1"/>
      <c r="I1149" s="1"/>
      <c r="J1149" s="1"/>
      <c r="K1149" s="1"/>
      <c r="L1149" s="1"/>
      <c r="Q1149" s="1"/>
      <c r="R1149" s="1"/>
      <c r="T1149" s="1"/>
      <c r="Y1149" s="1"/>
      <c r="Z1149" s="1"/>
      <c r="AB1149" s="1"/>
      <c r="AG1149" s="1"/>
      <c r="AH1149" s="1"/>
      <c r="AJ1149" s="1"/>
      <c r="AO1149" s="1"/>
      <c r="AP1149" s="1"/>
      <c r="AQ1149" s="1"/>
      <c r="AR1149" s="1"/>
      <c r="AV1149" s="1"/>
    </row>
    <row r="1150" spans="1:48" x14ac:dyDescent="0.25">
      <c r="A1150" s="1"/>
      <c r="B1150" s="1"/>
      <c r="C1150" s="1"/>
      <c r="D1150" s="1"/>
      <c r="I1150" s="1"/>
      <c r="J1150" s="1"/>
      <c r="K1150" s="1"/>
      <c r="L1150" s="1"/>
      <c r="Q1150" s="1"/>
      <c r="R1150" s="1"/>
      <c r="T1150" s="1"/>
      <c r="Y1150" s="1"/>
      <c r="Z1150" s="1"/>
      <c r="AB1150" s="1"/>
      <c r="AG1150" s="1"/>
      <c r="AH1150" s="1"/>
      <c r="AJ1150" s="1"/>
      <c r="AO1150" s="1"/>
      <c r="AP1150" s="1"/>
      <c r="AQ1150" s="1"/>
      <c r="AR1150" s="1"/>
      <c r="AV1150" s="1"/>
    </row>
    <row r="1151" spans="1:48" x14ac:dyDescent="0.25">
      <c r="A1151" s="1"/>
      <c r="B1151" s="1"/>
      <c r="C1151" s="1"/>
      <c r="D1151" s="1"/>
      <c r="I1151" s="1"/>
      <c r="J1151" s="1"/>
      <c r="K1151" s="1"/>
      <c r="L1151" s="1"/>
      <c r="Q1151" s="1"/>
      <c r="R1151" s="1"/>
      <c r="T1151" s="1"/>
      <c r="Y1151" s="1"/>
      <c r="Z1151" s="1"/>
      <c r="AB1151" s="1"/>
      <c r="AG1151" s="1"/>
      <c r="AH1151" s="1"/>
      <c r="AJ1151" s="1"/>
      <c r="AO1151" s="1"/>
      <c r="AP1151" s="1"/>
      <c r="AQ1151" s="1"/>
      <c r="AR1151" s="1"/>
      <c r="AV1151" s="1"/>
    </row>
    <row r="1152" spans="1:48" x14ac:dyDescent="0.25">
      <c r="A1152" s="1"/>
      <c r="B1152" s="1"/>
      <c r="C1152" s="1"/>
      <c r="D1152" s="1"/>
      <c r="I1152" s="1"/>
      <c r="J1152" s="1"/>
      <c r="K1152" s="1"/>
      <c r="L1152" s="1"/>
      <c r="Q1152" s="1"/>
      <c r="R1152" s="1"/>
      <c r="T1152" s="1"/>
      <c r="Y1152" s="1"/>
      <c r="Z1152" s="1"/>
      <c r="AB1152" s="1"/>
      <c r="AG1152" s="1"/>
      <c r="AH1152" s="1"/>
      <c r="AJ1152" s="1"/>
      <c r="AO1152" s="1"/>
      <c r="AP1152" s="1"/>
      <c r="AQ1152" s="1"/>
      <c r="AR1152" s="1"/>
      <c r="AV1152" s="1"/>
    </row>
    <row r="1153" spans="1:48" x14ac:dyDescent="0.25">
      <c r="A1153" s="1"/>
      <c r="B1153" s="1"/>
      <c r="C1153" s="1"/>
      <c r="D1153" s="1"/>
      <c r="I1153" s="1"/>
      <c r="J1153" s="1"/>
      <c r="K1153" s="1"/>
      <c r="L1153" s="1"/>
      <c r="Q1153" s="1"/>
      <c r="R1153" s="1"/>
      <c r="T1153" s="1"/>
      <c r="Y1153" s="1"/>
      <c r="Z1153" s="1"/>
      <c r="AB1153" s="1"/>
      <c r="AG1153" s="1"/>
      <c r="AH1153" s="1"/>
      <c r="AJ1153" s="1"/>
      <c r="AO1153" s="1"/>
      <c r="AP1153" s="1"/>
      <c r="AQ1153" s="1"/>
      <c r="AR1153" s="1"/>
      <c r="AV1153" s="1"/>
    </row>
    <row r="1154" spans="1:48" x14ac:dyDescent="0.25">
      <c r="A1154" s="1"/>
      <c r="B1154" s="1"/>
      <c r="C1154" s="1"/>
      <c r="D1154" s="1"/>
      <c r="I1154" s="1"/>
      <c r="J1154" s="1"/>
      <c r="K1154" s="1"/>
      <c r="L1154" s="1"/>
      <c r="Q1154" s="1"/>
      <c r="R1154" s="1"/>
      <c r="T1154" s="1"/>
      <c r="Y1154" s="1"/>
      <c r="Z1154" s="1"/>
      <c r="AB1154" s="1"/>
      <c r="AG1154" s="1"/>
      <c r="AH1154" s="1"/>
      <c r="AJ1154" s="1"/>
      <c r="AO1154" s="1"/>
      <c r="AP1154" s="1"/>
      <c r="AQ1154" s="1"/>
      <c r="AR1154" s="1"/>
      <c r="AV1154" s="1"/>
    </row>
    <row r="1155" spans="1:48" x14ac:dyDescent="0.25">
      <c r="A1155" s="1"/>
      <c r="B1155" s="1"/>
      <c r="C1155" s="1"/>
      <c r="D1155" s="1"/>
      <c r="I1155" s="1"/>
      <c r="J1155" s="1"/>
      <c r="K1155" s="1"/>
      <c r="L1155" s="1"/>
      <c r="Q1155" s="1"/>
      <c r="R1155" s="1"/>
      <c r="T1155" s="1"/>
      <c r="Y1155" s="1"/>
      <c r="Z1155" s="1"/>
      <c r="AB1155" s="1"/>
      <c r="AG1155" s="1"/>
      <c r="AH1155" s="1"/>
      <c r="AJ1155" s="1"/>
      <c r="AO1155" s="1"/>
      <c r="AP1155" s="1"/>
      <c r="AQ1155" s="1"/>
      <c r="AR1155" s="1"/>
      <c r="AV1155" s="1"/>
    </row>
    <row r="1156" spans="1:48" x14ac:dyDescent="0.25">
      <c r="A1156" s="1"/>
      <c r="B1156" s="1"/>
      <c r="C1156" s="1"/>
      <c r="D1156" s="1"/>
      <c r="I1156" s="1"/>
      <c r="J1156" s="1"/>
      <c r="K1156" s="1"/>
      <c r="L1156" s="1"/>
      <c r="Q1156" s="1"/>
      <c r="R1156" s="1"/>
      <c r="T1156" s="1"/>
      <c r="Y1156" s="1"/>
      <c r="Z1156" s="1"/>
      <c r="AB1156" s="1"/>
      <c r="AG1156" s="1"/>
      <c r="AH1156" s="1"/>
      <c r="AJ1156" s="1"/>
      <c r="AO1156" s="1"/>
      <c r="AP1156" s="1"/>
      <c r="AQ1156" s="1"/>
      <c r="AR1156" s="1"/>
      <c r="AV1156" s="1"/>
    </row>
    <row r="1157" spans="1:48" x14ac:dyDescent="0.25">
      <c r="A1157" s="1"/>
      <c r="B1157" s="1"/>
      <c r="C1157" s="1"/>
      <c r="D1157" s="1"/>
      <c r="I1157" s="1"/>
      <c r="J1157" s="1"/>
      <c r="K1157" s="1"/>
      <c r="L1157" s="1"/>
      <c r="Q1157" s="1"/>
      <c r="R1157" s="1"/>
      <c r="T1157" s="1"/>
      <c r="Y1157" s="1"/>
      <c r="Z1157" s="1"/>
      <c r="AB1157" s="1"/>
      <c r="AG1157" s="1"/>
      <c r="AH1157" s="1"/>
      <c r="AJ1157" s="1"/>
      <c r="AO1157" s="1"/>
      <c r="AP1157" s="1"/>
      <c r="AQ1157" s="1"/>
      <c r="AR1157" s="1"/>
      <c r="AV1157" s="1"/>
    </row>
    <row r="1158" spans="1:48" x14ac:dyDescent="0.25">
      <c r="A1158" s="1"/>
      <c r="B1158" s="1"/>
      <c r="C1158" s="1"/>
      <c r="D1158" s="1"/>
      <c r="I1158" s="1"/>
      <c r="J1158" s="1"/>
      <c r="K1158" s="1"/>
      <c r="L1158" s="1"/>
      <c r="Q1158" s="1"/>
      <c r="R1158" s="1"/>
      <c r="T1158" s="1"/>
      <c r="Y1158" s="1"/>
      <c r="Z1158" s="1"/>
      <c r="AB1158" s="1"/>
      <c r="AG1158" s="1"/>
      <c r="AH1158" s="1"/>
      <c r="AJ1158" s="1"/>
      <c r="AO1158" s="1"/>
      <c r="AP1158" s="1"/>
      <c r="AQ1158" s="1"/>
      <c r="AR1158" s="1"/>
      <c r="AV1158" s="1"/>
    </row>
    <row r="1159" spans="1:48" x14ac:dyDescent="0.25">
      <c r="A1159" s="1"/>
      <c r="B1159" s="1"/>
      <c r="C1159" s="1"/>
      <c r="D1159" s="1"/>
      <c r="I1159" s="1"/>
      <c r="J1159" s="1"/>
      <c r="K1159" s="1"/>
      <c r="L1159" s="1"/>
      <c r="Q1159" s="1"/>
      <c r="R1159" s="1"/>
      <c r="T1159" s="1"/>
      <c r="Y1159" s="1"/>
      <c r="Z1159" s="1"/>
      <c r="AB1159" s="1"/>
      <c r="AG1159" s="1"/>
      <c r="AH1159" s="1"/>
      <c r="AJ1159" s="1"/>
      <c r="AO1159" s="1"/>
      <c r="AP1159" s="1"/>
      <c r="AQ1159" s="1"/>
      <c r="AR1159" s="1"/>
      <c r="AV1159" s="1"/>
    </row>
    <row r="1160" spans="1:48" x14ac:dyDescent="0.25">
      <c r="A1160" s="1"/>
      <c r="B1160" s="1"/>
      <c r="C1160" s="1"/>
      <c r="D1160" s="1"/>
      <c r="I1160" s="1"/>
      <c r="J1160" s="1"/>
      <c r="K1160" s="1"/>
      <c r="L1160" s="1"/>
      <c r="Q1160" s="1"/>
      <c r="R1160" s="1"/>
      <c r="T1160" s="1"/>
      <c r="Y1160" s="1"/>
      <c r="Z1160" s="1"/>
      <c r="AB1160" s="1"/>
      <c r="AG1160" s="1"/>
      <c r="AH1160" s="1"/>
      <c r="AJ1160" s="1"/>
      <c r="AO1160" s="1"/>
      <c r="AP1160" s="1"/>
      <c r="AQ1160" s="1"/>
      <c r="AR1160" s="1"/>
      <c r="AV1160" s="1"/>
    </row>
    <row r="1161" spans="1:48" x14ac:dyDescent="0.25">
      <c r="A1161" s="1"/>
      <c r="B1161" s="1"/>
      <c r="C1161" s="1"/>
      <c r="D1161" s="1"/>
      <c r="I1161" s="1"/>
      <c r="J1161" s="1"/>
      <c r="K1161" s="1"/>
      <c r="L1161" s="1"/>
      <c r="Q1161" s="1"/>
      <c r="R1161" s="1"/>
      <c r="T1161" s="1"/>
      <c r="Y1161" s="1"/>
      <c r="Z1161" s="1"/>
      <c r="AB1161" s="1"/>
      <c r="AG1161" s="1"/>
      <c r="AH1161" s="1"/>
      <c r="AJ1161" s="1"/>
      <c r="AO1161" s="1"/>
      <c r="AP1161" s="1"/>
      <c r="AQ1161" s="1"/>
      <c r="AR1161" s="1"/>
      <c r="AV1161" s="1"/>
    </row>
    <row r="1162" spans="1:48" x14ac:dyDescent="0.25">
      <c r="A1162" s="1"/>
      <c r="B1162" s="1"/>
      <c r="C1162" s="1"/>
      <c r="D1162" s="1"/>
      <c r="I1162" s="1"/>
      <c r="J1162" s="1"/>
      <c r="K1162" s="1"/>
      <c r="L1162" s="1"/>
      <c r="Q1162" s="1"/>
      <c r="R1162" s="1"/>
      <c r="T1162" s="1"/>
      <c r="Y1162" s="1"/>
      <c r="Z1162" s="1"/>
      <c r="AB1162" s="1"/>
      <c r="AG1162" s="1"/>
      <c r="AH1162" s="1"/>
      <c r="AJ1162" s="1"/>
      <c r="AO1162" s="1"/>
      <c r="AP1162" s="1"/>
      <c r="AQ1162" s="1"/>
      <c r="AR1162" s="1"/>
      <c r="AV1162" s="1"/>
    </row>
    <row r="1163" spans="1:48" x14ac:dyDescent="0.25">
      <c r="A1163" s="1"/>
      <c r="B1163" s="1"/>
      <c r="C1163" s="1"/>
      <c r="D1163" s="1"/>
      <c r="I1163" s="1"/>
      <c r="J1163" s="1"/>
      <c r="K1163" s="1"/>
      <c r="L1163" s="1"/>
      <c r="Q1163" s="1"/>
      <c r="R1163" s="1"/>
      <c r="T1163" s="1"/>
      <c r="Y1163" s="1"/>
      <c r="Z1163" s="1"/>
      <c r="AB1163" s="1"/>
      <c r="AG1163" s="1"/>
      <c r="AH1163" s="1"/>
      <c r="AJ1163" s="1"/>
      <c r="AO1163" s="1"/>
      <c r="AP1163" s="1"/>
      <c r="AQ1163" s="1"/>
      <c r="AR1163" s="1"/>
      <c r="AV1163" s="1"/>
    </row>
    <row r="1164" spans="1:48" x14ac:dyDescent="0.25">
      <c r="A1164" s="1"/>
      <c r="B1164" s="1"/>
      <c r="C1164" s="1"/>
      <c r="D1164" s="1"/>
      <c r="I1164" s="1"/>
      <c r="J1164" s="1"/>
      <c r="K1164" s="1"/>
      <c r="L1164" s="1"/>
      <c r="Q1164" s="1"/>
      <c r="R1164" s="1"/>
      <c r="T1164" s="1"/>
      <c r="Y1164" s="1"/>
      <c r="Z1164" s="1"/>
      <c r="AB1164" s="1"/>
      <c r="AG1164" s="1"/>
      <c r="AH1164" s="1"/>
      <c r="AJ1164" s="1"/>
      <c r="AO1164" s="1"/>
      <c r="AP1164" s="1"/>
      <c r="AQ1164" s="1"/>
      <c r="AR1164" s="1"/>
      <c r="AV1164" s="1"/>
    </row>
    <row r="1165" spans="1:48" x14ac:dyDescent="0.25">
      <c r="A1165" s="1"/>
      <c r="B1165" s="1"/>
      <c r="C1165" s="1"/>
      <c r="D1165" s="1"/>
      <c r="I1165" s="1"/>
      <c r="J1165" s="1"/>
      <c r="K1165" s="1"/>
      <c r="L1165" s="1"/>
      <c r="Q1165" s="1"/>
      <c r="R1165" s="1"/>
      <c r="T1165" s="1"/>
      <c r="Y1165" s="1"/>
      <c r="Z1165" s="1"/>
      <c r="AB1165" s="1"/>
      <c r="AG1165" s="1"/>
      <c r="AH1165" s="1"/>
      <c r="AJ1165" s="1"/>
      <c r="AO1165" s="1"/>
      <c r="AP1165" s="1"/>
      <c r="AQ1165" s="1"/>
      <c r="AR1165" s="1"/>
      <c r="AV1165" s="1"/>
    </row>
    <row r="1166" spans="1:48" x14ac:dyDescent="0.25">
      <c r="A1166" s="1"/>
      <c r="B1166" s="1"/>
      <c r="C1166" s="1"/>
      <c r="D1166" s="1"/>
      <c r="I1166" s="1"/>
      <c r="J1166" s="1"/>
      <c r="K1166" s="1"/>
      <c r="L1166" s="1"/>
      <c r="Q1166" s="1"/>
      <c r="R1166" s="1"/>
      <c r="T1166" s="1"/>
      <c r="Y1166" s="1"/>
      <c r="Z1166" s="1"/>
      <c r="AB1166" s="1"/>
      <c r="AG1166" s="1"/>
      <c r="AH1166" s="1"/>
      <c r="AJ1166" s="1"/>
      <c r="AO1166" s="1"/>
      <c r="AP1166" s="1"/>
      <c r="AQ1166" s="1"/>
      <c r="AR1166" s="1"/>
      <c r="AV1166" s="1"/>
    </row>
    <row r="1167" spans="1:48" x14ac:dyDescent="0.25">
      <c r="A1167" s="1"/>
      <c r="B1167" s="1"/>
      <c r="C1167" s="1"/>
      <c r="D1167" s="1"/>
      <c r="I1167" s="1"/>
      <c r="J1167" s="1"/>
      <c r="K1167" s="1"/>
      <c r="L1167" s="1"/>
      <c r="Q1167" s="1"/>
      <c r="R1167" s="1"/>
      <c r="T1167" s="1"/>
      <c r="Y1167" s="1"/>
      <c r="Z1167" s="1"/>
      <c r="AB1167" s="1"/>
      <c r="AG1167" s="1"/>
      <c r="AH1167" s="1"/>
      <c r="AJ1167" s="1"/>
      <c r="AO1167" s="1"/>
      <c r="AP1167" s="1"/>
      <c r="AQ1167" s="1"/>
      <c r="AR1167" s="1"/>
      <c r="AV1167" s="1"/>
    </row>
    <row r="1168" spans="1:48" x14ac:dyDescent="0.25">
      <c r="A1168" s="1"/>
      <c r="B1168" s="1"/>
      <c r="C1168" s="1"/>
      <c r="D1168" s="1"/>
      <c r="I1168" s="1"/>
      <c r="J1168" s="1"/>
      <c r="K1168" s="1"/>
      <c r="L1168" s="1"/>
      <c r="Q1168" s="1"/>
      <c r="R1168" s="1"/>
      <c r="T1168" s="1"/>
      <c r="Y1168" s="1"/>
      <c r="Z1168" s="1"/>
      <c r="AB1168" s="1"/>
      <c r="AG1168" s="1"/>
      <c r="AH1168" s="1"/>
      <c r="AJ1168" s="1"/>
      <c r="AO1168" s="1"/>
      <c r="AP1168" s="1"/>
      <c r="AQ1168" s="1"/>
      <c r="AR1168" s="1"/>
      <c r="AV1168" s="1"/>
    </row>
    <row r="1169" spans="1:48" x14ac:dyDescent="0.25">
      <c r="A1169" s="1"/>
      <c r="B1169" s="1"/>
      <c r="C1169" s="1"/>
      <c r="D1169" s="1"/>
      <c r="I1169" s="1"/>
      <c r="J1169" s="1"/>
      <c r="K1169" s="1"/>
      <c r="L1169" s="1"/>
      <c r="Q1169" s="1"/>
      <c r="R1169" s="1"/>
      <c r="T1169" s="1"/>
      <c r="Y1169" s="1"/>
      <c r="Z1169" s="1"/>
      <c r="AB1169" s="1"/>
      <c r="AG1169" s="1"/>
      <c r="AH1169" s="1"/>
      <c r="AJ1169" s="1"/>
      <c r="AO1169" s="1"/>
      <c r="AP1169" s="1"/>
      <c r="AQ1169" s="1"/>
      <c r="AR1169" s="1"/>
      <c r="AV1169" s="1"/>
    </row>
    <row r="1170" spans="1:48" x14ac:dyDescent="0.25">
      <c r="A1170" s="1"/>
      <c r="B1170" s="1"/>
      <c r="C1170" s="1"/>
      <c r="D1170" s="1"/>
      <c r="I1170" s="1"/>
      <c r="J1170" s="1"/>
      <c r="K1170" s="1"/>
      <c r="L1170" s="1"/>
      <c r="Q1170" s="1"/>
      <c r="R1170" s="1"/>
      <c r="T1170" s="1"/>
      <c r="Y1170" s="1"/>
      <c r="Z1170" s="1"/>
      <c r="AB1170" s="1"/>
      <c r="AG1170" s="1"/>
      <c r="AH1170" s="1"/>
      <c r="AJ1170" s="1"/>
      <c r="AO1170" s="1"/>
      <c r="AP1170" s="1"/>
      <c r="AQ1170" s="1"/>
      <c r="AR1170" s="1"/>
      <c r="AV1170" s="1"/>
    </row>
    <row r="1171" spans="1:48" x14ac:dyDescent="0.25">
      <c r="A1171" s="1"/>
      <c r="B1171" s="1"/>
      <c r="C1171" s="1"/>
      <c r="D1171" s="1"/>
      <c r="I1171" s="1"/>
      <c r="J1171" s="1"/>
      <c r="K1171" s="1"/>
      <c r="L1171" s="1"/>
      <c r="Q1171" s="1"/>
      <c r="R1171" s="1"/>
      <c r="T1171" s="1"/>
      <c r="Y1171" s="1"/>
      <c r="Z1171" s="1"/>
      <c r="AB1171" s="1"/>
      <c r="AG1171" s="1"/>
      <c r="AH1171" s="1"/>
      <c r="AJ1171" s="1"/>
      <c r="AO1171" s="1"/>
      <c r="AP1171" s="1"/>
      <c r="AQ1171" s="1"/>
      <c r="AR1171" s="1"/>
      <c r="AV1171" s="1"/>
    </row>
    <row r="1172" spans="1:48" x14ac:dyDescent="0.25">
      <c r="A1172" s="1"/>
      <c r="B1172" s="1"/>
      <c r="C1172" s="1"/>
      <c r="D1172" s="1"/>
      <c r="I1172" s="1"/>
      <c r="J1172" s="1"/>
      <c r="K1172" s="1"/>
      <c r="L1172" s="1"/>
      <c r="Q1172" s="1"/>
      <c r="R1172" s="1"/>
      <c r="T1172" s="1"/>
      <c r="Y1172" s="1"/>
      <c r="Z1172" s="1"/>
      <c r="AB1172" s="1"/>
      <c r="AG1172" s="1"/>
      <c r="AH1172" s="1"/>
      <c r="AJ1172" s="1"/>
      <c r="AO1172" s="1"/>
      <c r="AP1172" s="1"/>
      <c r="AQ1172" s="1"/>
      <c r="AR1172" s="1"/>
      <c r="AV1172" s="1"/>
    </row>
    <row r="1173" spans="1:48" x14ac:dyDescent="0.25">
      <c r="A1173" s="1"/>
      <c r="B1173" s="1"/>
      <c r="C1173" s="1"/>
      <c r="D1173" s="1"/>
      <c r="I1173" s="1"/>
      <c r="J1173" s="1"/>
      <c r="K1173" s="1"/>
      <c r="L1173" s="1"/>
      <c r="Q1173" s="1"/>
      <c r="R1173" s="1"/>
      <c r="T1173" s="1"/>
      <c r="Y1173" s="1"/>
      <c r="Z1173" s="1"/>
      <c r="AB1173" s="1"/>
      <c r="AG1173" s="1"/>
      <c r="AH1173" s="1"/>
      <c r="AJ1173" s="1"/>
      <c r="AO1173" s="1"/>
      <c r="AP1173" s="1"/>
      <c r="AQ1173" s="1"/>
      <c r="AR1173" s="1"/>
      <c r="AV1173" s="1"/>
    </row>
    <row r="1174" spans="1:48" x14ac:dyDescent="0.25">
      <c r="A1174" s="1"/>
      <c r="B1174" s="1"/>
      <c r="C1174" s="1"/>
      <c r="D1174" s="1"/>
      <c r="I1174" s="1"/>
      <c r="J1174" s="1"/>
      <c r="K1174" s="1"/>
      <c r="L1174" s="1"/>
      <c r="Q1174" s="1"/>
      <c r="R1174" s="1"/>
      <c r="T1174" s="1"/>
      <c r="Y1174" s="1"/>
      <c r="Z1174" s="1"/>
      <c r="AB1174" s="1"/>
      <c r="AG1174" s="1"/>
      <c r="AH1174" s="1"/>
      <c r="AJ1174" s="1"/>
      <c r="AO1174" s="1"/>
      <c r="AP1174" s="1"/>
      <c r="AQ1174" s="1"/>
      <c r="AR1174" s="1"/>
      <c r="AV1174" s="1"/>
    </row>
    <row r="1175" spans="1:48" x14ac:dyDescent="0.25">
      <c r="A1175" s="1"/>
      <c r="B1175" s="1"/>
      <c r="C1175" s="1"/>
      <c r="D1175" s="1"/>
      <c r="I1175" s="1"/>
      <c r="J1175" s="1"/>
      <c r="K1175" s="1"/>
      <c r="L1175" s="1"/>
      <c r="Q1175" s="1"/>
      <c r="R1175" s="1"/>
      <c r="T1175" s="1"/>
      <c r="Y1175" s="1"/>
      <c r="Z1175" s="1"/>
      <c r="AB1175" s="1"/>
      <c r="AG1175" s="1"/>
      <c r="AH1175" s="1"/>
      <c r="AJ1175" s="1"/>
      <c r="AO1175" s="1"/>
      <c r="AP1175" s="1"/>
      <c r="AQ1175" s="1"/>
      <c r="AR1175" s="1"/>
      <c r="AV1175" s="1"/>
    </row>
    <row r="1176" spans="1:48" x14ac:dyDescent="0.25">
      <c r="A1176" s="1"/>
      <c r="B1176" s="1"/>
      <c r="C1176" s="1"/>
      <c r="D1176" s="1"/>
      <c r="I1176" s="1"/>
      <c r="J1176" s="1"/>
      <c r="K1176" s="1"/>
      <c r="L1176" s="1"/>
      <c r="Q1176" s="1"/>
      <c r="R1176" s="1"/>
      <c r="T1176" s="1"/>
      <c r="Y1176" s="1"/>
      <c r="Z1176" s="1"/>
      <c r="AB1176" s="1"/>
      <c r="AG1176" s="1"/>
      <c r="AH1176" s="1"/>
      <c r="AJ1176" s="1"/>
      <c r="AO1176" s="1"/>
      <c r="AP1176" s="1"/>
      <c r="AQ1176" s="1"/>
      <c r="AR1176" s="1"/>
      <c r="AV1176" s="1"/>
    </row>
    <row r="1177" spans="1:48" x14ac:dyDescent="0.25">
      <c r="A1177" s="1"/>
      <c r="B1177" s="1"/>
      <c r="C1177" s="1"/>
      <c r="D1177" s="1"/>
      <c r="I1177" s="1"/>
      <c r="J1177" s="1"/>
      <c r="K1177" s="1"/>
      <c r="L1177" s="1"/>
      <c r="Q1177" s="1"/>
      <c r="R1177" s="1"/>
      <c r="T1177" s="1"/>
      <c r="Y1177" s="1"/>
      <c r="Z1177" s="1"/>
      <c r="AB1177" s="1"/>
      <c r="AG1177" s="1"/>
      <c r="AH1177" s="1"/>
      <c r="AJ1177" s="1"/>
      <c r="AO1177" s="1"/>
      <c r="AP1177" s="1"/>
      <c r="AQ1177" s="1"/>
      <c r="AR1177" s="1"/>
      <c r="AV1177" s="1"/>
    </row>
    <row r="1178" spans="1:48" x14ac:dyDescent="0.25">
      <c r="A1178" s="1"/>
      <c r="B1178" s="1"/>
      <c r="C1178" s="1"/>
      <c r="D1178" s="1"/>
      <c r="I1178" s="1"/>
      <c r="J1178" s="1"/>
      <c r="K1178" s="1"/>
      <c r="L1178" s="1"/>
      <c r="Q1178" s="1"/>
      <c r="R1178" s="1"/>
      <c r="T1178" s="1"/>
      <c r="Y1178" s="1"/>
      <c r="Z1178" s="1"/>
      <c r="AB1178" s="1"/>
      <c r="AG1178" s="1"/>
      <c r="AH1178" s="1"/>
      <c r="AJ1178" s="1"/>
      <c r="AO1178" s="1"/>
      <c r="AP1178" s="1"/>
      <c r="AQ1178" s="1"/>
      <c r="AR1178" s="1"/>
      <c r="AV1178" s="1"/>
    </row>
    <row r="1179" spans="1:48" x14ac:dyDescent="0.25">
      <c r="A1179" s="1"/>
      <c r="B1179" s="1"/>
      <c r="C1179" s="1"/>
      <c r="D1179" s="1"/>
      <c r="I1179" s="1"/>
      <c r="J1179" s="1"/>
      <c r="K1179" s="1"/>
      <c r="L1179" s="1"/>
      <c r="Q1179" s="1"/>
      <c r="R1179" s="1"/>
      <c r="T1179" s="1"/>
      <c r="Y1179" s="1"/>
      <c r="Z1179" s="1"/>
      <c r="AB1179" s="1"/>
      <c r="AG1179" s="1"/>
      <c r="AH1179" s="1"/>
      <c r="AJ1179" s="1"/>
      <c r="AO1179" s="1"/>
      <c r="AP1179" s="1"/>
      <c r="AQ1179" s="1"/>
      <c r="AR1179" s="1"/>
      <c r="AV1179" s="1"/>
    </row>
    <row r="1180" spans="1:48" x14ac:dyDescent="0.25">
      <c r="A1180" s="1"/>
      <c r="B1180" s="1"/>
      <c r="C1180" s="1"/>
      <c r="D1180" s="1"/>
      <c r="I1180" s="1"/>
      <c r="J1180" s="1"/>
      <c r="K1180" s="1"/>
      <c r="L1180" s="1"/>
      <c r="Q1180" s="1"/>
      <c r="R1180" s="1"/>
      <c r="T1180" s="1"/>
      <c r="Y1180" s="1"/>
      <c r="Z1180" s="1"/>
      <c r="AB1180" s="1"/>
      <c r="AG1180" s="1"/>
      <c r="AH1180" s="1"/>
      <c r="AJ1180" s="1"/>
      <c r="AO1180" s="1"/>
      <c r="AP1180" s="1"/>
      <c r="AQ1180" s="1"/>
      <c r="AR1180" s="1"/>
      <c r="AV1180" s="1"/>
    </row>
    <row r="1181" spans="1:48" x14ac:dyDescent="0.25">
      <c r="A1181" s="1"/>
      <c r="B1181" s="1"/>
      <c r="C1181" s="1"/>
      <c r="D1181" s="1"/>
      <c r="I1181" s="1"/>
      <c r="J1181" s="1"/>
      <c r="K1181" s="1"/>
      <c r="L1181" s="1"/>
      <c r="Q1181" s="1"/>
      <c r="R1181" s="1"/>
      <c r="T1181" s="1"/>
      <c r="Y1181" s="1"/>
      <c r="Z1181" s="1"/>
      <c r="AB1181" s="1"/>
      <c r="AG1181" s="1"/>
      <c r="AH1181" s="1"/>
      <c r="AJ1181" s="1"/>
      <c r="AO1181" s="1"/>
      <c r="AP1181" s="1"/>
      <c r="AQ1181" s="1"/>
      <c r="AR1181" s="1"/>
      <c r="AV1181" s="1"/>
    </row>
    <row r="1182" spans="1:48" x14ac:dyDescent="0.25">
      <c r="A1182" s="1"/>
      <c r="B1182" s="1"/>
      <c r="C1182" s="1"/>
      <c r="D1182" s="1"/>
      <c r="I1182" s="1"/>
      <c r="J1182" s="1"/>
      <c r="K1182" s="1"/>
      <c r="L1182" s="1"/>
      <c r="Q1182" s="1"/>
      <c r="R1182" s="1"/>
      <c r="T1182" s="1"/>
      <c r="Y1182" s="1"/>
      <c r="Z1182" s="1"/>
      <c r="AB1182" s="1"/>
      <c r="AG1182" s="1"/>
      <c r="AH1182" s="1"/>
      <c r="AJ1182" s="1"/>
      <c r="AO1182" s="1"/>
      <c r="AP1182" s="1"/>
      <c r="AQ1182" s="1"/>
      <c r="AR1182" s="1"/>
      <c r="AV1182" s="1"/>
    </row>
    <row r="1183" spans="1:48" x14ac:dyDescent="0.25">
      <c r="A1183" s="1"/>
      <c r="B1183" s="1"/>
      <c r="C1183" s="1"/>
      <c r="D1183" s="1"/>
      <c r="I1183" s="1"/>
      <c r="J1183" s="1"/>
      <c r="K1183" s="1"/>
      <c r="L1183" s="1"/>
      <c r="Q1183" s="1"/>
      <c r="R1183" s="1"/>
      <c r="T1183" s="1"/>
      <c r="Y1183" s="1"/>
      <c r="Z1183" s="1"/>
      <c r="AB1183" s="1"/>
      <c r="AG1183" s="1"/>
      <c r="AH1183" s="1"/>
      <c r="AJ1183" s="1"/>
      <c r="AO1183" s="1"/>
      <c r="AP1183" s="1"/>
      <c r="AQ1183" s="1"/>
      <c r="AR1183" s="1"/>
      <c r="AV1183" s="1"/>
    </row>
    <row r="1184" spans="1:48" x14ac:dyDescent="0.25">
      <c r="A1184" s="1"/>
      <c r="B1184" s="1"/>
      <c r="C1184" s="1"/>
      <c r="D1184" s="1"/>
      <c r="I1184" s="1"/>
      <c r="J1184" s="1"/>
      <c r="K1184" s="1"/>
      <c r="L1184" s="1"/>
      <c r="Q1184" s="1"/>
      <c r="R1184" s="1"/>
      <c r="T1184" s="1"/>
      <c r="Y1184" s="1"/>
      <c r="Z1184" s="1"/>
      <c r="AB1184" s="1"/>
      <c r="AG1184" s="1"/>
      <c r="AH1184" s="1"/>
      <c r="AJ1184" s="1"/>
      <c r="AO1184" s="1"/>
      <c r="AP1184" s="1"/>
      <c r="AQ1184" s="1"/>
      <c r="AR1184" s="1"/>
      <c r="AV1184" s="1"/>
    </row>
    <row r="1185" spans="1:48" x14ac:dyDescent="0.25">
      <c r="A1185" s="1"/>
      <c r="B1185" s="1"/>
      <c r="C1185" s="1"/>
      <c r="D1185" s="1"/>
      <c r="I1185" s="1"/>
      <c r="J1185" s="1"/>
      <c r="K1185" s="1"/>
      <c r="L1185" s="1"/>
      <c r="Q1185" s="1"/>
      <c r="R1185" s="1"/>
      <c r="T1185" s="1"/>
      <c r="Y1185" s="1"/>
      <c r="Z1185" s="1"/>
      <c r="AB1185" s="1"/>
      <c r="AG1185" s="1"/>
      <c r="AH1185" s="1"/>
      <c r="AJ1185" s="1"/>
      <c r="AO1185" s="1"/>
      <c r="AP1185" s="1"/>
      <c r="AQ1185" s="1"/>
      <c r="AR1185" s="1"/>
      <c r="AV1185" s="1"/>
    </row>
    <row r="1186" spans="1:48" x14ac:dyDescent="0.25">
      <c r="A1186" s="1"/>
      <c r="B1186" s="1"/>
      <c r="C1186" s="1"/>
      <c r="D1186" s="1"/>
      <c r="I1186" s="1"/>
      <c r="J1186" s="1"/>
      <c r="K1186" s="1"/>
      <c r="L1186" s="1"/>
      <c r="Q1186" s="1"/>
      <c r="R1186" s="1"/>
      <c r="T1186" s="1"/>
      <c r="Y1186" s="1"/>
      <c r="Z1186" s="1"/>
      <c r="AB1186" s="1"/>
      <c r="AG1186" s="1"/>
      <c r="AH1186" s="1"/>
      <c r="AJ1186" s="1"/>
      <c r="AO1186" s="1"/>
      <c r="AP1186" s="1"/>
      <c r="AQ1186" s="1"/>
      <c r="AR1186" s="1"/>
      <c r="AV1186" s="1"/>
    </row>
    <row r="1187" spans="1:48" x14ac:dyDescent="0.25">
      <c r="A1187" s="1"/>
      <c r="B1187" s="1"/>
      <c r="C1187" s="1"/>
      <c r="D1187" s="1"/>
      <c r="I1187" s="1"/>
      <c r="J1187" s="1"/>
      <c r="K1187" s="1"/>
      <c r="L1187" s="1"/>
      <c r="Q1187" s="1"/>
      <c r="R1187" s="1"/>
      <c r="T1187" s="1"/>
      <c r="Y1187" s="1"/>
      <c r="Z1187" s="1"/>
      <c r="AB1187" s="1"/>
      <c r="AG1187" s="1"/>
      <c r="AH1187" s="1"/>
      <c r="AJ1187" s="1"/>
      <c r="AO1187" s="1"/>
      <c r="AP1187" s="1"/>
      <c r="AQ1187" s="1"/>
      <c r="AR1187" s="1"/>
      <c r="AV1187" s="1"/>
    </row>
    <row r="1188" spans="1:48" x14ac:dyDescent="0.25">
      <c r="A1188" s="1"/>
      <c r="B1188" s="1"/>
      <c r="C1188" s="1"/>
      <c r="D1188" s="1"/>
      <c r="I1188" s="1"/>
      <c r="J1188" s="1"/>
      <c r="K1188" s="1"/>
      <c r="L1188" s="1"/>
      <c r="Q1188" s="1"/>
      <c r="R1188" s="1"/>
      <c r="T1188" s="1"/>
      <c r="Y1188" s="1"/>
      <c r="Z1188" s="1"/>
      <c r="AB1188" s="1"/>
      <c r="AG1188" s="1"/>
      <c r="AH1188" s="1"/>
      <c r="AJ1188" s="1"/>
      <c r="AO1188" s="1"/>
      <c r="AP1188" s="1"/>
      <c r="AQ1188" s="1"/>
      <c r="AR1188" s="1"/>
      <c r="AV1188" s="1"/>
    </row>
    <row r="1189" spans="1:48" x14ac:dyDescent="0.25">
      <c r="A1189" s="1"/>
      <c r="B1189" s="1"/>
      <c r="C1189" s="1"/>
      <c r="D1189" s="1"/>
      <c r="I1189" s="1"/>
      <c r="J1189" s="1"/>
      <c r="K1189" s="1"/>
      <c r="L1189" s="1"/>
      <c r="Q1189" s="1"/>
      <c r="R1189" s="1"/>
      <c r="T1189" s="1"/>
      <c r="Y1189" s="1"/>
      <c r="Z1189" s="1"/>
      <c r="AB1189" s="1"/>
      <c r="AG1189" s="1"/>
      <c r="AH1189" s="1"/>
      <c r="AJ1189" s="1"/>
      <c r="AO1189" s="1"/>
      <c r="AP1189" s="1"/>
      <c r="AQ1189" s="1"/>
      <c r="AR1189" s="1"/>
      <c r="AV1189" s="1"/>
    </row>
    <row r="1190" spans="1:48" x14ac:dyDescent="0.25">
      <c r="A1190" s="1"/>
      <c r="B1190" s="1"/>
      <c r="C1190" s="1"/>
      <c r="D1190" s="1"/>
      <c r="I1190" s="1"/>
      <c r="J1190" s="1"/>
      <c r="K1190" s="1"/>
      <c r="L1190" s="1"/>
      <c r="Q1190" s="1"/>
      <c r="R1190" s="1"/>
      <c r="T1190" s="1"/>
      <c r="Y1190" s="1"/>
      <c r="Z1190" s="1"/>
      <c r="AB1190" s="1"/>
      <c r="AG1190" s="1"/>
      <c r="AH1190" s="1"/>
      <c r="AJ1190" s="1"/>
      <c r="AO1190" s="1"/>
      <c r="AP1190" s="1"/>
      <c r="AQ1190" s="1"/>
      <c r="AR1190" s="1"/>
      <c r="AV1190" s="1"/>
    </row>
    <row r="1191" spans="1:48" x14ac:dyDescent="0.25">
      <c r="A1191" s="1"/>
      <c r="B1191" s="1"/>
      <c r="C1191" s="1"/>
      <c r="D1191" s="1"/>
      <c r="I1191" s="1"/>
      <c r="J1191" s="1"/>
      <c r="K1191" s="1"/>
      <c r="L1191" s="1"/>
      <c r="Q1191" s="1"/>
      <c r="R1191" s="1"/>
      <c r="T1191" s="1"/>
      <c r="Y1191" s="1"/>
      <c r="Z1191" s="1"/>
      <c r="AB1191" s="1"/>
      <c r="AG1191" s="1"/>
      <c r="AH1191" s="1"/>
      <c r="AJ1191" s="1"/>
      <c r="AO1191" s="1"/>
      <c r="AP1191" s="1"/>
      <c r="AQ1191" s="1"/>
      <c r="AR1191" s="1"/>
      <c r="AV1191" s="1"/>
    </row>
    <row r="1192" spans="1:48" x14ac:dyDescent="0.25">
      <c r="A1192" s="1"/>
      <c r="B1192" s="1"/>
      <c r="C1192" s="1"/>
      <c r="D1192" s="1"/>
      <c r="I1192" s="1"/>
      <c r="J1192" s="1"/>
      <c r="K1192" s="1"/>
      <c r="L1192" s="1"/>
      <c r="Q1192" s="1"/>
      <c r="R1192" s="1"/>
      <c r="T1192" s="1"/>
      <c r="Y1192" s="1"/>
      <c r="Z1192" s="1"/>
      <c r="AB1192" s="1"/>
      <c r="AG1192" s="1"/>
      <c r="AH1192" s="1"/>
      <c r="AJ1192" s="1"/>
      <c r="AO1192" s="1"/>
      <c r="AP1192" s="1"/>
      <c r="AQ1192" s="1"/>
      <c r="AR1192" s="1"/>
      <c r="AV1192" s="1"/>
    </row>
    <row r="1193" spans="1:48" x14ac:dyDescent="0.25">
      <c r="A1193" s="1"/>
      <c r="B1193" s="1"/>
      <c r="C1193" s="1"/>
      <c r="D1193" s="1"/>
      <c r="I1193" s="1"/>
      <c r="J1193" s="1"/>
      <c r="K1193" s="1"/>
      <c r="L1193" s="1"/>
      <c r="Q1193" s="1"/>
      <c r="R1193" s="1"/>
      <c r="T1193" s="1"/>
      <c r="Y1193" s="1"/>
      <c r="Z1193" s="1"/>
      <c r="AB1193" s="1"/>
      <c r="AG1193" s="1"/>
      <c r="AH1193" s="1"/>
      <c r="AJ1193" s="1"/>
      <c r="AO1193" s="1"/>
      <c r="AP1193" s="1"/>
      <c r="AQ1193" s="1"/>
      <c r="AR1193" s="1"/>
      <c r="AV1193" s="1"/>
    </row>
    <row r="1194" spans="1:48" x14ac:dyDescent="0.25">
      <c r="A1194" s="1"/>
      <c r="B1194" s="1"/>
      <c r="C1194" s="1"/>
      <c r="D1194" s="1"/>
      <c r="I1194" s="1"/>
      <c r="J1194" s="1"/>
      <c r="K1194" s="1"/>
      <c r="L1194" s="1"/>
      <c r="Q1194" s="1"/>
      <c r="R1194" s="1"/>
      <c r="T1194" s="1"/>
      <c r="Y1194" s="1"/>
      <c r="Z1194" s="1"/>
      <c r="AB1194" s="1"/>
      <c r="AG1194" s="1"/>
      <c r="AH1194" s="1"/>
      <c r="AJ1194" s="1"/>
      <c r="AO1194" s="1"/>
      <c r="AP1194" s="1"/>
      <c r="AQ1194" s="1"/>
      <c r="AR1194" s="1"/>
      <c r="AV1194" s="1"/>
    </row>
    <row r="1195" spans="1:48" x14ac:dyDescent="0.25">
      <c r="A1195" s="1"/>
      <c r="B1195" s="1"/>
      <c r="C1195" s="1"/>
      <c r="D1195" s="1"/>
      <c r="I1195" s="1"/>
      <c r="J1195" s="1"/>
      <c r="K1195" s="1"/>
      <c r="L1195" s="1"/>
      <c r="Q1195" s="1"/>
      <c r="R1195" s="1"/>
      <c r="T1195" s="1"/>
      <c r="Y1195" s="1"/>
      <c r="Z1195" s="1"/>
      <c r="AB1195" s="1"/>
      <c r="AG1195" s="1"/>
      <c r="AH1195" s="1"/>
      <c r="AJ1195" s="1"/>
      <c r="AO1195" s="1"/>
      <c r="AP1195" s="1"/>
      <c r="AQ1195" s="1"/>
      <c r="AR1195" s="1"/>
      <c r="AV1195" s="1"/>
    </row>
    <row r="1196" spans="1:48" x14ac:dyDescent="0.25">
      <c r="A1196" s="1"/>
      <c r="B1196" s="1"/>
      <c r="C1196" s="1"/>
      <c r="D1196" s="1"/>
      <c r="I1196" s="1"/>
      <c r="J1196" s="1"/>
      <c r="K1196" s="1"/>
      <c r="L1196" s="1"/>
      <c r="Q1196" s="1"/>
      <c r="R1196" s="1"/>
      <c r="T1196" s="1"/>
      <c r="Y1196" s="1"/>
      <c r="Z1196" s="1"/>
      <c r="AB1196" s="1"/>
      <c r="AG1196" s="1"/>
      <c r="AH1196" s="1"/>
      <c r="AJ1196" s="1"/>
      <c r="AO1196" s="1"/>
      <c r="AP1196" s="1"/>
      <c r="AQ1196" s="1"/>
      <c r="AR1196" s="1"/>
      <c r="AV1196" s="1"/>
    </row>
    <row r="1197" spans="1:48" x14ac:dyDescent="0.25">
      <c r="A1197" s="1"/>
      <c r="B1197" s="1"/>
      <c r="C1197" s="1"/>
      <c r="D1197" s="1"/>
      <c r="I1197" s="1"/>
      <c r="J1197" s="1"/>
      <c r="K1197" s="1"/>
      <c r="L1197" s="1"/>
      <c r="Q1197" s="1"/>
      <c r="R1197" s="1"/>
      <c r="T1197" s="1"/>
      <c r="Y1197" s="1"/>
      <c r="Z1197" s="1"/>
      <c r="AB1197" s="1"/>
      <c r="AG1197" s="1"/>
      <c r="AH1197" s="1"/>
      <c r="AJ1197" s="1"/>
      <c r="AO1197" s="1"/>
      <c r="AP1197" s="1"/>
      <c r="AQ1197" s="1"/>
      <c r="AR1197" s="1"/>
      <c r="AV1197" s="1"/>
    </row>
    <row r="1198" spans="1:48" x14ac:dyDescent="0.25">
      <c r="A1198" s="1"/>
      <c r="B1198" s="1"/>
      <c r="C1198" s="1"/>
      <c r="D1198" s="1"/>
      <c r="I1198" s="1"/>
      <c r="J1198" s="1"/>
      <c r="K1198" s="1"/>
      <c r="L1198" s="1"/>
      <c r="Q1198" s="1"/>
      <c r="R1198" s="1"/>
      <c r="T1198" s="1"/>
      <c r="Y1198" s="1"/>
      <c r="Z1198" s="1"/>
      <c r="AB1198" s="1"/>
      <c r="AG1198" s="1"/>
      <c r="AH1198" s="1"/>
      <c r="AJ1198" s="1"/>
      <c r="AO1198" s="1"/>
      <c r="AP1198" s="1"/>
      <c r="AQ1198" s="1"/>
      <c r="AR1198" s="1"/>
      <c r="AV1198" s="1"/>
    </row>
    <row r="1199" spans="1:48" x14ac:dyDescent="0.25">
      <c r="A1199" s="1"/>
      <c r="B1199" s="1"/>
      <c r="C1199" s="1"/>
      <c r="D1199" s="1"/>
      <c r="I1199" s="1"/>
      <c r="J1199" s="1"/>
      <c r="K1199" s="1"/>
      <c r="L1199" s="1"/>
      <c r="Q1199" s="1"/>
      <c r="R1199" s="1"/>
      <c r="T1199" s="1"/>
      <c r="Y1199" s="1"/>
      <c r="Z1199" s="1"/>
      <c r="AB1199" s="1"/>
      <c r="AG1199" s="1"/>
      <c r="AH1199" s="1"/>
      <c r="AJ1199" s="1"/>
      <c r="AO1199" s="1"/>
      <c r="AP1199" s="1"/>
      <c r="AQ1199" s="1"/>
      <c r="AR1199" s="1"/>
      <c r="AV1199" s="1"/>
    </row>
    <row r="1200" spans="1:48" x14ac:dyDescent="0.25">
      <c r="A1200" s="1"/>
      <c r="B1200" s="1"/>
      <c r="C1200" s="1"/>
      <c r="D1200" s="1"/>
      <c r="I1200" s="1"/>
      <c r="J1200" s="1"/>
      <c r="K1200" s="1"/>
      <c r="L1200" s="1"/>
      <c r="Q1200" s="1"/>
      <c r="R1200" s="1"/>
      <c r="T1200" s="1"/>
      <c r="Y1200" s="1"/>
      <c r="Z1200" s="1"/>
      <c r="AB1200" s="1"/>
      <c r="AG1200" s="1"/>
      <c r="AH1200" s="1"/>
      <c r="AJ1200" s="1"/>
      <c r="AO1200" s="1"/>
      <c r="AP1200" s="1"/>
      <c r="AQ1200" s="1"/>
      <c r="AR1200" s="1"/>
      <c r="AV1200" s="1"/>
    </row>
    <row r="1201" spans="1:48" x14ac:dyDescent="0.25">
      <c r="A1201" s="1"/>
      <c r="B1201" s="1"/>
      <c r="C1201" s="1"/>
      <c r="D1201" s="1"/>
      <c r="I1201" s="1"/>
      <c r="J1201" s="1"/>
      <c r="K1201" s="1"/>
      <c r="L1201" s="1"/>
      <c r="Q1201" s="1"/>
      <c r="R1201" s="1"/>
      <c r="T1201" s="1"/>
      <c r="Y1201" s="1"/>
      <c r="Z1201" s="1"/>
      <c r="AB1201" s="1"/>
      <c r="AG1201" s="1"/>
      <c r="AH1201" s="1"/>
      <c r="AJ1201" s="1"/>
      <c r="AO1201" s="1"/>
      <c r="AP1201" s="1"/>
      <c r="AQ1201" s="1"/>
      <c r="AR1201" s="1"/>
      <c r="AV1201" s="1"/>
    </row>
    <row r="1202" spans="1:48" x14ac:dyDescent="0.25">
      <c r="A1202" s="1"/>
      <c r="B1202" s="1"/>
      <c r="C1202" s="1"/>
      <c r="D1202" s="1"/>
      <c r="I1202" s="1"/>
      <c r="J1202" s="1"/>
      <c r="K1202" s="1"/>
      <c r="L1202" s="1"/>
      <c r="Q1202" s="1"/>
      <c r="R1202" s="1"/>
      <c r="T1202" s="1"/>
      <c r="Y1202" s="1"/>
      <c r="Z1202" s="1"/>
      <c r="AB1202" s="1"/>
      <c r="AG1202" s="1"/>
      <c r="AH1202" s="1"/>
      <c r="AJ1202" s="1"/>
      <c r="AO1202" s="1"/>
      <c r="AP1202" s="1"/>
      <c r="AQ1202" s="1"/>
      <c r="AR1202" s="1"/>
      <c r="AV1202" s="1"/>
    </row>
    <row r="1203" spans="1:48" x14ac:dyDescent="0.25">
      <c r="A1203" s="1"/>
      <c r="B1203" s="1"/>
      <c r="C1203" s="1"/>
      <c r="D1203" s="1"/>
      <c r="I1203" s="1"/>
      <c r="J1203" s="1"/>
      <c r="K1203" s="1"/>
      <c r="L1203" s="1"/>
      <c r="Q1203" s="1"/>
      <c r="R1203" s="1"/>
      <c r="T1203" s="1"/>
      <c r="Y1203" s="1"/>
      <c r="Z1203" s="1"/>
      <c r="AB1203" s="1"/>
      <c r="AG1203" s="1"/>
      <c r="AH1203" s="1"/>
      <c r="AJ1203" s="1"/>
      <c r="AO1203" s="1"/>
      <c r="AP1203" s="1"/>
      <c r="AQ1203" s="1"/>
      <c r="AR1203" s="1"/>
      <c r="AV1203" s="1"/>
    </row>
    <row r="1204" spans="1:48" x14ac:dyDescent="0.25">
      <c r="A1204" s="1"/>
      <c r="B1204" s="1"/>
      <c r="C1204" s="1"/>
      <c r="D1204" s="1"/>
      <c r="I1204" s="1"/>
      <c r="J1204" s="1"/>
      <c r="K1204" s="1"/>
      <c r="L1204" s="1"/>
      <c r="Q1204" s="1"/>
      <c r="R1204" s="1"/>
      <c r="T1204" s="1"/>
      <c r="Y1204" s="1"/>
      <c r="Z1204" s="1"/>
      <c r="AB1204" s="1"/>
      <c r="AG1204" s="1"/>
      <c r="AH1204" s="1"/>
      <c r="AJ1204" s="1"/>
      <c r="AO1204" s="1"/>
      <c r="AP1204" s="1"/>
      <c r="AQ1204" s="1"/>
      <c r="AR1204" s="1"/>
      <c r="AV1204" s="1"/>
    </row>
    <row r="1205" spans="1:48" x14ac:dyDescent="0.25">
      <c r="A1205" s="1"/>
      <c r="B1205" s="1"/>
      <c r="C1205" s="1"/>
      <c r="D1205" s="1"/>
      <c r="I1205" s="1"/>
      <c r="J1205" s="1"/>
      <c r="K1205" s="1"/>
      <c r="L1205" s="1"/>
      <c r="Q1205" s="1"/>
      <c r="R1205" s="1"/>
      <c r="T1205" s="1"/>
      <c r="Y1205" s="1"/>
      <c r="Z1205" s="1"/>
      <c r="AB1205" s="1"/>
      <c r="AG1205" s="1"/>
      <c r="AH1205" s="1"/>
      <c r="AJ1205" s="1"/>
      <c r="AO1205" s="1"/>
      <c r="AP1205" s="1"/>
      <c r="AQ1205" s="1"/>
      <c r="AR1205" s="1"/>
      <c r="AV1205" s="1"/>
    </row>
    <row r="1206" spans="1:48" x14ac:dyDescent="0.25">
      <c r="A1206" s="1"/>
      <c r="B1206" s="1"/>
      <c r="C1206" s="1"/>
      <c r="D1206" s="1"/>
      <c r="I1206" s="1"/>
      <c r="J1206" s="1"/>
      <c r="K1206" s="1"/>
      <c r="L1206" s="1"/>
      <c r="Q1206" s="1"/>
      <c r="R1206" s="1"/>
      <c r="T1206" s="1"/>
      <c r="Y1206" s="1"/>
      <c r="Z1206" s="1"/>
      <c r="AB1206" s="1"/>
      <c r="AG1206" s="1"/>
      <c r="AH1206" s="1"/>
      <c r="AJ1206" s="1"/>
      <c r="AO1206" s="1"/>
      <c r="AP1206" s="1"/>
      <c r="AQ1206" s="1"/>
      <c r="AR1206" s="1"/>
      <c r="AV1206" s="1"/>
    </row>
    <row r="1207" spans="1:48" x14ac:dyDescent="0.25">
      <c r="A1207" s="1"/>
      <c r="B1207" s="1"/>
      <c r="C1207" s="1"/>
      <c r="D1207" s="1"/>
      <c r="I1207" s="1"/>
      <c r="J1207" s="1"/>
      <c r="K1207" s="1"/>
      <c r="L1207" s="1"/>
      <c r="Q1207" s="1"/>
      <c r="R1207" s="1"/>
      <c r="T1207" s="1"/>
      <c r="Y1207" s="1"/>
      <c r="Z1207" s="1"/>
      <c r="AB1207" s="1"/>
      <c r="AG1207" s="1"/>
      <c r="AH1207" s="1"/>
      <c r="AJ1207" s="1"/>
      <c r="AO1207" s="1"/>
      <c r="AP1207" s="1"/>
      <c r="AQ1207" s="1"/>
      <c r="AR1207" s="1"/>
      <c r="AV1207" s="1"/>
    </row>
    <row r="1208" spans="1:48" x14ac:dyDescent="0.25">
      <c r="A1208" s="1"/>
      <c r="B1208" s="1"/>
      <c r="C1208" s="1"/>
      <c r="D1208" s="1"/>
      <c r="I1208" s="1"/>
      <c r="J1208" s="1"/>
      <c r="K1208" s="1"/>
      <c r="L1208" s="1"/>
      <c r="Q1208" s="1"/>
      <c r="R1208" s="1"/>
      <c r="T1208" s="1"/>
      <c r="Y1208" s="1"/>
      <c r="Z1208" s="1"/>
      <c r="AB1208" s="1"/>
      <c r="AG1208" s="1"/>
      <c r="AH1208" s="1"/>
      <c r="AJ1208" s="1"/>
      <c r="AO1208" s="1"/>
      <c r="AP1208" s="1"/>
      <c r="AQ1208" s="1"/>
      <c r="AR1208" s="1"/>
      <c r="AV1208" s="1"/>
    </row>
    <row r="1209" spans="1:48" x14ac:dyDescent="0.25">
      <c r="A1209" s="1"/>
      <c r="B1209" s="1"/>
      <c r="C1209" s="1"/>
      <c r="D1209" s="1"/>
      <c r="I1209" s="1"/>
      <c r="J1209" s="1"/>
      <c r="K1209" s="1"/>
      <c r="L1209" s="1"/>
      <c r="Q1209" s="1"/>
      <c r="R1209" s="1"/>
      <c r="T1209" s="1"/>
      <c r="Y1209" s="1"/>
      <c r="Z1209" s="1"/>
      <c r="AB1209" s="1"/>
      <c r="AG1209" s="1"/>
      <c r="AH1209" s="1"/>
      <c r="AJ1209" s="1"/>
      <c r="AO1209" s="1"/>
      <c r="AP1209" s="1"/>
      <c r="AQ1209" s="1"/>
      <c r="AR1209" s="1"/>
      <c r="AV1209" s="1"/>
    </row>
    <row r="1210" spans="1:48" x14ac:dyDescent="0.25">
      <c r="A1210" s="1"/>
      <c r="B1210" s="1"/>
      <c r="C1210" s="1"/>
      <c r="D1210" s="1"/>
      <c r="I1210" s="1"/>
      <c r="J1210" s="1"/>
      <c r="K1210" s="1"/>
      <c r="L1210" s="1"/>
      <c r="Q1210" s="1"/>
      <c r="R1210" s="1"/>
      <c r="T1210" s="1"/>
      <c r="Y1210" s="1"/>
      <c r="Z1210" s="1"/>
      <c r="AB1210" s="1"/>
      <c r="AG1210" s="1"/>
      <c r="AH1210" s="1"/>
      <c r="AJ1210" s="1"/>
      <c r="AO1210" s="1"/>
      <c r="AP1210" s="1"/>
      <c r="AQ1210" s="1"/>
      <c r="AR1210" s="1"/>
      <c r="AV1210" s="1"/>
    </row>
    <row r="1211" spans="1:48" x14ac:dyDescent="0.25">
      <c r="A1211" s="1"/>
      <c r="B1211" s="1"/>
      <c r="C1211" s="1"/>
      <c r="D1211" s="1"/>
      <c r="I1211" s="1"/>
      <c r="J1211" s="1"/>
      <c r="K1211" s="1"/>
      <c r="L1211" s="1"/>
      <c r="Q1211" s="1"/>
      <c r="R1211" s="1"/>
      <c r="T1211" s="1"/>
      <c r="Y1211" s="1"/>
      <c r="Z1211" s="1"/>
      <c r="AB1211" s="1"/>
      <c r="AG1211" s="1"/>
      <c r="AH1211" s="1"/>
      <c r="AJ1211" s="1"/>
      <c r="AO1211" s="1"/>
      <c r="AP1211" s="1"/>
      <c r="AQ1211" s="1"/>
      <c r="AR1211" s="1"/>
      <c r="AV1211" s="1"/>
    </row>
    <row r="1212" spans="1:48" x14ac:dyDescent="0.25">
      <c r="A1212" s="1"/>
      <c r="B1212" s="1"/>
      <c r="C1212" s="1"/>
      <c r="D1212" s="1"/>
      <c r="I1212" s="1"/>
      <c r="J1212" s="1"/>
      <c r="K1212" s="1"/>
      <c r="L1212" s="1"/>
      <c r="Q1212" s="1"/>
      <c r="R1212" s="1"/>
      <c r="T1212" s="1"/>
      <c r="Y1212" s="1"/>
      <c r="Z1212" s="1"/>
      <c r="AB1212" s="1"/>
      <c r="AG1212" s="1"/>
      <c r="AH1212" s="1"/>
      <c r="AJ1212" s="1"/>
      <c r="AO1212" s="1"/>
      <c r="AP1212" s="1"/>
      <c r="AQ1212" s="1"/>
      <c r="AR1212" s="1"/>
      <c r="AV1212" s="1"/>
    </row>
    <row r="1213" spans="1:48" x14ac:dyDescent="0.25">
      <c r="A1213" s="1"/>
      <c r="B1213" s="1"/>
      <c r="C1213" s="1"/>
      <c r="D1213" s="1"/>
      <c r="I1213" s="1"/>
      <c r="J1213" s="1"/>
      <c r="K1213" s="1"/>
      <c r="L1213" s="1"/>
      <c r="Q1213" s="1"/>
      <c r="R1213" s="1"/>
      <c r="T1213" s="1"/>
      <c r="Y1213" s="1"/>
      <c r="Z1213" s="1"/>
      <c r="AB1213" s="1"/>
      <c r="AG1213" s="1"/>
      <c r="AH1213" s="1"/>
      <c r="AJ1213" s="1"/>
      <c r="AO1213" s="1"/>
      <c r="AP1213" s="1"/>
      <c r="AQ1213" s="1"/>
      <c r="AR1213" s="1"/>
      <c r="AV1213" s="1"/>
    </row>
    <row r="1214" spans="1:48" x14ac:dyDescent="0.25">
      <c r="A1214" s="1"/>
      <c r="B1214" s="1"/>
      <c r="C1214" s="1"/>
      <c r="D1214" s="1"/>
      <c r="I1214" s="1"/>
      <c r="J1214" s="1"/>
      <c r="K1214" s="1"/>
      <c r="L1214" s="1"/>
      <c r="Q1214" s="1"/>
      <c r="R1214" s="1"/>
      <c r="T1214" s="1"/>
      <c r="Y1214" s="1"/>
      <c r="Z1214" s="1"/>
      <c r="AB1214" s="1"/>
      <c r="AG1214" s="1"/>
      <c r="AH1214" s="1"/>
      <c r="AJ1214" s="1"/>
      <c r="AO1214" s="1"/>
      <c r="AP1214" s="1"/>
      <c r="AQ1214" s="1"/>
      <c r="AR1214" s="1"/>
      <c r="AV1214" s="1"/>
    </row>
    <row r="1215" spans="1:48" x14ac:dyDescent="0.25">
      <c r="A1215" s="1"/>
      <c r="B1215" s="1"/>
      <c r="C1215" s="1"/>
      <c r="D1215" s="1"/>
      <c r="I1215" s="1"/>
      <c r="J1215" s="1"/>
      <c r="K1215" s="1"/>
      <c r="L1215" s="1"/>
      <c r="Q1215" s="1"/>
      <c r="R1215" s="1"/>
      <c r="T1215" s="1"/>
      <c r="Y1215" s="1"/>
      <c r="Z1215" s="1"/>
      <c r="AB1215" s="1"/>
      <c r="AG1215" s="1"/>
      <c r="AH1215" s="1"/>
      <c r="AJ1215" s="1"/>
      <c r="AO1215" s="1"/>
      <c r="AP1215" s="1"/>
      <c r="AQ1215" s="1"/>
      <c r="AR1215" s="1"/>
      <c r="AV1215" s="1"/>
    </row>
    <row r="1216" spans="1:48" x14ac:dyDescent="0.25">
      <c r="A1216" s="1"/>
      <c r="B1216" s="1"/>
      <c r="C1216" s="1"/>
      <c r="D1216" s="1"/>
      <c r="I1216" s="1"/>
      <c r="J1216" s="1"/>
      <c r="K1216" s="1"/>
      <c r="L1216" s="1"/>
      <c r="Q1216" s="1"/>
      <c r="R1216" s="1"/>
      <c r="T1216" s="1"/>
      <c r="Y1216" s="1"/>
      <c r="Z1216" s="1"/>
      <c r="AB1216" s="1"/>
      <c r="AG1216" s="1"/>
      <c r="AH1216" s="1"/>
      <c r="AJ1216" s="1"/>
      <c r="AO1216" s="1"/>
      <c r="AP1216" s="1"/>
      <c r="AQ1216" s="1"/>
      <c r="AR1216" s="1"/>
      <c r="AV1216" s="1"/>
    </row>
    <row r="1217" spans="1:48" x14ac:dyDescent="0.25">
      <c r="A1217" s="1"/>
      <c r="B1217" s="1"/>
      <c r="C1217" s="1"/>
      <c r="D1217" s="1"/>
      <c r="I1217" s="1"/>
      <c r="J1217" s="1"/>
      <c r="K1217" s="1"/>
      <c r="L1217" s="1"/>
      <c r="Q1217" s="1"/>
      <c r="R1217" s="1"/>
      <c r="T1217" s="1"/>
      <c r="Y1217" s="1"/>
      <c r="Z1217" s="1"/>
      <c r="AB1217" s="1"/>
      <c r="AG1217" s="1"/>
      <c r="AH1217" s="1"/>
      <c r="AJ1217" s="1"/>
      <c r="AO1217" s="1"/>
      <c r="AP1217" s="1"/>
      <c r="AQ1217" s="1"/>
      <c r="AR1217" s="1"/>
      <c r="AV1217" s="1"/>
    </row>
    <row r="1218" spans="1:48" x14ac:dyDescent="0.25">
      <c r="A1218" s="1"/>
      <c r="B1218" s="1"/>
      <c r="C1218" s="1"/>
      <c r="D1218" s="1"/>
      <c r="I1218" s="1"/>
      <c r="J1218" s="1"/>
      <c r="K1218" s="1"/>
      <c r="L1218" s="1"/>
      <c r="Q1218" s="1"/>
      <c r="R1218" s="1"/>
      <c r="T1218" s="1"/>
      <c r="Y1218" s="1"/>
      <c r="Z1218" s="1"/>
      <c r="AB1218" s="1"/>
      <c r="AG1218" s="1"/>
      <c r="AH1218" s="1"/>
      <c r="AJ1218" s="1"/>
      <c r="AO1218" s="1"/>
      <c r="AP1218" s="1"/>
      <c r="AQ1218" s="1"/>
      <c r="AR1218" s="1"/>
      <c r="AV1218" s="1"/>
    </row>
    <row r="1219" spans="1:48" x14ac:dyDescent="0.25">
      <c r="A1219" s="1"/>
      <c r="B1219" s="1"/>
      <c r="C1219" s="1"/>
      <c r="D1219" s="1"/>
      <c r="I1219" s="1"/>
      <c r="J1219" s="1"/>
      <c r="K1219" s="1"/>
      <c r="L1219" s="1"/>
      <c r="Q1219" s="1"/>
      <c r="R1219" s="1"/>
      <c r="T1219" s="1"/>
      <c r="Y1219" s="1"/>
      <c r="Z1219" s="1"/>
      <c r="AB1219" s="1"/>
      <c r="AG1219" s="1"/>
      <c r="AH1219" s="1"/>
      <c r="AJ1219" s="1"/>
      <c r="AO1219" s="1"/>
      <c r="AP1219" s="1"/>
      <c r="AQ1219" s="1"/>
      <c r="AR1219" s="1"/>
      <c r="AV1219" s="1"/>
    </row>
    <row r="1220" spans="1:48" x14ac:dyDescent="0.25">
      <c r="A1220" s="1"/>
      <c r="B1220" s="1"/>
      <c r="C1220" s="1"/>
      <c r="D1220" s="1"/>
      <c r="I1220" s="1"/>
      <c r="J1220" s="1"/>
      <c r="K1220" s="1"/>
      <c r="L1220" s="1"/>
      <c r="Q1220" s="1"/>
      <c r="R1220" s="1"/>
      <c r="T1220" s="1"/>
      <c r="Y1220" s="1"/>
      <c r="Z1220" s="1"/>
      <c r="AB1220" s="1"/>
      <c r="AG1220" s="1"/>
      <c r="AH1220" s="1"/>
      <c r="AJ1220" s="1"/>
      <c r="AO1220" s="1"/>
      <c r="AP1220" s="1"/>
      <c r="AQ1220" s="1"/>
      <c r="AR1220" s="1"/>
      <c r="AV1220" s="1"/>
    </row>
    <row r="1221" spans="1:48" x14ac:dyDescent="0.25">
      <c r="A1221" s="1"/>
      <c r="B1221" s="1"/>
      <c r="C1221" s="1"/>
      <c r="D1221" s="1"/>
      <c r="I1221" s="1"/>
      <c r="J1221" s="1"/>
      <c r="K1221" s="1"/>
      <c r="L1221" s="1"/>
      <c r="Q1221" s="1"/>
      <c r="R1221" s="1"/>
      <c r="T1221" s="1"/>
      <c r="Y1221" s="1"/>
      <c r="Z1221" s="1"/>
      <c r="AB1221" s="1"/>
      <c r="AG1221" s="1"/>
      <c r="AH1221" s="1"/>
      <c r="AJ1221" s="1"/>
      <c r="AO1221" s="1"/>
      <c r="AP1221" s="1"/>
      <c r="AQ1221" s="1"/>
      <c r="AR1221" s="1"/>
      <c r="AV1221" s="1"/>
    </row>
    <row r="1222" spans="1:48" x14ac:dyDescent="0.25">
      <c r="A1222" s="1"/>
      <c r="B1222" s="1"/>
      <c r="C1222" s="1"/>
      <c r="D1222" s="1"/>
      <c r="I1222" s="1"/>
      <c r="J1222" s="1"/>
      <c r="K1222" s="1"/>
      <c r="L1222" s="1"/>
      <c r="Q1222" s="1"/>
      <c r="R1222" s="1"/>
      <c r="T1222" s="1"/>
      <c r="Y1222" s="1"/>
      <c r="Z1222" s="1"/>
      <c r="AB1222" s="1"/>
      <c r="AG1222" s="1"/>
      <c r="AH1222" s="1"/>
      <c r="AJ1222" s="1"/>
      <c r="AO1222" s="1"/>
      <c r="AP1222" s="1"/>
      <c r="AQ1222" s="1"/>
      <c r="AR1222" s="1"/>
      <c r="AV1222" s="1"/>
    </row>
    <row r="1223" spans="1:48" x14ac:dyDescent="0.25">
      <c r="A1223" s="1"/>
      <c r="B1223" s="1"/>
      <c r="C1223" s="1"/>
      <c r="D1223" s="1"/>
      <c r="I1223" s="1"/>
      <c r="J1223" s="1"/>
      <c r="K1223" s="1"/>
      <c r="L1223" s="1"/>
      <c r="Q1223" s="1"/>
      <c r="R1223" s="1"/>
      <c r="T1223" s="1"/>
      <c r="Y1223" s="1"/>
      <c r="Z1223" s="1"/>
      <c r="AB1223" s="1"/>
      <c r="AG1223" s="1"/>
      <c r="AH1223" s="1"/>
      <c r="AJ1223" s="1"/>
      <c r="AO1223" s="1"/>
      <c r="AP1223" s="1"/>
      <c r="AQ1223" s="1"/>
      <c r="AR1223" s="1"/>
      <c r="AV1223" s="1"/>
    </row>
    <row r="1224" spans="1:48" x14ac:dyDescent="0.25">
      <c r="A1224" s="1"/>
      <c r="B1224" s="1"/>
      <c r="C1224" s="1"/>
      <c r="D1224" s="1"/>
      <c r="I1224" s="1"/>
      <c r="J1224" s="1"/>
      <c r="K1224" s="1"/>
      <c r="L1224" s="1"/>
      <c r="Q1224" s="1"/>
      <c r="R1224" s="1"/>
      <c r="T1224" s="1"/>
      <c r="Y1224" s="1"/>
      <c r="Z1224" s="1"/>
      <c r="AB1224" s="1"/>
      <c r="AG1224" s="1"/>
      <c r="AH1224" s="1"/>
      <c r="AJ1224" s="1"/>
      <c r="AO1224" s="1"/>
      <c r="AP1224" s="1"/>
      <c r="AQ1224" s="1"/>
      <c r="AR1224" s="1"/>
      <c r="AV1224" s="1"/>
    </row>
    <row r="1225" spans="1:48" x14ac:dyDescent="0.25">
      <c r="A1225" s="1"/>
      <c r="B1225" s="1"/>
      <c r="C1225" s="1"/>
      <c r="D1225" s="1"/>
      <c r="I1225" s="1"/>
      <c r="J1225" s="1"/>
      <c r="K1225" s="1"/>
      <c r="L1225" s="1"/>
      <c r="Q1225" s="1"/>
      <c r="R1225" s="1"/>
      <c r="T1225" s="1"/>
      <c r="Y1225" s="1"/>
      <c r="Z1225" s="1"/>
      <c r="AB1225" s="1"/>
      <c r="AG1225" s="1"/>
      <c r="AH1225" s="1"/>
      <c r="AJ1225" s="1"/>
      <c r="AO1225" s="1"/>
      <c r="AP1225" s="1"/>
      <c r="AQ1225" s="1"/>
      <c r="AR1225" s="1"/>
      <c r="AV1225" s="1"/>
    </row>
    <row r="1226" spans="1:48" x14ac:dyDescent="0.25">
      <c r="A1226" s="1"/>
      <c r="B1226" s="1"/>
      <c r="C1226" s="1"/>
      <c r="D1226" s="1"/>
      <c r="I1226" s="1"/>
      <c r="J1226" s="1"/>
      <c r="K1226" s="1"/>
      <c r="L1226" s="1"/>
      <c r="Q1226" s="1"/>
      <c r="R1226" s="1"/>
      <c r="T1226" s="1"/>
      <c r="Y1226" s="1"/>
      <c r="Z1226" s="1"/>
      <c r="AB1226" s="1"/>
      <c r="AG1226" s="1"/>
      <c r="AH1226" s="1"/>
      <c r="AJ1226" s="1"/>
      <c r="AO1226" s="1"/>
      <c r="AP1226" s="1"/>
      <c r="AQ1226" s="1"/>
      <c r="AR1226" s="1"/>
      <c r="AV1226" s="1"/>
    </row>
    <row r="1227" spans="1:48" x14ac:dyDescent="0.25">
      <c r="A1227" s="1"/>
      <c r="B1227" s="1"/>
      <c r="C1227" s="1"/>
      <c r="D1227" s="1"/>
      <c r="I1227" s="1"/>
      <c r="J1227" s="1"/>
      <c r="K1227" s="1"/>
      <c r="L1227" s="1"/>
      <c r="Q1227" s="1"/>
      <c r="R1227" s="1"/>
      <c r="T1227" s="1"/>
      <c r="Y1227" s="1"/>
      <c r="Z1227" s="1"/>
      <c r="AB1227" s="1"/>
      <c r="AG1227" s="1"/>
      <c r="AH1227" s="1"/>
      <c r="AJ1227" s="1"/>
      <c r="AO1227" s="1"/>
      <c r="AP1227" s="1"/>
      <c r="AQ1227" s="1"/>
      <c r="AR1227" s="1"/>
      <c r="AV1227" s="1"/>
    </row>
    <row r="1228" spans="1:48" x14ac:dyDescent="0.25">
      <c r="A1228" s="1"/>
      <c r="B1228" s="1"/>
      <c r="C1228" s="1"/>
      <c r="D1228" s="1"/>
      <c r="I1228" s="1"/>
      <c r="J1228" s="1"/>
      <c r="K1228" s="1"/>
      <c r="L1228" s="1"/>
      <c r="Q1228" s="1"/>
      <c r="R1228" s="1"/>
      <c r="T1228" s="1"/>
      <c r="Y1228" s="1"/>
      <c r="Z1228" s="1"/>
      <c r="AB1228" s="1"/>
      <c r="AG1228" s="1"/>
      <c r="AH1228" s="1"/>
      <c r="AJ1228" s="1"/>
      <c r="AO1228" s="1"/>
      <c r="AP1228" s="1"/>
      <c r="AQ1228" s="1"/>
      <c r="AR1228" s="1"/>
      <c r="AV1228" s="1"/>
    </row>
    <row r="1229" spans="1:48" x14ac:dyDescent="0.25">
      <c r="A1229" s="1"/>
      <c r="B1229" s="1"/>
      <c r="C1229" s="1"/>
      <c r="D1229" s="1"/>
      <c r="I1229" s="1"/>
      <c r="J1229" s="1"/>
      <c r="K1229" s="1"/>
      <c r="L1229" s="1"/>
      <c r="Q1229" s="1"/>
      <c r="R1229" s="1"/>
      <c r="T1229" s="1"/>
      <c r="Y1229" s="1"/>
      <c r="Z1229" s="1"/>
      <c r="AB1229" s="1"/>
      <c r="AG1229" s="1"/>
      <c r="AH1229" s="1"/>
      <c r="AJ1229" s="1"/>
      <c r="AO1229" s="1"/>
      <c r="AP1229" s="1"/>
      <c r="AQ1229" s="1"/>
      <c r="AR1229" s="1"/>
      <c r="AV1229" s="1"/>
    </row>
    <row r="1230" spans="1:48" x14ac:dyDescent="0.25">
      <c r="A1230" s="1"/>
      <c r="B1230" s="1"/>
      <c r="C1230" s="1"/>
      <c r="D1230" s="1"/>
      <c r="I1230" s="1"/>
      <c r="J1230" s="1"/>
      <c r="K1230" s="1"/>
      <c r="L1230" s="1"/>
      <c r="Q1230" s="1"/>
      <c r="R1230" s="1"/>
      <c r="T1230" s="1"/>
      <c r="Y1230" s="1"/>
      <c r="Z1230" s="1"/>
      <c r="AB1230" s="1"/>
      <c r="AG1230" s="1"/>
      <c r="AH1230" s="1"/>
      <c r="AJ1230" s="1"/>
      <c r="AO1230" s="1"/>
      <c r="AP1230" s="1"/>
      <c r="AQ1230" s="1"/>
      <c r="AR1230" s="1"/>
      <c r="AV1230" s="1"/>
    </row>
    <row r="1231" spans="1:48" x14ac:dyDescent="0.25">
      <c r="A1231" s="1"/>
      <c r="B1231" s="1"/>
      <c r="C1231" s="1"/>
      <c r="D1231" s="1"/>
      <c r="I1231" s="1"/>
      <c r="J1231" s="1"/>
      <c r="K1231" s="1"/>
      <c r="L1231" s="1"/>
      <c r="Q1231" s="1"/>
      <c r="R1231" s="1"/>
      <c r="T1231" s="1"/>
      <c r="Y1231" s="1"/>
      <c r="Z1231" s="1"/>
      <c r="AB1231" s="1"/>
      <c r="AG1231" s="1"/>
      <c r="AH1231" s="1"/>
      <c r="AJ1231" s="1"/>
      <c r="AO1231" s="1"/>
      <c r="AP1231" s="1"/>
      <c r="AQ1231" s="1"/>
      <c r="AR1231" s="1"/>
      <c r="AV1231" s="1"/>
    </row>
    <row r="1232" spans="1:48" x14ac:dyDescent="0.25">
      <c r="A1232" s="1"/>
      <c r="B1232" s="1"/>
      <c r="C1232" s="1"/>
      <c r="D1232" s="1"/>
      <c r="I1232" s="1"/>
      <c r="J1232" s="1"/>
      <c r="K1232" s="1"/>
      <c r="L1232" s="1"/>
      <c r="Q1232" s="1"/>
      <c r="R1232" s="1"/>
      <c r="T1232" s="1"/>
      <c r="Y1232" s="1"/>
      <c r="Z1232" s="1"/>
      <c r="AB1232" s="1"/>
      <c r="AG1232" s="1"/>
      <c r="AH1232" s="1"/>
      <c r="AJ1232" s="1"/>
      <c r="AO1232" s="1"/>
      <c r="AP1232" s="1"/>
      <c r="AQ1232" s="1"/>
      <c r="AR1232" s="1"/>
      <c r="AV1232" s="1"/>
    </row>
    <row r="1233" spans="1:48" x14ac:dyDescent="0.25">
      <c r="A1233" s="1"/>
      <c r="B1233" s="1"/>
      <c r="C1233" s="1"/>
      <c r="D1233" s="1"/>
      <c r="I1233" s="1"/>
      <c r="J1233" s="1"/>
      <c r="K1233" s="1"/>
      <c r="L1233" s="1"/>
      <c r="Q1233" s="1"/>
      <c r="R1233" s="1"/>
      <c r="T1233" s="1"/>
      <c r="Y1233" s="1"/>
      <c r="Z1233" s="1"/>
      <c r="AB1233" s="1"/>
      <c r="AG1233" s="1"/>
      <c r="AH1233" s="1"/>
      <c r="AJ1233" s="1"/>
      <c r="AO1233" s="1"/>
      <c r="AP1233" s="1"/>
      <c r="AQ1233" s="1"/>
      <c r="AR1233" s="1"/>
      <c r="AV1233" s="1"/>
    </row>
    <row r="1234" spans="1:48" x14ac:dyDescent="0.25">
      <c r="A1234" s="1"/>
      <c r="B1234" s="1"/>
      <c r="C1234" s="1"/>
      <c r="D1234" s="1"/>
      <c r="I1234" s="1"/>
      <c r="J1234" s="1"/>
      <c r="K1234" s="1"/>
      <c r="L1234" s="1"/>
      <c r="Q1234" s="1"/>
      <c r="R1234" s="1"/>
      <c r="T1234" s="1"/>
      <c r="Y1234" s="1"/>
      <c r="Z1234" s="1"/>
      <c r="AB1234" s="1"/>
      <c r="AG1234" s="1"/>
      <c r="AH1234" s="1"/>
      <c r="AJ1234" s="1"/>
      <c r="AO1234" s="1"/>
      <c r="AP1234" s="1"/>
      <c r="AQ1234" s="1"/>
      <c r="AR1234" s="1"/>
      <c r="AV1234" s="1"/>
    </row>
    <row r="1235" spans="1:48" x14ac:dyDescent="0.25">
      <c r="A1235" s="1"/>
      <c r="B1235" s="1"/>
      <c r="C1235" s="1"/>
      <c r="D1235" s="1"/>
      <c r="I1235" s="1"/>
      <c r="J1235" s="1"/>
      <c r="K1235" s="1"/>
      <c r="L1235" s="1"/>
      <c r="Q1235" s="1"/>
      <c r="R1235" s="1"/>
      <c r="T1235" s="1"/>
      <c r="Y1235" s="1"/>
      <c r="Z1235" s="1"/>
      <c r="AB1235" s="1"/>
      <c r="AG1235" s="1"/>
      <c r="AH1235" s="1"/>
      <c r="AJ1235" s="1"/>
      <c r="AO1235" s="1"/>
      <c r="AP1235" s="1"/>
      <c r="AQ1235" s="1"/>
      <c r="AR1235" s="1"/>
      <c r="AV1235" s="1"/>
    </row>
    <row r="1236" spans="1:48" x14ac:dyDescent="0.25">
      <c r="A1236" s="1"/>
      <c r="B1236" s="1"/>
      <c r="C1236" s="1"/>
      <c r="D1236" s="1"/>
      <c r="I1236" s="1"/>
      <c r="J1236" s="1"/>
      <c r="K1236" s="1"/>
      <c r="L1236" s="1"/>
      <c r="Q1236" s="1"/>
      <c r="R1236" s="1"/>
      <c r="T1236" s="1"/>
      <c r="Y1236" s="1"/>
      <c r="Z1236" s="1"/>
      <c r="AB1236" s="1"/>
      <c r="AG1236" s="1"/>
      <c r="AH1236" s="1"/>
      <c r="AJ1236" s="1"/>
      <c r="AO1236" s="1"/>
      <c r="AP1236" s="1"/>
      <c r="AQ1236" s="1"/>
      <c r="AR1236" s="1"/>
      <c r="AV1236" s="1"/>
    </row>
    <row r="1237" spans="1:48" x14ac:dyDescent="0.25">
      <c r="A1237" s="1"/>
      <c r="B1237" s="1"/>
      <c r="C1237" s="1"/>
      <c r="D1237" s="1"/>
      <c r="I1237" s="1"/>
      <c r="J1237" s="1"/>
      <c r="K1237" s="1"/>
      <c r="L1237" s="1"/>
      <c r="Q1237" s="1"/>
      <c r="R1237" s="1"/>
      <c r="T1237" s="1"/>
      <c r="Y1237" s="1"/>
      <c r="Z1237" s="1"/>
      <c r="AB1237" s="1"/>
      <c r="AG1237" s="1"/>
      <c r="AH1237" s="1"/>
      <c r="AJ1237" s="1"/>
      <c r="AO1237" s="1"/>
      <c r="AP1237" s="1"/>
      <c r="AQ1237" s="1"/>
      <c r="AR1237" s="1"/>
      <c r="AV1237" s="1"/>
    </row>
    <row r="1238" spans="1:48" x14ac:dyDescent="0.25">
      <c r="A1238" s="1"/>
      <c r="B1238" s="1"/>
      <c r="C1238" s="1"/>
      <c r="D1238" s="1"/>
      <c r="I1238" s="1"/>
      <c r="J1238" s="1"/>
      <c r="K1238" s="1"/>
      <c r="L1238" s="1"/>
      <c r="Q1238" s="1"/>
      <c r="R1238" s="1"/>
      <c r="T1238" s="1"/>
      <c r="Y1238" s="1"/>
      <c r="Z1238" s="1"/>
      <c r="AB1238" s="1"/>
      <c r="AG1238" s="1"/>
      <c r="AH1238" s="1"/>
      <c r="AJ1238" s="1"/>
      <c r="AO1238" s="1"/>
      <c r="AP1238" s="1"/>
      <c r="AQ1238" s="1"/>
      <c r="AR1238" s="1"/>
      <c r="AV1238" s="1"/>
    </row>
    <row r="1239" spans="1:48" x14ac:dyDescent="0.25">
      <c r="A1239" s="1"/>
      <c r="B1239" s="1"/>
      <c r="C1239" s="1"/>
      <c r="D1239" s="1"/>
      <c r="I1239" s="1"/>
      <c r="J1239" s="1"/>
      <c r="K1239" s="1"/>
      <c r="L1239" s="1"/>
      <c r="Q1239" s="1"/>
      <c r="R1239" s="1"/>
      <c r="T1239" s="1"/>
      <c r="Y1239" s="1"/>
      <c r="Z1239" s="1"/>
      <c r="AB1239" s="1"/>
      <c r="AG1239" s="1"/>
      <c r="AH1239" s="1"/>
      <c r="AJ1239" s="1"/>
      <c r="AO1239" s="1"/>
      <c r="AP1239" s="1"/>
      <c r="AQ1239" s="1"/>
      <c r="AR1239" s="1"/>
      <c r="AV1239" s="1"/>
    </row>
    <row r="1240" spans="1:48" x14ac:dyDescent="0.25">
      <c r="A1240" s="1"/>
      <c r="B1240" s="1"/>
      <c r="C1240" s="1"/>
      <c r="D1240" s="1"/>
      <c r="I1240" s="1"/>
      <c r="J1240" s="1"/>
      <c r="K1240" s="1"/>
      <c r="L1240" s="1"/>
      <c r="Q1240" s="1"/>
      <c r="R1240" s="1"/>
      <c r="T1240" s="1"/>
      <c r="Y1240" s="1"/>
      <c r="Z1240" s="1"/>
      <c r="AB1240" s="1"/>
      <c r="AG1240" s="1"/>
      <c r="AH1240" s="1"/>
      <c r="AJ1240" s="1"/>
      <c r="AO1240" s="1"/>
      <c r="AP1240" s="1"/>
      <c r="AQ1240" s="1"/>
      <c r="AR1240" s="1"/>
      <c r="AV1240" s="1"/>
    </row>
    <row r="1241" spans="1:48" x14ac:dyDescent="0.25">
      <c r="A1241" s="1"/>
      <c r="B1241" s="1"/>
      <c r="C1241" s="1"/>
      <c r="D1241" s="1"/>
      <c r="I1241" s="1"/>
      <c r="J1241" s="1"/>
      <c r="K1241" s="1"/>
      <c r="L1241" s="1"/>
      <c r="Q1241" s="1"/>
      <c r="R1241" s="1"/>
      <c r="T1241" s="1"/>
      <c r="Y1241" s="1"/>
      <c r="Z1241" s="1"/>
      <c r="AB1241" s="1"/>
      <c r="AG1241" s="1"/>
      <c r="AH1241" s="1"/>
      <c r="AJ1241" s="1"/>
      <c r="AO1241" s="1"/>
      <c r="AP1241" s="1"/>
      <c r="AQ1241" s="1"/>
      <c r="AR1241" s="1"/>
      <c r="AV1241" s="1"/>
    </row>
    <row r="1242" spans="1:48" x14ac:dyDescent="0.25">
      <c r="A1242" s="1"/>
      <c r="B1242" s="1"/>
      <c r="C1242" s="1"/>
      <c r="D1242" s="1"/>
      <c r="I1242" s="1"/>
      <c r="J1242" s="1"/>
      <c r="K1242" s="1"/>
      <c r="L1242" s="1"/>
      <c r="Q1242" s="1"/>
      <c r="R1242" s="1"/>
      <c r="T1242" s="1"/>
      <c r="Y1242" s="1"/>
      <c r="Z1242" s="1"/>
      <c r="AB1242" s="1"/>
      <c r="AG1242" s="1"/>
      <c r="AH1242" s="1"/>
      <c r="AJ1242" s="1"/>
      <c r="AO1242" s="1"/>
      <c r="AP1242" s="1"/>
      <c r="AQ1242" s="1"/>
      <c r="AR1242" s="1"/>
      <c r="AV1242" s="1"/>
    </row>
    <row r="1243" spans="1:48" x14ac:dyDescent="0.25">
      <c r="A1243" s="1"/>
      <c r="B1243" s="1"/>
      <c r="C1243" s="1"/>
      <c r="D1243" s="1"/>
      <c r="I1243" s="1"/>
      <c r="J1243" s="1"/>
      <c r="K1243" s="1"/>
      <c r="L1243" s="1"/>
      <c r="Q1243" s="1"/>
      <c r="R1243" s="1"/>
      <c r="T1243" s="1"/>
      <c r="Y1243" s="1"/>
      <c r="Z1243" s="1"/>
      <c r="AB1243" s="1"/>
      <c r="AG1243" s="1"/>
      <c r="AH1243" s="1"/>
      <c r="AJ1243" s="1"/>
      <c r="AO1243" s="1"/>
      <c r="AP1243" s="1"/>
      <c r="AQ1243" s="1"/>
      <c r="AR1243" s="1"/>
      <c r="AV1243" s="1"/>
    </row>
    <row r="1244" spans="1:48" x14ac:dyDescent="0.25">
      <c r="A1244" s="1"/>
      <c r="B1244" s="1"/>
      <c r="C1244" s="1"/>
      <c r="D1244" s="1"/>
      <c r="I1244" s="1"/>
      <c r="J1244" s="1"/>
      <c r="K1244" s="1"/>
      <c r="L1244" s="1"/>
      <c r="Q1244" s="1"/>
      <c r="R1244" s="1"/>
      <c r="T1244" s="1"/>
      <c r="Y1244" s="1"/>
      <c r="Z1244" s="1"/>
      <c r="AB1244" s="1"/>
      <c r="AG1244" s="1"/>
      <c r="AH1244" s="1"/>
      <c r="AJ1244" s="1"/>
      <c r="AO1244" s="1"/>
      <c r="AP1244" s="1"/>
      <c r="AQ1244" s="1"/>
      <c r="AR1244" s="1"/>
      <c r="AV1244" s="1"/>
    </row>
    <row r="1245" spans="1:48" x14ac:dyDescent="0.25">
      <c r="A1245" s="1"/>
      <c r="B1245" s="1"/>
      <c r="C1245" s="1"/>
      <c r="D1245" s="1"/>
      <c r="I1245" s="1"/>
      <c r="J1245" s="1"/>
      <c r="K1245" s="1"/>
      <c r="L1245" s="1"/>
      <c r="Q1245" s="1"/>
      <c r="R1245" s="1"/>
      <c r="T1245" s="1"/>
      <c r="Y1245" s="1"/>
      <c r="Z1245" s="1"/>
      <c r="AB1245" s="1"/>
      <c r="AG1245" s="1"/>
      <c r="AH1245" s="1"/>
      <c r="AJ1245" s="1"/>
      <c r="AO1245" s="1"/>
      <c r="AP1245" s="1"/>
      <c r="AQ1245" s="1"/>
      <c r="AR1245" s="1"/>
      <c r="AV1245" s="1"/>
    </row>
    <row r="1246" spans="1:48" x14ac:dyDescent="0.25">
      <c r="A1246" s="1"/>
      <c r="B1246" s="1"/>
      <c r="C1246" s="1"/>
      <c r="D1246" s="1"/>
      <c r="I1246" s="1"/>
      <c r="J1246" s="1"/>
      <c r="K1246" s="1"/>
      <c r="L1246" s="1"/>
      <c r="Q1246" s="1"/>
      <c r="R1246" s="1"/>
      <c r="T1246" s="1"/>
      <c r="Y1246" s="1"/>
      <c r="Z1246" s="1"/>
      <c r="AB1246" s="1"/>
      <c r="AG1246" s="1"/>
      <c r="AH1246" s="1"/>
      <c r="AJ1246" s="1"/>
      <c r="AO1246" s="1"/>
      <c r="AP1246" s="1"/>
      <c r="AQ1246" s="1"/>
      <c r="AR1246" s="1"/>
      <c r="AV1246" s="1"/>
    </row>
    <row r="1247" spans="1:48" x14ac:dyDescent="0.25">
      <c r="A1247" s="1"/>
      <c r="B1247" s="1"/>
      <c r="C1247" s="1"/>
      <c r="D1247" s="1"/>
      <c r="I1247" s="1"/>
      <c r="J1247" s="1"/>
      <c r="K1247" s="1"/>
      <c r="L1247" s="1"/>
      <c r="Q1247" s="1"/>
      <c r="R1247" s="1"/>
      <c r="T1247" s="1"/>
      <c r="Y1247" s="1"/>
      <c r="Z1247" s="1"/>
      <c r="AB1247" s="1"/>
      <c r="AG1247" s="1"/>
      <c r="AH1247" s="1"/>
      <c r="AJ1247" s="1"/>
      <c r="AO1247" s="1"/>
      <c r="AP1247" s="1"/>
      <c r="AQ1247" s="1"/>
      <c r="AR1247" s="1"/>
      <c r="AV1247" s="1"/>
    </row>
    <row r="1248" spans="1:48" x14ac:dyDescent="0.25">
      <c r="A1248" s="1"/>
      <c r="B1248" s="1"/>
      <c r="C1248" s="1"/>
      <c r="D1248" s="1"/>
      <c r="I1248" s="1"/>
      <c r="J1248" s="1"/>
      <c r="K1248" s="1"/>
      <c r="L1248" s="1"/>
      <c r="Q1248" s="1"/>
      <c r="R1248" s="1"/>
      <c r="T1248" s="1"/>
      <c r="Y1248" s="1"/>
      <c r="Z1248" s="1"/>
      <c r="AB1248" s="1"/>
      <c r="AG1248" s="1"/>
      <c r="AH1248" s="1"/>
      <c r="AJ1248" s="1"/>
      <c r="AO1248" s="1"/>
      <c r="AP1248" s="1"/>
      <c r="AQ1248" s="1"/>
      <c r="AR1248" s="1"/>
      <c r="AV1248" s="1"/>
    </row>
    <row r="1249" spans="1:48" x14ac:dyDescent="0.25">
      <c r="A1249" s="1"/>
      <c r="B1249" s="1"/>
      <c r="C1249" s="1"/>
      <c r="D1249" s="1"/>
      <c r="I1249" s="1"/>
      <c r="J1249" s="1"/>
      <c r="K1249" s="1"/>
      <c r="L1249" s="1"/>
      <c r="Q1249" s="1"/>
      <c r="R1249" s="1"/>
      <c r="T1249" s="1"/>
      <c r="Y1249" s="1"/>
      <c r="Z1249" s="1"/>
      <c r="AB1249" s="1"/>
      <c r="AG1249" s="1"/>
      <c r="AH1249" s="1"/>
      <c r="AJ1249" s="1"/>
      <c r="AO1249" s="1"/>
      <c r="AP1249" s="1"/>
      <c r="AQ1249" s="1"/>
      <c r="AR1249" s="1"/>
      <c r="AV1249" s="1"/>
    </row>
    <row r="1250" spans="1:48" x14ac:dyDescent="0.25">
      <c r="A1250" s="1"/>
      <c r="B1250" s="1"/>
      <c r="C1250" s="1"/>
      <c r="D1250" s="1"/>
      <c r="I1250" s="1"/>
      <c r="J1250" s="1"/>
      <c r="K1250" s="1"/>
      <c r="L1250" s="1"/>
      <c r="Q1250" s="1"/>
      <c r="R1250" s="1"/>
      <c r="T1250" s="1"/>
      <c r="Y1250" s="1"/>
      <c r="Z1250" s="1"/>
      <c r="AB1250" s="1"/>
      <c r="AG1250" s="1"/>
      <c r="AH1250" s="1"/>
      <c r="AJ1250" s="1"/>
      <c r="AO1250" s="1"/>
      <c r="AP1250" s="1"/>
      <c r="AQ1250" s="1"/>
      <c r="AR1250" s="1"/>
      <c r="AV1250" s="1"/>
    </row>
    <row r="1251" spans="1:48" x14ac:dyDescent="0.25">
      <c r="A1251" s="1"/>
      <c r="B1251" s="1"/>
      <c r="C1251" s="1"/>
      <c r="D1251" s="1"/>
      <c r="I1251" s="1"/>
      <c r="J1251" s="1"/>
      <c r="K1251" s="1"/>
      <c r="L1251" s="1"/>
      <c r="Q1251" s="1"/>
      <c r="R1251" s="1"/>
      <c r="T1251" s="1"/>
      <c r="Y1251" s="1"/>
      <c r="Z1251" s="1"/>
      <c r="AB1251" s="1"/>
      <c r="AG1251" s="1"/>
      <c r="AH1251" s="1"/>
      <c r="AJ1251" s="1"/>
      <c r="AO1251" s="1"/>
      <c r="AP1251" s="1"/>
      <c r="AQ1251" s="1"/>
      <c r="AR1251" s="1"/>
      <c r="AV1251" s="1"/>
    </row>
    <row r="1252" spans="1:48" x14ac:dyDescent="0.25">
      <c r="A1252" s="1"/>
      <c r="B1252" s="1"/>
      <c r="C1252" s="1"/>
      <c r="D1252" s="1"/>
      <c r="I1252" s="1"/>
      <c r="J1252" s="1"/>
      <c r="K1252" s="1"/>
      <c r="L1252" s="1"/>
      <c r="Q1252" s="1"/>
      <c r="R1252" s="1"/>
      <c r="T1252" s="1"/>
      <c r="Y1252" s="1"/>
      <c r="Z1252" s="1"/>
      <c r="AB1252" s="1"/>
      <c r="AG1252" s="1"/>
      <c r="AH1252" s="1"/>
      <c r="AJ1252" s="1"/>
      <c r="AO1252" s="1"/>
      <c r="AP1252" s="1"/>
      <c r="AQ1252" s="1"/>
      <c r="AR1252" s="1"/>
      <c r="AV1252" s="1"/>
    </row>
    <row r="1253" spans="1:48" x14ac:dyDescent="0.25">
      <c r="A1253" s="1"/>
      <c r="B1253" s="1"/>
      <c r="C1253" s="1"/>
      <c r="D1253" s="1"/>
      <c r="I1253" s="1"/>
      <c r="J1253" s="1"/>
      <c r="K1253" s="1"/>
      <c r="L1253" s="1"/>
      <c r="Q1253" s="1"/>
      <c r="R1253" s="1"/>
      <c r="T1253" s="1"/>
      <c r="Y1253" s="1"/>
      <c r="Z1253" s="1"/>
      <c r="AB1253" s="1"/>
      <c r="AG1253" s="1"/>
      <c r="AH1253" s="1"/>
      <c r="AJ1253" s="1"/>
      <c r="AO1253" s="1"/>
      <c r="AP1253" s="1"/>
      <c r="AQ1253" s="1"/>
      <c r="AR1253" s="1"/>
      <c r="AV1253" s="1"/>
    </row>
    <row r="1254" spans="1:48" x14ac:dyDescent="0.25">
      <c r="A1254" s="1"/>
      <c r="B1254" s="1"/>
      <c r="C1254" s="1"/>
      <c r="D1254" s="1"/>
      <c r="I1254" s="1"/>
      <c r="J1254" s="1"/>
      <c r="K1254" s="1"/>
      <c r="L1254" s="1"/>
      <c r="Q1254" s="1"/>
      <c r="R1254" s="1"/>
      <c r="T1254" s="1"/>
      <c r="Y1254" s="1"/>
      <c r="Z1254" s="1"/>
      <c r="AB1254" s="1"/>
      <c r="AG1254" s="1"/>
      <c r="AH1254" s="1"/>
      <c r="AJ1254" s="1"/>
      <c r="AO1254" s="1"/>
      <c r="AP1254" s="1"/>
      <c r="AQ1254" s="1"/>
      <c r="AR1254" s="1"/>
      <c r="AV1254" s="1"/>
    </row>
    <row r="1255" spans="1:48" x14ac:dyDescent="0.25">
      <c r="A1255" s="1"/>
      <c r="B1255" s="1"/>
      <c r="C1255" s="1"/>
      <c r="D1255" s="1"/>
      <c r="I1255" s="1"/>
      <c r="J1255" s="1"/>
      <c r="K1255" s="1"/>
      <c r="L1255" s="1"/>
      <c r="Q1255" s="1"/>
      <c r="R1255" s="1"/>
      <c r="T1255" s="1"/>
      <c r="Y1255" s="1"/>
      <c r="Z1255" s="1"/>
      <c r="AB1255" s="1"/>
      <c r="AG1255" s="1"/>
      <c r="AH1255" s="1"/>
      <c r="AJ1255" s="1"/>
      <c r="AO1255" s="1"/>
      <c r="AP1255" s="1"/>
      <c r="AQ1255" s="1"/>
      <c r="AR1255" s="1"/>
      <c r="AV1255" s="1"/>
    </row>
    <row r="1256" spans="1:48" x14ac:dyDescent="0.25">
      <c r="A1256" s="1"/>
      <c r="B1256" s="1"/>
      <c r="C1256" s="1"/>
      <c r="D1256" s="1"/>
      <c r="I1256" s="1"/>
      <c r="J1256" s="1"/>
      <c r="K1256" s="1"/>
      <c r="L1256" s="1"/>
      <c r="Q1256" s="1"/>
      <c r="R1256" s="1"/>
      <c r="T1256" s="1"/>
      <c r="Y1256" s="1"/>
      <c r="Z1256" s="1"/>
      <c r="AB1256" s="1"/>
      <c r="AG1256" s="1"/>
      <c r="AH1256" s="1"/>
      <c r="AJ1256" s="1"/>
      <c r="AO1256" s="1"/>
      <c r="AP1256" s="1"/>
      <c r="AQ1256" s="1"/>
      <c r="AR1256" s="1"/>
      <c r="AV1256" s="1"/>
    </row>
    <row r="1257" spans="1:48" x14ac:dyDescent="0.25">
      <c r="A1257" s="1"/>
      <c r="B1257" s="1"/>
      <c r="C1257" s="1"/>
      <c r="D1257" s="1"/>
      <c r="I1257" s="1"/>
      <c r="J1257" s="1"/>
      <c r="K1257" s="1"/>
      <c r="L1257" s="1"/>
      <c r="Q1257" s="1"/>
      <c r="R1257" s="1"/>
      <c r="T1257" s="1"/>
      <c r="Y1257" s="1"/>
      <c r="Z1257" s="1"/>
      <c r="AB1257" s="1"/>
      <c r="AG1257" s="1"/>
      <c r="AH1257" s="1"/>
      <c r="AJ1257" s="1"/>
      <c r="AO1257" s="1"/>
      <c r="AP1257" s="1"/>
      <c r="AQ1257" s="1"/>
      <c r="AR1257" s="1"/>
      <c r="AV1257" s="1"/>
    </row>
    <row r="1258" spans="1:48" x14ac:dyDescent="0.25">
      <c r="A1258" s="1"/>
      <c r="B1258" s="1"/>
      <c r="C1258" s="1"/>
      <c r="D1258" s="1"/>
      <c r="I1258" s="1"/>
      <c r="J1258" s="1"/>
      <c r="K1258" s="1"/>
      <c r="L1258" s="1"/>
      <c r="Q1258" s="1"/>
      <c r="R1258" s="1"/>
      <c r="T1258" s="1"/>
      <c r="Y1258" s="1"/>
      <c r="Z1258" s="1"/>
      <c r="AB1258" s="1"/>
      <c r="AG1258" s="1"/>
      <c r="AH1258" s="1"/>
      <c r="AJ1258" s="1"/>
      <c r="AO1258" s="1"/>
      <c r="AP1258" s="1"/>
      <c r="AQ1258" s="1"/>
      <c r="AR1258" s="1"/>
      <c r="AV1258" s="1"/>
    </row>
    <row r="1259" spans="1:48" x14ac:dyDescent="0.25">
      <c r="A1259" s="1"/>
      <c r="B1259" s="1"/>
      <c r="C1259" s="1"/>
      <c r="D1259" s="1"/>
      <c r="I1259" s="1"/>
      <c r="J1259" s="1"/>
      <c r="K1259" s="1"/>
      <c r="L1259" s="1"/>
      <c r="Q1259" s="1"/>
      <c r="R1259" s="1"/>
      <c r="T1259" s="1"/>
      <c r="Y1259" s="1"/>
      <c r="Z1259" s="1"/>
      <c r="AB1259" s="1"/>
      <c r="AG1259" s="1"/>
      <c r="AH1259" s="1"/>
      <c r="AJ1259" s="1"/>
      <c r="AO1259" s="1"/>
      <c r="AP1259" s="1"/>
      <c r="AQ1259" s="1"/>
      <c r="AR1259" s="1"/>
      <c r="AV1259" s="1"/>
    </row>
    <row r="1260" spans="1:48" x14ac:dyDescent="0.25">
      <c r="A1260" s="1"/>
      <c r="B1260" s="1"/>
      <c r="C1260" s="1"/>
      <c r="D1260" s="1"/>
      <c r="I1260" s="1"/>
      <c r="J1260" s="1"/>
      <c r="K1260" s="1"/>
      <c r="L1260" s="1"/>
      <c r="Q1260" s="1"/>
      <c r="R1260" s="1"/>
      <c r="T1260" s="1"/>
      <c r="Y1260" s="1"/>
      <c r="Z1260" s="1"/>
      <c r="AB1260" s="1"/>
      <c r="AG1260" s="1"/>
      <c r="AH1260" s="1"/>
      <c r="AJ1260" s="1"/>
      <c r="AO1260" s="1"/>
      <c r="AP1260" s="1"/>
      <c r="AQ1260" s="1"/>
      <c r="AR1260" s="1"/>
      <c r="AV1260" s="1"/>
    </row>
    <row r="1261" spans="1:48" x14ac:dyDescent="0.25">
      <c r="A1261" s="1"/>
      <c r="B1261" s="1"/>
      <c r="C1261" s="1"/>
      <c r="D1261" s="1"/>
      <c r="I1261" s="1"/>
      <c r="J1261" s="1"/>
      <c r="K1261" s="1"/>
      <c r="L1261" s="1"/>
      <c r="Q1261" s="1"/>
      <c r="R1261" s="1"/>
      <c r="T1261" s="1"/>
      <c r="Y1261" s="1"/>
      <c r="Z1261" s="1"/>
      <c r="AB1261" s="1"/>
      <c r="AG1261" s="1"/>
      <c r="AH1261" s="1"/>
      <c r="AJ1261" s="1"/>
      <c r="AO1261" s="1"/>
      <c r="AP1261" s="1"/>
      <c r="AQ1261" s="1"/>
      <c r="AR1261" s="1"/>
      <c r="AV1261" s="1"/>
    </row>
    <row r="1262" spans="1:48" x14ac:dyDescent="0.25">
      <c r="A1262" s="1"/>
      <c r="B1262" s="1"/>
      <c r="C1262" s="1"/>
      <c r="D1262" s="1"/>
      <c r="I1262" s="1"/>
      <c r="J1262" s="1"/>
      <c r="K1262" s="1"/>
      <c r="L1262" s="1"/>
      <c r="Q1262" s="1"/>
      <c r="R1262" s="1"/>
      <c r="T1262" s="1"/>
      <c r="Y1262" s="1"/>
      <c r="Z1262" s="1"/>
      <c r="AB1262" s="1"/>
      <c r="AG1262" s="1"/>
      <c r="AH1262" s="1"/>
      <c r="AJ1262" s="1"/>
      <c r="AO1262" s="1"/>
      <c r="AP1262" s="1"/>
      <c r="AQ1262" s="1"/>
      <c r="AR1262" s="1"/>
      <c r="AV1262" s="1"/>
    </row>
    <row r="1263" spans="1:48" x14ac:dyDescent="0.25">
      <c r="A1263" s="1"/>
      <c r="B1263" s="1"/>
      <c r="C1263" s="1"/>
      <c r="D1263" s="1"/>
      <c r="I1263" s="1"/>
      <c r="J1263" s="1"/>
      <c r="K1263" s="1"/>
      <c r="L1263" s="1"/>
      <c r="Q1263" s="1"/>
      <c r="R1263" s="1"/>
      <c r="T1263" s="1"/>
      <c r="Y1263" s="1"/>
      <c r="Z1263" s="1"/>
      <c r="AB1263" s="1"/>
      <c r="AG1263" s="1"/>
      <c r="AH1263" s="1"/>
      <c r="AJ1263" s="1"/>
      <c r="AO1263" s="1"/>
      <c r="AP1263" s="1"/>
      <c r="AQ1263" s="1"/>
      <c r="AR1263" s="1"/>
      <c r="AV1263" s="1"/>
    </row>
    <row r="1264" spans="1:48" x14ac:dyDescent="0.25">
      <c r="A1264" s="1"/>
      <c r="B1264" s="1"/>
      <c r="C1264" s="1"/>
      <c r="D1264" s="1"/>
      <c r="I1264" s="1"/>
      <c r="J1264" s="1"/>
      <c r="K1264" s="1"/>
      <c r="L1264" s="1"/>
      <c r="Q1264" s="1"/>
      <c r="R1264" s="1"/>
      <c r="T1264" s="1"/>
      <c r="Y1264" s="1"/>
      <c r="Z1264" s="1"/>
      <c r="AB1264" s="1"/>
      <c r="AG1264" s="1"/>
      <c r="AH1264" s="1"/>
      <c r="AJ1264" s="1"/>
      <c r="AO1264" s="1"/>
      <c r="AP1264" s="1"/>
      <c r="AQ1264" s="1"/>
      <c r="AR1264" s="1"/>
      <c r="AV1264" s="1"/>
    </row>
    <row r="1265" spans="1:48" x14ac:dyDescent="0.25">
      <c r="A1265" s="1"/>
      <c r="B1265" s="1"/>
      <c r="C1265" s="1"/>
      <c r="D1265" s="1"/>
      <c r="I1265" s="1"/>
      <c r="J1265" s="1"/>
      <c r="K1265" s="1"/>
      <c r="L1265" s="1"/>
      <c r="Q1265" s="1"/>
      <c r="R1265" s="1"/>
      <c r="T1265" s="1"/>
      <c r="Y1265" s="1"/>
      <c r="Z1265" s="1"/>
      <c r="AB1265" s="1"/>
      <c r="AG1265" s="1"/>
      <c r="AH1265" s="1"/>
      <c r="AJ1265" s="1"/>
      <c r="AO1265" s="1"/>
      <c r="AP1265" s="1"/>
      <c r="AQ1265" s="1"/>
      <c r="AR1265" s="1"/>
      <c r="AV1265" s="1"/>
    </row>
    <row r="1266" spans="1:48" x14ac:dyDescent="0.25">
      <c r="A1266" s="1"/>
      <c r="B1266" s="1"/>
      <c r="C1266" s="1"/>
      <c r="D1266" s="1"/>
      <c r="I1266" s="1"/>
      <c r="J1266" s="1"/>
      <c r="K1266" s="1"/>
      <c r="L1266" s="1"/>
      <c r="Q1266" s="1"/>
      <c r="R1266" s="1"/>
      <c r="T1266" s="1"/>
      <c r="Y1266" s="1"/>
      <c r="Z1266" s="1"/>
      <c r="AB1266" s="1"/>
      <c r="AG1266" s="1"/>
      <c r="AH1266" s="1"/>
      <c r="AJ1266" s="1"/>
      <c r="AO1266" s="1"/>
      <c r="AP1266" s="1"/>
      <c r="AQ1266" s="1"/>
      <c r="AR1266" s="1"/>
      <c r="AV1266" s="1"/>
    </row>
    <row r="1267" spans="1:48" x14ac:dyDescent="0.25">
      <c r="A1267" s="1"/>
      <c r="B1267" s="1"/>
      <c r="C1267" s="1"/>
      <c r="D1267" s="1"/>
      <c r="I1267" s="1"/>
      <c r="J1267" s="1"/>
      <c r="K1267" s="1"/>
      <c r="L1267" s="1"/>
      <c r="Q1267" s="1"/>
      <c r="R1267" s="1"/>
      <c r="T1267" s="1"/>
      <c r="Y1267" s="1"/>
      <c r="Z1267" s="1"/>
      <c r="AB1267" s="1"/>
      <c r="AG1267" s="1"/>
      <c r="AH1267" s="1"/>
      <c r="AJ1267" s="1"/>
      <c r="AO1267" s="1"/>
      <c r="AP1267" s="1"/>
      <c r="AQ1267" s="1"/>
      <c r="AR1267" s="1"/>
      <c r="AV1267" s="1"/>
    </row>
    <row r="1268" spans="1:48" x14ac:dyDescent="0.25">
      <c r="A1268" s="1"/>
      <c r="B1268" s="1"/>
      <c r="C1268" s="1"/>
      <c r="D1268" s="1"/>
      <c r="I1268" s="1"/>
      <c r="J1268" s="1"/>
      <c r="K1268" s="1"/>
      <c r="L1268" s="1"/>
      <c r="Q1268" s="1"/>
      <c r="R1268" s="1"/>
      <c r="T1268" s="1"/>
      <c r="Y1268" s="1"/>
      <c r="Z1268" s="1"/>
      <c r="AB1268" s="1"/>
      <c r="AG1268" s="1"/>
      <c r="AH1268" s="1"/>
      <c r="AJ1268" s="1"/>
      <c r="AO1268" s="1"/>
      <c r="AP1268" s="1"/>
      <c r="AQ1268" s="1"/>
      <c r="AR1268" s="1"/>
      <c r="AV1268" s="1"/>
    </row>
    <row r="1269" spans="1:48" x14ac:dyDescent="0.25">
      <c r="A1269" s="1"/>
      <c r="B1269" s="1"/>
      <c r="C1269" s="1"/>
      <c r="D1269" s="1"/>
      <c r="I1269" s="1"/>
      <c r="J1269" s="1"/>
      <c r="K1269" s="1"/>
      <c r="L1269" s="1"/>
      <c r="Q1269" s="1"/>
      <c r="R1269" s="1"/>
      <c r="T1269" s="1"/>
      <c r="Y1269" s="1"/>
      <c r="Z1269" s="1"/>
      <c r="AB1269" s="1"/>
      <c r="AG1269" s="1"/>
      <c r="AH1269" s="1"/>
      <c r="AJ1269" s="1"/>
      <c r="AO1269" s="1"/>
      <c r="AP1269" s="1"/>
      <c r="AQ1269" s="1"/>
      <c r="AR1269" s="1"/>
      <c r="AV1269" s="1"/>
    </row>
    <row r="1270" spans="1:48" x14ac:dyDescent="0.25">
      <c r="A1270" s="1"/>
      <c r="B1270" s="1"/>
      <c r="C1270" s="1"/>
      <c r="D1270" s="1"/>
      <c r="I1270" s="1"/>
      <c r="J1270" s="1"/>
      <c r="K1270" s="1"/>
      <c r="L1270" s="1"/>
      <c r="Q1270" s="1"/>
      <c r="R1270" s="1"/>
      <c r="T1270" s="1"/>
      <c r="Y1270" s="1"/>
      <c r="Z1270" s="1"/>
      <c r="AB1270" s="1"/>
      <c r="AG1270" s="1"/>
      <c r="AH1270" s="1"/>
      <c r="AJ1270" s="1"/>
      <c r="AO1270" s="1"/>
      <c r="AP1270" s="1"/>
      <c r="AQ1270" s="1"/>
      <c r="AR1270" s="1"/>
      <c r="AV1270" s="1"/>
    </row>
    <row r="1271" spans="1:48" x14ac:dyDescent="0.25">
      <c r="A1271" s="1"/>
      <c r="B1271" s="1"/>
      <c r="C1271" s="1"/>
      <c r="D1271" s="1"/>
      <c r="I1271" s="1"/>
      <c r="J1271" s="1"/>
      <c r="K1271" s="1"/>
      <c r="L1271" s="1"/>
      <c r="Q1271" s="1"/>
      <c r="R1271" s="1"/>
      <c r="T1271" s="1"/>
      <c r="Y1271" s="1"/>
      <c r="Z1271" s="1"/>
      <c r="AB1271" s="1"/>
      <c r="AG1271" s="1"/>
      <c r="AH1271" s="1"/>
      <c r="AJ1271" s="1"/>
      <c r="AO1271" s="1"/>
      <c r="AP1271" s="1"/>
      <c r="AQ1271" s="1"/>
      <c r="AR1271" s="1"/>
      <c r="AV1271" s="1"/>
    </row>
    <row r="1272" spans="1:48" x14ac:dyDescent="0.25">
      <c r="A1272" s="1"/>
      <c r="B1272" s="1"/>
      <c r="C1272" s="1"/>
      <c r="D1272" s="1"/>
      <c r="I1272" s="1"/>
      <c r="J1272" s="1"/>
      <c r="K1272" s="1"/>
      <c r="L1272" s="1"/>
      <c r="Q1272" s="1"/>
      <c r="R1272" s="1"/>
      <c r="T1272" s="1"/>
      <c r="Y1272" s="1"/>
      <c r="Z1272" s="1"/>
      <c r="AB1272" s="1"/>
      <c r="AG1272" s="1"/>
      <c r="AH1272" s="1"/>
      <c r="AJ1272" s="1"/>
      <c r="AO1272" s="1"/>
      <c r="AP1272" s="1"/>
      <c r="AQ1272" s="1"/>
      <c r="AR1272" s="1"/>
      <c r="AV1272" s="1"/>
    </row>
    <row r="1273" spans="1:48" x14ac:dyDescent="0.25">
      <c r="A1273" s="1"/>
      <c r="B1273" s="1"/>
      <c r="C1273" s="1"/>
      <c r="D1273" s="1"/>
      <c r="I1273" s="1"/>
      <c r="J1273" s="1"/>
      <c r="K1273" s="1"/>
      <c r="L1273" s="1"/>
      <c r="Q1273" s="1"/>
      <c r="R1273" s="1"/>
      <c r="T1273" s="1"/>
      <c r="Y1273" s="1"/>
      <c r="Z1273" s="1"/>
      <c r="AB1273" s="1"/>
      <c r="AG1273" s="1"/>
      <c r="AH1273" s="1"/>
      <c r="AJ1273" s="1"/>
      <c r="AO1273" s="1"/>
      <c r="AP1273" s="1"/>
      <c r="AQ1273" s="1"/>
      <c r="AR1273" s="1"/>
      <c r="AV1273" s="1"/>
    </row>
    <row r="1274" spans="1:48" x14ac:dyDescent="0.25">
      <c r="A1274" s="1"/>
      <c r="B1274" s="1"/>
      <c r="C1274" s="1"/>
      <c r="D1274" s="1"/>
      <c r="I1274" s="1"/>
      <c r="J1274" s="1"/>
      <c r="K1274" s="1"/>
      <c r="L1274" s="1"/>
      <c r="Q1274" s="1"/>
      <c r="R1274" s="1"/>
      <c r="T1274" s="1"/>
      <c r="Y1274" s="1"/>
      <c r="Z1274" s="1"/>
      <c r="AB1274" s="1"/>
      <c r="AG1274" s="1"/>
      <c r="AH1274" s="1"/>
      <c r="AJ1274" s="1"/>
      <c r="AO1274" s="1"/>
      <c r="AP1274" s="1"/>
      <c r="AQ1274" s="1"/>
      <c r="AR1274" s="1"/>
      <c r="AV1274" s="1"/>
    </row>
    <row r="1275" spans="1:48" x14ac:dyDescent="0.25">
      <c r="A1275" s="1"/>
      <c r="B1275" s="1"/>
      <c r="C1275" s="1"/>
      <c r="D1275" s="1"/>
      <c r="I1275" s="1"/>
      <c r="J1275" s="1"/>
      <c r="K1275" s="1"/>
      <c r="L1275" s="1"/>
      <c r="Q1275" s="1"/>
      <c r="R1275" s="1"/>
      <c r="T1275" s="1"/>
      <c r="Y1275" s="1"/>
      <c r="Z1275" s="1"/>
      <c r="AB1275" s="1"/>
      <c r="AG1275" s="1"/>
      <c r="AH1275" s="1"/>
      <c r="AJ1275" s="1"/>
      <c r="AO1275" s="1"/>
      <c r="AP1275" s="1"/>
      <c r="AQ1275" s="1"/>
      <c r="AR1275" s="1"/>
      <c r="AV1275" s="1"/>
    </row>
    <row r="1276" spans="1:48" x14ac:dyDescent="0.25">
      <c r="A1276" s="1"/>
      <c r="B1276" s="1"/>
      <c r="C1276" s="1"/>
      <c r="D1276" s="1"/>
      <c r="I1276" s="1"/>
      <c r="J1276" s="1"/>
      <c r="K1276" s="1"/>
      <c r="L1276" s="1"/>
      <c r="Q1276" s="1"/>
      <c r="R1276" s="1"/>
      <c r="T1276" s="1"/>
      <c r="Y1276" s="1"/>
      <c r="Z1276" s="1"/>
      <c r="AB1276" s="1"/>
      <c r="AG1276" s="1"/>
      <c r="AH1276" s="1"/>
      <c r="AJ1276" s="1"/>
      <c r="AO1276" s="1"/>
      <c r="AP1276" s="1"/>
      <c r="AQ1276" s="1"/>
      <c r="AR1276" s="1"/>
      <c r="AV1276" s="1"/>
    </row>
    <row r="1277" spans="1:48" x14ac:dyDescent="0.25">
      <c r="A1277" s="1"/>
      <c r="B1277" s="1"/>
      <c r="C1277" s="1"/>
      <c r="D1277" s="1"/>
      <c r="I1277" s="1"/>
      <c r="J1277" s="1"/>
      <c r="K1277" s="1"/>
      <c r="L1277" s="1"/>
      <c r="Q1277" s="1"/>
      <c r="R1277" s="1"/>
      <c r="T1277" s="1"/>
      <c r="Y1277" s="1"/>
      <c r="Z1277" s="1"/>
      <c r="AB1277" s="1"/>
      <c r="AG1277" s="1"/>
      <c r="AH1277" s="1"/>
      <c r="AJ1277" s="1"/>
      <c r="AO1277" s="1"/>
      <c r="AP1277" s="1"/>
      <c r="AQ1277" s="1"/>
      <c r="AR1277" s="1"/>
      <c r="AV1277" s="1"/>
    </row>
    <row r="1278" spans="1:48" x14ac:dyDescent="0.25">
      <c r="A1278" s="1"/>
      <c r="B1278" s="1"/>
      <c r="C1278" s="1"/>
      <c r="D1278" s="1"/>
      <c r="I1278" s="1"/>
      <c r="J1278" s="1"/>
      <c r="K1278" s="1"/>
      <c r="L1278" s="1"/>
      <c r="Q1278" s="1"/>
      <c r="R1278" s="1"/>
      <c r="T1278" s="1"/>
      <c r="Y1278" s="1"/>
      <c r="Z1278" s="1"/>
      <c r="AB1278" s="1"/>
      <c r="AG1278" s="1"/>
      <c r="AH1278" s="1"/>
      <c r="AJ1278" s="1"/>
      <c r="AO1278" s="1"/>
      <c r="AP1278" s="1"/>
      <c r="AQ1278" s="1"/>
      <c r="AR1278" s="1"/>
      <c r="AV1278" s="1"/>
    </row>
    <row r="1279" spans="1:48" x14ac:dyDescent="0.25">
      <c r="A1279" s="1"/>
      <c r="B1279" s="1"/>
      <c r="C1279" s="1"/>
      <c r="D1279" s="1"/>
      <c r="I1279" s="1"/>
      <c r="J1279" s="1"/>
      <c r="K1279" s="1"/>
      <c r="L1279" s="1"/>
      <c r="Q1279" s="1"/>
      <c r="R1279" s="1"/>
      <c r="T1279" s="1"/>
      <c r="Y1279" s="1"/>
      <c r="Z1279" s="1"/>
      <c r="AB1279" s="1"/>
      <c r="AG1279" s="1"/>
      <c r="AH1279" s="1"/>
      <c r="AJ1279" s="1"/>
      <c r="AO1279" s="1"/>
      <c r="AP1279" s="1"/>
      <c r="AQ1279" s="1"/>
      <c r="AR1279" s="1"/>
      <c r="AV1279" s="1"/>
    </row>
    <row r="1280" spans="1:48" x14ac:dyDescent="0.25">
      <c r="A1280" s="1"/>
      <c r="B1280" s="1"/>
      <c r="C1280" s="1"/>
      <c r="D1280" s="1"/>
      <c r="I1280" s="1"/>
      <c r="J1280" s="1"/>
      <c r="K1280" s="1"/>
      <c r="L1280" s="1"/>
      <c r="Q1280" s="1"/>
      <c r="R1280" s="1"/>
      <c r="T1280" s="1"/>
      <c r="Y1280" s="1"/>
      <c r="Z1280" s="1"/>
      <c r="AB1280" s="1"/>
      <c r="AG1280" s="1"/>
      <c r="AH1280" s="1"/>
      <c r="AJ1280" s="1"/>
      <c r="AO1280" s="1"/>
      <c r="AP1280" s="1"/>
      <c r="AQ1280" s="1"/>
      <c r="AR1280" s="1"/>
      <c r="AV1280" s="1"/>
    </row>
    <row r="1281" spans="1:48" x14ac:dyDescent="0.25">
      <c r="A1281" s="1"/>
      <c r="B1281" s="1"/>
      <c r="C1281" s="1"/>
      <c r="D1281" s="1"/>
      <c r="I1281" s="1"/>
      <c r="J1281" s="1"/>
      <c r="K1281" s="1"/>
      <c r="L1281" s="1"/>
      <c r="Q1281" s="1"/>
      <c r="R1281" s="1"/>
      <c r="T1281" s="1"/>
      <c r="Y1281" s="1"/>
      <c r="Z1281" s="1"/>
      <c r="AB1281" s="1"/>
      <c r="AG1281" s="1"/>
      <c r="AH1281" s="1"/>
      <c r="AJ1281" s="1"/>
      <c r="AO1281" s="1"/>
      <c r="AP1281" s="1"/>
      <c r="AQ1281" s="1"/>
      <c r="AR1281" s="1"/>
      <c r="AV1281" s="1"/>
    </row>
    <row r="1282" spans="1:48" x14ac:dyDescent="0.25">
      <c r="A1282" s="1"/>
      <c r="B1282" s="1"/>
      <c r="C1282" s="1"/>
      <c r="D1282" s="1"/>
      <c r="I1282" s="1"/>
      <c r="J1282" s="1"/>
      <c r="K1282" s="1"/>
      <c r="L1282" s="1"/>
      <c r="Q1282" s="1"/>
      <c r="R1282" s="1"/>
      <c r="T1282" s="1"/>
      <c r="Y1282" s="1"/>
      <c r="Z1282" s="1"/>
      <c r="AB1282" s="1"/>
      <c r="AG1282" s="1"/>
      <c r="AH1282" s="1"/>
      <c r="AJ1282" s="1"/>
      <c r="AO1282" s="1"/>
      <c r="AP1282" s="1"/>
      <c r="AQ1282" s="1"/>
      <c r="AR1282" s="1"/>
      <c r="AV1282" s="1"/>
    </row>
    <row r="1283" spans="1:48" x14ac:dyDescent="0.25">
      <c r="A1283" s="1"/>
      <c r="B1283" s="1"/>
      <c r="C1283" s="1"/>
      <c r="D1283" s="1"/>
      <c r="I1283" s="1"/>
      <c r="J1283" s="1"/>
      <c r="K1283" s="1"/>
      <c r="L1283" s="1"/>
      <c r="Q1283" s="1"/>
      <c r="R1283" s="1"/>
      <c r="T1283" s="1"/>
      <c r="Y1283" s="1"/>
      <c r="Z1283" s="1"/>
      <c r="AB1283" s="1"/>
      <c r="AG1283" s="1"/>
      <c r="AH1283" s="1"/>
      <c r="AJ1283" s="1"/>
      <c r="AO1283" s="1"/>
      <c r="AP1283" s="1"/>
      <c r="AQ1283" s="1"/>
      <c r="AR1283" s="1"/>
      <c r="AV1283" s="1"/>
    </row>
    <row r="1284" spans="1:48" x14ac:dyDescent="0.25">
      <c r="A1284" s="1"/>
      <c r="B1284" s="1"/>
      <c r="C1284" s="1"/>
      <c r="D1284" s="1"/>
      <c r="I1284" s="1"/>
      <c r="J1284" s="1"/>
      <c r="K1284" s="1"/>
      <c r="L1284" s="1"/>
      <c r="Q1284" s="1"/>
      <c r="R1284" s="1"/>
      <c r="T1284" s="1"/>
      <c r="Y1284" s="1"/>
      <c r="Z1284" s="1"/>
      <c r="AB1284" s="1"/>
      <c r="AG1284" s="1"/>
      <c r="AH1284" s="1"/>
      <c r="AJ1284" s="1"/>
      <c r="AO1284" s="1"/>
      <c r="AP1284" s="1"/>
      <c r="AQ1284" s="1"/>
      <c r="AR1284" s="1"/>
      <c r="AV1284" s="1"/>
    </row>
    <row r="1285" spans="1:48" x14ac:dyDescent="0.25">
      <c r="A1285" s="1"/>
      <c r="B1285" s="1"/>
      <c r="C1285" s="1"/>
      <c r="D1285" s="1"/>
      <c r="I1285" s="1"/>
      <c r="J1285" s="1"/>
      <c r="K1285" s="1"/>
      <c r="L1285" s="1"/>
      <c r="Q1285" s="1"/>
      <c r="R1285" s="1"/>
      <c r="T1285" s="1"/>
      <c r="Y1285" s="1"/>
      <c r="Z1285" s="1"/>
      <c r="AB1285" s="1"/>
      <c r="AG1285" s="1"/>
      <c r="AH1285" s="1"/>
      <c r="AJ1285" s="1"/>
      <c r="AO1285" s="1"/>
      <c r="AP1285" s="1"/>
      <c r="AQ1285" s="1"/>
      <c r="AR1285" s="1"/>
      <c r="AV1285" s="1"/>
    </row>
    <row r="1286" spans="1:48" x14ac:dyDescent="0.25">
      <c r="A1286" s="1"/>
      <c r="B1286" s="1"/>
      <c r="C1286" s="1"/>
      <c r="D1286" s="1"/>
      <c r="I1286" s="1"/>
      <c r="J1286" s="1"/>
      <c r="K1286" s="1"/>
      <c r="L1286" s="1"/>
      <c r="Q1286" s="1"/>
      <c r="R1286" s="1"/>
      <c r="T1286" s="1"/>
      <c r="Y1286" s="1"/>
      <c r="Z1286" s="1"/>
      <c r="AB1286" s="1"/>
      <c r="AG1286" s="1"/>
      <c r="AH1286" s="1"/>
      <c r="AJ1286" s="1"/>
      <c r="AO1286" s="1"/>
      <c r="AP1286" s="1"/>
      <c r="AQ1286" s="1"/>
      <c r="AR1286" s="1"/>
      <c r="AV1286" s="1"/>
    </row>
    <row r="1287" spans="1:48" x14ac:dyDescent="0.25">
      <c r="A1287" s="1"/>
      <c r="B1287" s="1"/>
      <c r="C1287" s="1"/>
      <c r="D1287" s="1"/>
      <c r="I1287" s="1"/>
      <c r="J1287" s="1"/>
      <c r="K1287" s="1"/>
      <c r="L1287" s="1"/>
      <c r="Q1287" s="1"/>
      <c r="R1287" s="1"/>
      <c r="T1287" s="1"/>
      <c r="Y1287" s="1"/>
      <c r="Z1287" s="1"/>
      <c r="AB1287" s="1"/>
      <c r="AG1287" s="1"/>
      <c r="AH1287" s="1"/>
      <c r="AJ1287" s="1"/>
      <c r="AO1287" s="1"/>
      <c r="AP1287" s="1"/>
      <c r="AQ1287" s="1"/>
      <c r="AR1287" s="1"/>
      <c r="AV1287" s="1"/>
    </row>
    <row r="1288" spans="1:48" x14ac:dyDescent="0.25">
      <c r="A1288" s="1"/>
      <c r="B1288" s="1"/>
      <c r="C1288" s="1"/>
      <c r="D1288" s="1"/>
      <c r="I1288" s="1"/>
      <c r="J1288" s="1"/>
      <c r="K1288" s="1"/>
      <c r="L1288" s="1"/>
      <c r="Q1288" s="1"/>
      <c r="R1288" s="1"/>
      <c r="T1288" s="1"/>
      <c r="Y1288" s="1"/>
      <c r="Z1288" s="1"/>
      <c r="AB1288" s="1"/>
      <c r="AG1288" s="1"/>
      <c r="AH1288" s="1"/>
      <c r="AJ1288" s="1"/>
      <c r="AO1288" s="1"/>
      <c r="AP1288" s="1"/>
      <c r="AQ1288" s="1"/>
      <c r="AR1288" s="1"/>
      <c r="AV1288" s="1"/>
    </row>
    <row r="1289" spans="1:48" x14ac:dyDescent="0.25">
      <c r="A1289" s="1"/>
      <c r="B1289" s="1"/>
      <c r="C1289" s="1"/>
      <c r="D1289" s="1"/>
      <c r="I1289" s="1"/>
      <c r="J1289" s="1"/>
      <c r="K1289" s="1"/>
      <c r="L1289" s="1"/>
      <c r="Q1289" s="1"/>
      <c r="R1289" s="1"/>
      <c r="T1289" s="1"/>
      <c r="Y1289" s="1"/>
      <c r="Z1289" s="1"/>
      <c r="AB1289" s="1"/>
      <c r="AG1289" s="1"/>
      <c r="AH1289" s="1"/>
      <c r="AJ1289" s="1"/>
      <c r="AO1289" s="1"/>
      <c r="AP1289" s="1"/>
      <c r="AQ1289" s="1"/>
      <c r="AR1289" s="1"/>
      <c r="AV1289" s="1"/>
    </row>
    <row r="1290" spans="1:48" x14ac:dyDescent="0.25">
      <c r="A1290" s="1"/>
      <c r="B1290" s="1"/>
      <c r="C1290" s="1"/>
      <c r="D1290" s="1"/>
      <c r="I1290" s="1"/>
      <c r="J1290" s="1"/>
      <c r="K1290" s="1"/>
      <c r="L1290" s="1"/>
      <c r="Q1290" s="1"/>
      <c r="R1290" s="1"/>
      <c r="T1290" s="1"/>
      <c r="Y1290" s="1"/>
      <c r="Z1290" s="1"/>
      <c r="AB1290" s="1"/>
      <c r="AG1290" s="1"/>
      <c r="AH1290" s="1"/>
      <c r="AJ1290" s="1"/>
      <c r="AO1290" s="1"/>
      <c r="AP1290" s="1"/>
      <c r="AQ1290" s="1"/>
      <c r="AR1290" s="1"/>
      <c r="AV1290" s="1"/>
    </row>
    <row r="1291" spans="1:48" x14ac:dyDescent="0.25">
      <c r="A1291" s="1"/>
      <c r="B1291" s="1"/>
      <c r="C1291" s="1"/>
      <c r="D1291" s="1"/>
      <c r="I1291" s="1"/>
      <c r="J1291" s="1"/>
      <c r="K1291" s="1"/>
      <c r="L1291" s="1"/>
      <c r="Q1291" s="1"/>
      <c r="R1291" s="1"/>
      <c r="T1291" s="1"/>
      <c r="Y1291" s="1"/>
      <c r="Z1291" s="1"/>
      <c r="AB1291" s="1"/>
      <c r="AG1291" s="1"/>
      <c r="AH1291" s="1"/>
      <c r="AJ1291" s="1"/>
      <c r="AO1291" s="1"/>
      <c r="AP1291" s="1"/>
      <c r="AQ1291" s="1"/>
      <c r="AR1291" s="1"/>
      <c r="AV1291" s="1"/>
    </row>
    <row r="1292" spans="1:48" x14ac:dyDescent="0.25">
      <c r="A1292" s="1"/>
      <c r="B1292" s="1"/>
      <c r="C1292" s="1"/>
      <c r="D1292" s="1"/>
      <c r="I1292" s="1"/>
      <c r="J1292" s="1"/>
      <c r="K1292" s="1"/>
      <c r="L1292" s="1"/>
      <c r="Q1292" s="1"/>
      <c r="R1292" s="1"/>
      <c r="T1292" s="1"/>
      <c r="Y1292" s="1"/>
      <c r="Z1292" s="1"/>
      <c r="AB1292" s="1"/>
      <c r="AG1292" s="1"/>
      <c r="AH1292" s="1"/>
      <c r="AJ1292" s="1"/>
      <c r="AO1292" s="1"/>
      <c r="AP1292" s="1"/>
      <c r="AQ1292" s="1"/>
      <c r="AR1292" s="1"/>
      <c r="AV1292" s="1"/>
    </row>
    <row r="1293" spans="1:48" x14ac:dyDescent="0.25">
      <c r="A1293" s="1"/>
      <c r="B1293" s="1"/>
      <c r="C1293" s="1"/>
      <c r="D1293" s="1"/>
      <c r="I1293" s="1"/>
      <c r="J1293" s="1"/>
      <c r="K1293" s="1"/>
      <c r="L1293" s="1"/>
      <c r="Q1293" s="1"/>
      <c r="R1293" s="1"/>
      <c r="T1293" s="1"/>
      <c r="Y1293" s="1"/>
      <c r="Z1293" s="1"/>
      <c r="AB1293" s="1"/>
      <c r="AG1293" s="1"/>
      <c r="AH1293" s="1"/>
      <c r="AJ1293" s="1"/>
      <c r="AO1293" s="1"/>
      <c r="AP1293" s="1"/>
      <c r="AQ1293" s="1"/>
      <c r="AR1293" s="1"/>
      <c r="AV1293" s="1"/>
    </row>
    <row r="1294" spans="1:48" x14ac:dyDescent="0.25">
      <c r="A1294" s="1"/>
      <c r="B1294" s="1"/>
      <c r="C1294" s="1"/>
      <c r="D1294" s="1"/>
      <c r="I1294" s="1"/>
      <c r="J1294" s="1"/>
      <c r="K1294" s="1"/>
      <c r="L1294" s="1"/>
      <c r="Q1294" s="1"/>
      <c r="R1294" s="1"/>
      <c r="T1294" s="1"/>
      <c r="Y1294" s="1"/>
      <c r="Z1294" s="1"/>
      <c r="AB1294" s="1"/>
      <c r="AG1294" s="1"/>
      <c r="AH1294" s="1"/>
      <c r="AJ1294" s="1"/>
      <c r="AO1294" s="1"/>
      <c r="AP1294" s="1"/>
      <c r="AQ1294" s="1"/>
      <c r="AR1294" s="1"/>
      <c r="AV1294" s="1"/>
    </row>
    <row r="1295" spans="1:48" x14ac:dyDescent="0.25">
      <c r="A1295" s="1"/>
      <c r="B1295" s="1"/>
      <c r="C1295" s="1"/>
      <c r="D1295" s="1"/>
      <c r="I1295" s="1"/>
      <c r="J1295" s="1"/>
      <c r="K1295" s="1"/>
      <c r="L1295" s="1"/>
      <c r="Q1295" s="1"/>
      <c r="R1295" s="1"/>
      <c r="T1295" s="1"/>
      <c r="Y1295" s="1"/>
      <c r="Z1295" s="1"/>
      <c r="AB1295" s="1"/>
      <c r="AG1295" s="1"/>
      <c r="AH1295" s="1"/>
      <c r="AJ1295" s="1"/>
      <c r="AO1295" s="1"/>
      <c r="AP1295" s="1"/>
      <c r="AQ1295" s="1"/>
      <c r="AR1295" s="1"/>
      <c r="AV1295" s="1"/>
    </row>
    <row r="1296" spans="1:48" x14ac:dyDescent="0.25">
      <c r="A1296" s="1"/>
      <c r="B1296" s="1"/>
      <c r="C1296" s="1"/>
      <c r="D1296" s="1"/>
      <c r="I1296" s="1"/>
      <c r="J1296" s="1"/>
      <c r="K1296" s="1"/>
      <c r="L1296" s="1"/>
      <c r="Q1296" s="1"/>
      <c r="R1296" s="1"/>
      <c r="T1296" s="1"/>
      <c r="Y1296" s="1"/>
      <c r="Z1296" s="1"/>
      <c r="AB1296" s="1"/>
      <c r="AG1296" s="1"/>
      <c r="AH1296" s="1"/>
      <c r="AJ1296" s="1"/>
      <c r="AO1296" s="1"/>
      <c r="AP1296" s="1"/>
      <c r="AQ1296" s="1"/>
      <c r="AR1296" s="1"/>
      <c r="AV1296" s="1"/>
    </row>
    <row r="1297" spans="1:48" x14ac:dyDescent="0.25">
      <c r="A1297" s="1"/>
      <c r="B1297" s="1"/>
      <c r="C1297" s="1"/>
      <c r="D1297" s="1"/>
      <c r="I1297" s="1"/>
      <c r="J1297" s="1"/>
      <c r="K1297" s="1"/>
      <c r="L1297" s="1"/>
      <c r="Q1297" s="1"/>
      <c r="R1297" s="1"/>
      <c r="T1297" s="1"/>
      <c r="Y1297" s="1"/>
      <c r="Z1297" s="1"/>
      <c r="AB1297" s="1"/>
      <c r="AG1297" s="1"/>
      <c r="AH1297" s="1"/>
      <c r="AJ1297" s="1"/>
      <c r="AO1297" s="1"/>
      <c r="AP1297" s="1"/>
      <c r="AQ1297" s="1"/>
      <c r="AR1297" s="1"/>
      <c r="AV1297" s="1"/>
    </row>
    <row r="1298" spans="1:48" x14ac:dyDescent="0.25">
      <c r="A1298" s="1"/>
      <c r="B1298" s="1"/>
      <c r="C1298" s="1"/>
      <c r="D1298" s="1"/>
      <c r="I1298" s="1"/>
      <c r="J1298" s="1"/>
      <c r="K1298" s="1"/>
      <c r="L1298" s="1"/>
      <c r="Q1298" s="1"/>
      <c r="R1298" s="1"/>
      <c r="T1298" s="1"/>
      <c r="Y1298" s="1"/>
      <c r="Z1298" s="1"/>
      <c r="AB1298" s="1"/>
      <c r="AG1298" s="1"/>
      <c r="AH1298" s="1"/>
      <c r="AJ1298" s="1"/>
      <c r="AO1298" s="1"/>
      <c r="AP1298" s="1"/>
      <c r="AQ1298" s="1"/>
      <c r="AR1298" s="1"/>
      <c r="AV1298" s="1"/>
    </row>
    <row r="1299" spans="1:48" x14ac:dyDescent="0.25">
      <c r="A1299" s="1"/>
      <c r="B1299" s="1"/>
      <c r="C1299" s="1"/>
      <c r="D1299" s="1"/>
      <c r="I1299" s="1"/>
      <c r="J1299" s="1"/>
      <c r="K1299" s="1"/>
      <c r="L1299" s="1"/>
      <c r="Q1299" s="1"/>
      <c r="R1299" s="1"/>
      <c r="T1299" s="1"/>
      <c r="Y1299" s="1"/>
      <c r="Z1299" s="1"/>
      <c r="AB1299" s="1"/>
      <c r="AG1299" s="1"/>
      <c r="AH1299" s="1"/>
      <c r="AJ1299" s="1"/>
      <c r="AO1299" s="1"/>
      <c r="AP1299" s="1"/>
      <c r="AQ1299" s="1"/>
      <c r="AR1299" s="1"/>
      <c r="AV1299" s="1"/>
    </row>
    <row r="1300" spans="1:48" x14ac:dyDescent="0.25">
      <c r="A1300" s="1"/>
      <c r="B1300" s="1"/>
      <c r="C1300" s="1"/>
      <c r="D1300" s="1"/>
      <c r="I1300" s="1"/>
      <c r="J1300" s="1"/>
      <c r="K1300" s="1"/>
      <c r="L1300" s="1"/>
      <c r="Q1300" s="1"/>
      <c r="R1300" s="1"/>
      <c r="T1300" s="1"/>
      <c r="Y1300" s="1"/>
      <c r="Z1300" s="1"/>
      <c r="AB1300" s="1"/>
      <c r="AG1300" s="1"/>
      <c r="AH1300" s="1"/>
      <c r="AJ1300" s="1"/>
      <c r="AO1300" s="1"/>
      <c r="AP1300" s="1"/>
      <c r="AQ1300" s="1"/>
      <c r="AR1300" s="1"/>
      <c r="AV1300" s="1"/>
    </row>
    <row r="1301" spans="1:48" x14ac:dyDescent="0.25">
      <c r="A1301" s="1"/>
      <c r="B1301" s="1"/>
      <c r="C1301" s="1"/>
      <c r="D1301" s="1"/>
      <c r="I1301" s="1"/>
      <c r="J1301" s="1"/>
      <c r="K1301" s="1"/>
      <c r="L1301" s="1"/>
      <c r="Q1301" s="1"/>
      <c r="R1301" s="1"/>
      <c r="T1301" s="1"/>
      <c r="Y1301" s="1"/>
      <c r="Z1301" s="1"/>
      <c r="AB1301" s="1"/>
      <c r="AG1301" s="1"/>
      <c r="AH1301" s="1"/>
      <c r="AJ1301" s="1"/>
      <c r="AO1301" s="1"/>
      <c r="AP1301" s="1"/>
      <c r="AQ1301" s="1"/>
      <c r="AR1301" s="1"/>
      <c r="AV1301" s="1"/>
    </row>
    <row r="1302" spans="1:48" x14ac:dyDescent="0.25">
      <c r="A1302" s="1"/>
      <c r="B1302" s="1"/>
      <c r="C1302" s="1"/>
      <c r="D1302" s="1"/>
      <c r="I1302" s="1"/>
      <c r="J1302" s="1"/>
      <c r="K1302" s="1"/>
      <c r="L1302" s="1"/>
      <c r="Q1302" s="1"/>
      <c r="R1302" s="1"/>
      <c r="T1302" s="1"/>
      <c r="Y1302" s="1"/>
      <c r="Z1302" s="1"/>
      <c r="AB1302" s="1"/>
      <c r="AG1302" s="1"/>
      <c r="AH1302" s="1"/>
      <c r="AJ1302" s="1"/>
      <c r="AO1302" s="1"/>
      <c r="AP1302" s="1"/>
      <c r="AQ1302" s="1"/>
      <c r="AR1302" s="1"/>
      <c r="AV1302" s="1"/>
    </row>
    <row r="1303" spans="1:48" x14ac:dyDescent="0.25">
      <c r="A1303" s="1"/>
      <c r="B1303" s="1"/>
      <c r="C1303" s="1"/>
      <c r="D1303" s="1"/>
      <c r="I1303" s="1"/>
      <c r="J1303" s="1"/>
      <c r="K1303" s="1"/>
      <c r="L1303" s="1"/>
      <c r="Q1303" s="1"/>
      <c r="R1303" s="1"/>
      <c r="T1303" s="1"/>
      <c r="Y1303" s="1"/>
      <c r="Z1303" s="1"/>
      <c r="AB1303" s="1"/>
      <c r="AG1303" s="1"/>
      <c r="AH1303" s="1"/>
      <c r="AJ1303" s="1"/>
      <c r="AO1303" s="1"/>
      <c r="AP1303" s="1"/>
      <c r="AQ1303" s="1"/>
      <c r="AR1303" s="1"/>
      <c r="AV1303" s="1"/>
    </row>
    <row r="1304" spans="1:48" x14ac:dyDescent="0.25">
      <c r="A1304" s="1"/>
      <c r="B1304" s="1"/>
      <c r="C1304" s="1"/>
      <c r="D1304" s="1"/>
      <c r="I1304" s="1"/>
      <c r="J1304" s="1"/>
      <c r="K1304" s="1"/>
      <c r="L1304" s="1"/>
      <c r="Q1304" s="1"/>
      <c r="R1304" s="1"/>
      <c r="T1304" s="1"/>
      <c r="Y1304" s="1"/>
      <c r="Z1304" s="1"/>
      <c r="AB1304" s="1"/>
      <c r="AG1304" s="1"/>
      <c r="AH1304" s="1"/>
      <c r="AJ1304" s="1"/>
      <c r="AO1304" s="1"/>
      <c r="AP1304" s="1"/>
      <c r="AQ1304" s="1"/>
      <c r="AR1304" s="1"/>
      <c r="AV1304" s="1"/>
    </row>
    <row r="1305" spans="1:48" x14ac:dyDescent="0.25">
      <c r="A1305" s="1"/>
      <c r="B1305" s="1"/>
      <c r="C1305" s="1"/>
      <c r="D1305" s="1"/>
      <c r="I1305" s="1"/>
      <c r="J1305" s="1"/>
      <c r="K1305" s="1"/>
      <c r="L1305" s="1"/>
      <c r="Q1305" s="1"/>
      <c r="R1305" s="1"/>
      <c r="T1305" s="1"/>
      <c r="Y1305" s="1"/>
      <c r="Z1305" s="1"/>
      <c r="AB1305" s="1"/>
      <c r="AG1305" s="1"/>
      <c r="AH1305" s="1"/>
      <c r="AJ1305" s="1"/>
      <c r="AO1305" s="1"/>
      <c r="AP1305" s="1"/>
      <c r="AQ1305" s="1"/>
      <c r="AR1305" s="1"/>
      <c r="AV1305" s="1"/>
    </row>
    <row r="1306" spans="1:48" x14ac:dyDescent="0.25">
      <c r="A1306" s="1"/>
      <c r="B1306" s="1"/>
      <c r="C1306" s="1"/>
      <c r="D1306" s="1"/>
      <c r="I1306" s="1"/>
      <c r="J1306" s="1"/>
      <c r="K1306" s="1"/>
      <c r="L1306" s="1"/>
      <c r="Q1306" s="1"/>
      <c r="R1306" s="1"/>
      <c r="T1306" s="1"/>
      <c r="Y1306" s="1"/>
      <c r="Z1306" s="1"/>
      <c r="AB1306" s="1"/>
      <c r="AG1306" s="1"/>
      <c r="AH1306" s="1"/>
      <c r="AJ1306" s="1"/>
      <c r="AO1306" s="1"/>
      <c r="AP1306" s="1"/>
      <c r="AQ1306" s="1"/>
      <c r="AR1306" s="1"/>
      <c r="AV1306" s="1"/>
    </row>
    <row r="1307" spans="1:48" x14ac:dyDescent="0.25">
      <c r="A1307" s="1"/>
      <c r="B1307" s="1"/>
      <c r="C1307" s="1"/>
      <c r="D1307" s="1"/>
      <c r="I1307" s="1"/>
      <c r="J1307" s="1"/>
      <c r="K1307" s="1"/>
      <c r="L1307" s="1"/>
      <c r="Q1307" s="1"/>
      <c r="R1307" s="1"/>
      <c r="T1307" s="1"/>
      <c r="Y1307" s="1"/>
      <c r="Z1307" s="1"/>
      <c r="AB1307" s="1"/>
      <c r="AG1307" s="1"/>
      <c r="AH1307" s="1"/>
      <c r="AJ1307" s="1"/>
      <c r="AO1307" s="1"/>
      <c r="AP1307" s="1"/>
      <c r="AQ1307" s="1"/>
      <c r="AR1307" s="1"/>
      <c r="AV1307" s="1"/>
    </row>
    <row r="1308" spans="1:48" x14ac:dyDescent="0.25">
      <c r="A1308" s="1"/>
      <c r="B1308" s="1"/>
      <c r="C1308" s="1"/>
      <c r="D1308" s="1"/>
      <c r="I1308" s="1"/>
      <c r="J1308" s="1"/>
      <c r="K1308" s="1"/>
      <c r="L1308" s="1"/>
      <c r="Q1308" s="1"/>
      <c r="R1308" s="1"/>
      <c r="T1308" s="1"/>
      <c r="Y1308" s="1"/>
      <c r="Z1308" s="1"/>
      <c r="AB1308" s="1"/>
      <c r="AG1308" s="1"/>
      <c r="AH1308" s="1"/>
      <c r="AJ1308" s="1"/>
      <c r="AO1308" s="1"/>
      <c r="AP1308" s="1"/>
      <c r="AQ1308" s="1"/>
      <c r="AR1308" s="1"/>
      <c r="AV1308" s="1"/>
    </row>
    <row r="1309" spans="1:48" x14ac:dyDescent="0.25">
      <c r="A1309" s="1"/>
      <c r="B1309" s="1"/>
      <c r="C1309" s="1"/>
      <c r="D1309" s="1"/>
      <c r="I1309" s="1"/>
      <c r="J1309" s="1"/>
      <c r="K1309" s="1"/>
      <c r="L1309" s="1"/>
      <c r="Q1309" s="1"/>
      <c r="R1309" s="1"/>
      <c r="T1309" s="1"/>
      <c r="Y1309" s="1"/>
      <c r="Z1309" s="1"/>
      <c r="AB1309" s="1"/>
      <c r="AG1309" s="1"/>
      <c r="AH1309" s="1"/>
      <c r="AJ1309" s="1"/>
      <c r="AO1309" s="1"/>
      <c r="AP1309" s="1"/>
      <c r="AQ1309" s="1"/>
      <c r="AR1309" s="1"/>
      <c r="AV1309" s="1"/>
    </row>
    <row r="1310" spans="1:48" x14ac:dyDescent="0.25">
      <c r="A1310" s="1"/>
      <c r="B1310" s="1"/>
      <c r="C1310" s="1"/>
      <c r="D1310" s="1"/>
      <c r="I1310" s="1"/>
      <c r="J1310" s="1"/>
      <c r="K1310" s="1"/>
      <c r="L1310" s="1"/>
      <c r="Q1310" s="1"/>
      <c r="R1310" s="1"/>
      <c r="T1310" s="1"/>
      <c r="Y1310" s="1"/>
      <c r="Z1310" s="1"/>
      <c r="AB1310" s="1"/>
      <c r="AG1310" s="1"/>
      <c r="AH1310" s="1"/>
      <c r="AJ1310" s="1"/>
      <c r="AO1310" s="1"/>
      <c r="AP1310" s="1"/>
      <c r="AQ1310" s="1"/>
      <c r="AR1310" s="1"/>
      <c r="AV1310" s="1"/>
    </row>
    <row r="1311" spans="1:48" x14ac:dyDescent="0.25">
      <c r="A1311" s="1"/>
      <c r="B1311" s="1"/>
      <c r="C1311" s="1"/>
      <c r="D1311" s="1"/>
      <c r="I1311" s="1"/>
      <c r="J1311" s="1"/>
      <c r="K1311" s="1"/>
      <c r="L1311" s="1"/>
      <c r="Q1311" s="1"/>
      <c r="R1311" s="1"/>
      <c r="T1311" s="1"/>
      <c r="Y1311" s="1"/>
      <c r="Z1311" s="1"/>
      <c r="AB1311" s="1"/>
      <c r="AG1311" s="1"/>
      <c r="AH1311" s="1"/>
      <c r="AJ1311" s="1"/>
      <c r="AO1311" s="1"/>
      <c r="AP1311" s="1"/>
      <c r="AQ1311" s="1"/>
      <c r="AR1311" s="1"/>
      <c r="AV1311" s="1"/>
    </row>
    <row r="1312" spans="1:48" x14ac:dyDescent="0.25">
      <c r="A1312" s="1"/>
      <c r="B1312" s="1"/>
      <c r="C1312" s="1"/>
      <c r="D1312" s="1"/>
      <c r="I1312" s="1"/>
      <c r="J1312" s="1"/>
      <c r="K1312" s="1"/>
      <c r="L1312" s="1"/>
      <c r="Q1312" s="1"/>
      <c r="R1312" s="1"/>
      <c r="T1312" s="1"/>
      <c r="Y1312" s="1"/>
      <c r="Z1312" s="1"/>
      <c r="AB1312" s="1"/>
      <c r="AG1312" s="1"/>
      <c r="AH1312" s="1"/>
      <c r="AJ1312" s="1"/>
      <c r="AO1312" s="1"/>
      <c r="AP1312" s="1"/>
      <c r="AQ1312" s="1"/>
      <c r="AR1312" s="1"/>
      <c r="AV1312" s="1"/>
    </row>
    <row r="1313" spans="1:48" x14ac:dyDescent="0.25">
      <c r="A1313" s="1"/>
      <c r="B1313" s="1"/>
      <c r="C1313" s="1"/>
      <c r="D1313" s="1"/>
      <c r="I1313" s="1"/>
      <c r="J1313" s="1"/>
      <c r="K1313" s="1"/>
      <c r="L1313" s="1"/>
      <c r="Q1313" s="1"/>
      <c r="R1313" s="1"/>
      <c r="T1313" s="1"/>
      <c r="Y1313" s="1"/>
      <c r="Z1313" s="1"/>
      <c r="AB1313" s="1"/>
      <c r="AG1313" s="1"/>
      <c r="AH1313" s="1"/>
      <c r="AJ1313" s="1"/>
      <c r="AO1313" s="1"/>
      <c r="AP1313" s="1"/>
      <c r="AQ1313" s="1"/>
      <c r="AR1313" s="1"/>
      <c r="AV1313" s="1"/>
    </row>
    <row r="1314" spans="1:48" x14ac:dyDescent="0.25">
      <c r="A1314" s="1"/>
      <c r="B1314" s="1"/>
      <c r="C1314" s="1"/>
      <c r="D1314" s="1"/>
      <c r="I1314" s="1"/>
      <c r="J1314" s="1"/>
      <c r="K1314" s="1"/>
      <c r="L1314" s="1"/>
      <c r="Q1314" s="1"/>
      <c r="R1314" s="1"/>
      <c r="T1314" s="1"/>
      <c r="Y1314" s="1"/>
      <c r="Z1314" s="1"/>
      <c r="AB1314" s="1"/>
      <c r="AG1314" s="1"/>
      <c r="AH1314" s="1"/>
      <c r="AJ1314" s="1"/>
      <c r="AO1314" s="1"/>
      <c r="AP1314" s="1"/>
      <c r="AQ1314" s="1"/>
      <c r="AR1314" s="1"/>
      <c r="AV1314" s="1"/>
    </row>
    <row r="1315" spans="1:48" x14ac:dyDescent="0.25">
      <c r="A1315" s="1"/>
      <c r="B1315" s="1"/>
      <c r="C1315" s="1"/>
      <c r="D1315" s="1"/>
      <c r="I1315" s="1"/>
      <c r="J1315" s="1"/>
      <c r="K1315" s="1"/>
      <c r="L1315" s="1"/>
      <c r="Q1315" s="1"/>
      <c r="R1315" s="1"/>
      <c r="T1315" s="1"/>
      <c r="Y1315" s="1"/>
      <c r="Z1315" s="1"/>
      <c r="AB1315" s="1"/>
      <c r="AG1315" s="1"/>
      <c r="AH1315" s="1"/>
      <c r="AJ1315" s="1"/>
      <c r="AO1315" s="1"/>
      <c r="AP1315" s="1"/>
      <c r="AQ1315" s="1"/>
      <c r="AR1315" s="1"/>
      <c r="AV1315" s="1"/>
    </row>
    <row r="1316" spans="1:48" x14ac:dyDescent="0.25">
      <c r="A1316" s="1"/>
      <c r="B1316" s="1"/>
      <c r="C1316" s="1"/>
      <c r="D1316" s="1"/>
      <c r="I1316" s="1"/>
      <c r="J1316" s="1"/>
      <c r="K1316" s="1"/>
      <c r="L1316" s="1"/>
      <c r="Q1316" s="1"/>
      <c r="R1316" s="1"/>
      <c r="T1316" s="1"/>
      <c r="Y1316" s="1"/>
      <c r="Z1316" s="1"/>
      <c r="AB1316" s="1"/>
      <c r="AG1316" s="1"/>
      <c r="AH1316" s="1"/>
      <c r="AJ1316" s="1"/>
      <c r="AO1316" s="1"/>
      <c r="AP1316" s="1"/>
      <c r="AQ1316" s="1"/>
      <c r="AR1316" s="1"/>
      <c r="AV1316" s="1"/>
    </row>
    <row r="1317" spans="1:48" x14ac:dyDescent="0.25">
      <c r="A1317" s="1"/>
      <c r="B1317" s="1"/>
      <c r="C1317" s="1"/>
      <c r="D1317" s="1"/>
      <c r="I1317" s="1"/>
      <c r="J1317" s="1"/>
      <c r="K1317" s="1"/>
      <c r="L1317" s="1"/>
      <c r="Q1317" s="1"/>
      <c r="R1317" s="1"/>
      <c r="T1317" s="1"/>
      <c r="Y1317" s="1"/>
      <c r="Z1317" s="1"/>
      <c r="AB1317" s="1"/>
      <c r="AG1317" s="1"/>
      <c r="AH1317" s="1"/>
      <c r="AJ1317" s="1"/>
      <c r="AO1317" s="1"/>
      <c r="AP1317" s="1"/>
      <c r="AQ1317" s="1"/>
      <c r="AR1317" s="1"/>
      <c r="AV1317" s="1"/>
    </row>
    <row r="1318" spans="1:48" x14ac:dyDescent="0.25">
      <c r="A1318" s="1"/>
      <c r="B1318" s="1"/>
      <c r="C1318" s="1"/>
      <c r="D1318" s="1"/>
      <c r="I1318" s="1"/>
      <c r="J1318" s="1"/>
      <c r="K1318" s="1"/>
      <c r="L1318" s="1"/>
      <c r="Q1318" s="1"/>
      <c r="R1318" s="1"/>
      <c r="T1318" s="1"/>
      <c r="Y1318" s="1"/>
      <c r="Z1318" s="1"/>
      <c r="AB1318" s="1"/>
      <c r="AG1318" s="1"/>
      <c r="AH1318" s="1"/>
      <c r="AJ1318" s="1"/>
      <c r="AO1318" s="1"/>
      <c r="AP1318" s="1"/>
      <c r="AQ1318" s="1"/>
      <c r="AR1318" s="1"/>
      <c r="AV1318" s="1"/>
    </row>
    <row r="1319" spans="1:48" x14ac:dyDescent="0.25">
      <c r="A1319" s="1"/>
      <c r="B1319" s="1"/>
      <c r="C1319" s="1"/>
      <c r="D1319" s="1"/>
      <c r="I1319" s="1"/>
      <c r="J1319" s="1"/>
      <c r="K1319" s="1"/>
      <c r="L1319" s="1"/>
      <c r="Q1319" s="1"/>
      <c r="R1319" s="1"/>
      <c r="T1319" s="1"/>
      <c r="Y1319" s="1"/>
      <c r="Z1319" s="1"/>
      <c r="AB1319" s="1"/>
      <c r="AG1319" s="1"/>
      <c r="AH1319" s="1"/>
      <c r="AJ1319" s="1"/>
      <c r="AO1319" s="1"/>
      <c r="AP1319" s="1"/>
      <c r="AQ1319" s="1"/>
      <c r="AR1319" s="1"/>
      <c r="AV1319" s="1"/>
    </row>
    <row r="1320" spans="1:48" x14ac:dyDescent="0.25">
      <c r="A1320" s="1"/>
      <c r="B1320" s="1"/>
      <c r="C1320" s="1"/>
      <c r="D1320" s="1"/>
      <c r="I1320" s="1"/>
      <c r="J1320" s="1"/>
      <c r="K1320" s="1"/>
      <c r="L1320" s="1"/>
      <c r="Q1320" s="1"/>
      <c r="R1320" s="1"/>
      <c r="T1320" s="1"/>
      <c r="Y1320" s="1"/>
      <c r="Z1320" s="1"/>
      <c r="AB1320" s="1"/>
      <c r="AG1320" s="1"/>
      <c r="AH1320" s="1"/>
      <c r="AJ1320" s="1"/>
      <c r="AO1320" s="1"/>
      <c r="AP1320" s="1"/>
      <c r="AQ1320" s="1"/>
      <c r="AR1320" s="1"/>
      <c r="AV1320" s="1"/>
    </row>
    <row r="1321" spans="1:48" x14ac:dyDescent="0.25">
      <c r="A1321" s="1"/>
      <c r="B1321" s="1"/>
      <c r="C1321" s="1"/>
      <c r="D1321" s="1"/>
      <c r="I1321" s="1"/>
      <c r="J1321" s="1"/>
      <c r="K1321" s="1"/>
      <c r="L1321" s="1"/>
      <c r="Q1321" s="1"/>
      <c r="R1321" s="1"/>
      <c r="T1321" s="1"/>
      <c r="Y1321" s="1"/>
      <c r="Z1321" s="1"/>
      <c r="AB1321" s="1"/>
      <c r="AG1321" s="1"/>
      <c r="AH1321" s="1"/>
      <c r="AJ1321" s="1"/>
      <c r="AO1321" s="1"/>
      <c r="AP1321" s="1"/>
      <c r="AQ1321" s="1"/>
      <c r="AR1321" s="1"/>
      <c r="AV1321" s="1"/>
    </row>
    <row r="1322" spans="1:48" x14ac:dyDescent="0.25">
      <c r="A1322" s="1"/>
      <c r="B1322" s="1"/>
      <c r="C1322" s="1"/>
      <c r="D1322" s="1"/>
      <c r="I1322" s="1"/>
      <c r="J1322" s="1"/>
      <c r="K1322" s="1"/>
      <c r="L1322" s="1"/>
      <c r="Q1322" s="1"/>
      <c r="R1322" s="1"/>
      <c r="T1322" s="1"/>
      <c r="Y1322" s="1"/>
      <c r="Z1322" s="1"/>
      <c r="AB1322" s="1"/>
      <c r="AG1322" s="1"/>
      <c r="AH1322" s="1"/>
      <c r="AJ1322" s="1"/>
      <c r="AO1322" s="1"/>
      <c r="AP1322" s="1"/>
      <c r="AQ1322" s="1"/>
      <c r="AR1322" s="1"/>
      <c r="AV1322" s="1"/>
    </row>
    <row r="1323" spans="1:48" x14ac:dyDescent="0.25">
      <c r="A1323" s="1"/>
      <c r="B1323" s="1"/>
      <c r="C1323" s="1"/>
      <c r="D1323" s="1"/>
      <c r="I1323" s="1"/>
      <c r="J1323" s="1"/>
      <c r="K1323" s="1"/>
      <c r="L1323" s="1"/>
      <c r="Q1323" s="1"/>
      <c r="R1323" s="1"/>
      <c r="T1323" s="1"/>
      <c r="Y1323" s="1"/>
      <c r="Z1323" s="1"/>
      <c r="AB1323" s="1"/>
      <c r="AG1323" s="1"/>
      <c r="AH1323" s="1"/>
      <c r="AJ1323" s="1"/>
      <c r="AO1323" s="1"/>
      <c r="AP1323" s="1"/>
      <c r="AQ1323" s="1"/>
      <c r="AR1323" s="1"/>
      <c r="AV1323" s="1"/>
    </row>
    <row r="1324" spans="1:48" x14ac:dyDescent="0.25">
      <c r="A1324" s="1"/>
      <c r="B1324" s="1"/>
      <c r="C1324" s="1"/>
      <c r="D1324" s="1"/>
      <c r="I1324" s="1"/>
      <c r="J1324" s="1"/>
      <c r="K1324" s="1"/>
      <c r="L1324" s="1"/>
      <c r="Q1324" s="1"/>
      <c r="R1324" s="1"/>
      <c r="T1324" s="1"/>
      <c r="Y1324" s="1"/>
      <c r="Z1324" s="1"/>
      <c r="AB1324" s="1"/>
      <c r="AG1324" s="1"/>
      <c r="AH1324" s="1"/>
      <c r="AJ1324" s="1"/>
      <c r="AO1324" s="1"/>
      <c r="AP1324" s="1"/>
      <c r="AQ1324" s="1"/>
      <c r="AR1324" s="1"/>
      <c r="AV1324" s="1"/>
    </row>
    <row r="1325" spans="1:48" x14ac:dyDescent="0.25">
      <c r="A1325" s="1"/>
      <c r="B1325" s="1"/>
      <c r="C1325" s="1"/>
      <c r="D1325" s="1"/>
      <c r="I1325" s="1"/>
      <c r="J1325" s="1"/>
      <c r="K1325" s="1"/>
      <c r="L1325" s="1"/>
      <c r="Q1325" s="1"/>
      <c r="R1325" s="1"/>
      <c r="T1325" s="1"/>
      <c r="Y1325" s="1"/>
      <c r="Z1325" s="1"/>
      <c r="AB1325" s="1"/>
      <c r="AG1325" s="1"/>
      <c r="AH1325" s="1"/>
      <c r="AJ1325" s="1"/>
      <c r="AO1325" s="1"/>
      <c r="AP1325" s="1"/>
      <c r="AQ1325" s="1"/>
      <c r="AR1325" s="1"/>
      <c r="AV1325" s="1"/>
    </row>
    <row r="1326" spans="1:48" x14ac:dyDescent="0.25">
      <c r="A1326" s="1"/>
      <c r="B1326" s="1"/>
      <c r="C1326" s="1"/>
      <c r="D1326" s="1"/>
      <c r="I1326" s="1"/>
      <c r="J1326" s="1"/>
      <c r="K1326" s="1"/>
      <c r="L1326" s="1"/>
      <c r="Q1326" s="1"/>
      <c r="R1326" s="1"/>
      <c r="T1326" s="1"/>
      <c r="Y1326" s="1"/>
      <c r="Z1326" s="1"/>
      <c r="AB1326" s="1"/>
      <c r="AG1326" s="1"/>
      <c r="AH1326" s="1"/>
      <c r="AJ1326" s="1"/>
      <c r="AO1326" s="1"/>
      <c r="AP1326" s="1"/>
      <c r="AQ1326" s="1"/>
      <c r="AR1326" s="1"/>
      <c r="AV1326" s="1"/>
    </row>
    <row r="1327" spans="1:48" x14ac:dyDescent="0.25">
      <c r="A1327" s="1"/>
      <c r="B1327" s="1"/>
      <c r="C1327" s="1"/>
      <c r="D1327" s="1"/>
      <c r="I1327" s="1"/>
      <c r="J1327" s="1"/>
      <c r="K1327" s="1"/>
      <c r="L1327" s="1"/>
      <c r="Q1327" s="1"/>
      <c r="R1327" s="1"/>
      <c r="T1327" s="1"/>
      <c r="Y1327" s="1"/>
      <c r="Z1327" s="1"/>
      <c r="AB1327" s="1"/>
      <c r="AG1327" s="1"/>
      <c r="AH1327" s="1"/>
      <c r="AJ1327" s="1"/>
      <c r="AO1327" s="1"/>
      <c r="AP1327" s="1"/>
      <c r="AQ1327" s="1"/>
      <c r="AR1327" s="1"/>
      <c r="AV1327" s="1"/>
    </row>
    <row r="1328" spans="1:48" x14ac:dyDescent="0.25">
      <c r="A1328" s="1"/>
      <c r="B1328" s="1"/>
      <c r="C1328" s="1"/>
      <c r="D1328" s="1"/>
      <c r="I1328" s="1"/>
      <c r="J1328" s="1"/>
      <c r="K1328" s="1"/>
      <c r="L1328" s="1"/>
      <c r="Q1328" s="1"/>
      <c r="R1328" s="1"/>
      <c r="T1328" s="1"/>
      <c r="Y1328" s="1"/>
      <c r="Z1328" s="1"/>
      <c r="AB1328" s="1"/>
      <c r="AG1328" s="1"/>
      <c r="AH1328" s="1"/>
      <c r="AJ1328" s="1"/>
      <c r="AO1328" s="1"/>
      <c r="AP1328" s="1"/>
      <c r="AQ1328" s="1"/>
      <c r="AR1328" s="1"/>
      <c r="AV1328" s="1"/>
    </row>
    <row r="1329" spans="1:48" x14ac:dyDescent="0.25">
      <c r="A1329" s="1"/>
      <c r="B1329" s="1"/>
      <c r="C1329" s="1"/>
      <c r="D1329" s="1"/>
      <c r="I1329" s="1"/>
      <c r="J1329" s="1"/>
      <c r="K1329" s="1"/>
      <c r="L1329" s="1"/>
      <c r="Q1329" s="1"/>
      <c r="R1329" s="1"/>
      <c r="T1329" s="1"/>
      <c r="Y1329" s="1"/>
      <c r="Z1329" s="1"/>
      <c r="AB1329" s="1"/>
      <c r="AG1329" s="1"/>
      <c r="AH1329" s="1"/>
      <c r="AJ1329" s="1"/>
      <c r="AO1329" s="1"/>
      <c r="AP1329" s="1"/>
      <c r="AQ1329" s="1"/>
      <c r="AR1329" s="1"/>
      <c r="AV1329" s="1"/>
    </row>
    <row r="1330" spans="1:48" x14ac:dyDescent="0.25">
      <c r="A1330" s="1"/>
      <c r="B1330" s="1"/>
      <c r="C1330" s="1"/>
      <c r="D1330" s="1"/>
      <c r="I1330" s="1"/>
      <c r="J1330" s="1"/>
      <c r="K1330" s="1"/>
      <c r="L1330" s="1"/>
      <c r="Q1330" s="1"/>
      <c r="R1330" s="1"/>
      <c r="T1330" s="1"/>
      <c r="Y1330" s="1"/>
      <c r="Z1330" s="1"/>
      <c r="AB1330" s="1"/>
      <c r="AG1330" s="1"/>
      <c r="AH1330" s="1"/>
      <c r="AJ1330" s="1"/>
      <c r="AO1330" s="1"/>
      <c r="AP1330" s="1"/>
      <c r="AQ1330" s="1"/>
      <c r="AR1330" s="1"/>
      <c r="AV1330" s="1"/>
    </row>
    <row r="1331" spans="1:48" x14ac:dyDescent="0.25">
      <c r="A1331" s="1"/>
      <c r="B1331" s="1"/>
      <c r="C1331" s="1"/>
      <c r="D1331" s="1"/>
      <c r="I1331" s="1"/>
      <c r="J1331" s="1"/>
      <c r="K1331" s="1"/>
      <c r="L1331" s="1"/>
      <c r="Q1331" s="1"/>
      <c r="R1331" s="1"/>
      <c r="T1331" s="1"/>
      <c r="Y1331" s="1"/>
      <c r="Z1331" s="1"/>
      <c r="AB1331" s="1"/>
      <c r="AG1331" s="1"/>
      <c r="AH1331" s="1"/>
      <c r="AJ1331" s="1"/>
      <c r="AO1331" s="1"/>
      <c r="AP1331" s="1"/>
      <c r="AQ1331" s="1"/>
      <c r="AR1331" s="1"/>
      <c r="AV1331" s="1"/>
    </row>
    <row r="1332" spans="1:48" x14ac:dyDescent="0.25">
      <c r="A1332" s="1"/>
      <c r="B1332" s="1"/>
      <c r="C1332" s="1"/>
      <c r="D1332" s="1"/>
      <c r="I1332" s="1"/>
      <c r="J1332" s="1"/>
      <c r="K1332" s="1"/>
      <c r="L1332" s="1"/>
      <c r="Q1332" s="1"/>
      <c r="R1332" s="1"/>
      <c r="T1332" s="1"/>
      <c r="Y1332" s="1"/>
      <c r="Z1332" s="1"/>
      <c r="AB1332" s="1"/>
      <c r="AG1332" s="1"/>
      <c r="AH1332" s="1"/>
      <c r="AJ1332" s="1"/>
      <c r="AO1332" s="1"/>
      <c r="AP1332" s="1"/>
      <c r="AQ1332" s="1"/>
      <c r="AR1332" s="1"/>
      <c r="AV1332" s="1"/>
    </row>
    <row r="1333" spans="1:48" x14ac:dyDescent="0.25">
      <c r="A1333" s="1"/>
      <c r="B1333" s="1"/>
      <c r="C1333" s="1"/>
      <c r="D1333" s="1"/>
      <c r="I1333" s="1"/>
      <c r="J1333" s="1"/>
      <c r="K1333" s="1"/>
      <c r="L1333" s="1"/>
      <c r="Q1333" s="1"/>
      <c r="R1333" s="1"/>
      <c r="T1333" s="1"/>
      <c r="Y1333" s="1"/>
      <c r="Z1333" s="1"/>
      <c r="AB1333" s="1"/>
      <c r="AG1333" s="1"/>
      <c r="AH1333" s="1"/>
      <c r="AJ1333" s="1"/>
      <c r="AO1333" s="1"/>
      <c r="AP1333" s="1"/>
      <c r="AQ1333" s="1"/>
      <c r="AR1333" s="1"/>
      <c r="AV1333" s="1"/>
    </row>
    <row r="1334" spans="1:48" x14ac:dyDescent="0.25">
      <c r="A1334" s="1"/>
      <c r="B1334" s="1"/>
      <c r="C1334" s="1"/>
      <c r="D1334" s="1"/>
      <c r="I1334" s="1"/>
      <c r="J1334" s="1"/>
      <c r="K1334" s="1"/>
      <c r="L1334" s="1"/>
      <c r="Q1334" s="1"/>
      <c r="R1334" s="1"/>
      <c r="T1334" s="1"/>
      <c r="Y1334" s="1"/>
      <c r="Z1334" s="1"/>
      <c r="AB1334" s="1"/>
      <c r="AG1334" s="1"/>
      <c r="AH1334" s="1"/>
      <c r="AJ1334" s="1"/>
      <c r="AO1334" s="1"/>
      <c r="AP1334" s="1"/>
      <c r="AQ1334" s="1"/>
      <c r="AR1334" s="1"/>
      <c r="AV1334" s="1"/>
    </row>
    <row r="1335" spans="1:48" x14ac:dyDescent="0.25">
      <c r="A1335" s="1"/>
      <c r="B1335" s="1"/>
      <c r="C1335" s="1"/>
      <c r="D1335" s="1"/>
      <c r="I1335" s="1"/>
      <c r="J1335" s="1"/>
      <c r="K1335" s="1"/>
      <c r="L1335" s="1"/>
      <c r="Q1335" s="1"/>
      <c r="R1335" s="1"/>
      <c r="T1335" s="1"/>
      <c r="Y1335" s="1"/>
      <c r="Z1335" s="1"/>
      <c r="AB1335" s="1"/>
      <c r="AG1335" s="1"/>
      <c r="AH1335" s="1"/>
      <c r="AJ1335" s="1"/>
      <c r="AO1335" s="1"/>
      <c r="AP1335" s="1"/>
      <c r="AQ1335" s="1"/>
      <c r="AR1335" s="1"/>
      <c r="AV1335" s="1"/>
    </row>
    <row r="1336" spans="1:48" x14ac:dyDescent="0.25">
      <c r="A1336" s="1"/>
      <c r="B1336" s="1"/>
      <c r="C1336" s="1"/>
      <c r="D1336" s="1"/>
      <c r="I1336" s="1"/>
      <c r="J1336" s="1"/>
      <c r="K1336" s="1"/>
      <c r="L1336" s="1"/>
      <c r="Q1336" s="1"/>
      <c r="R1336" s="1"/>
      <c r="T1336" s="1"/>
      <c r="Y1336" s="1"/>
      <c r="Z1336" s="1"/>
      <c r="AB1336" s="1"/>
      <c r="AG1336" s="1"/>
      <c r="AH1336" s="1"/>
      <c r="AJ1336" s="1"/>
      <c r="AO1336" s="1"/>
      <c r="AP1336" s="1"/>
      <c r="AQ1336" s="1"/>
      <c r="AR1336" s="1"/>
      <c r="AV1336" s="1"/>
    </row>
    <row r="1337" spans="1:48" x14ac:dyDescent="0.25">
      <c r="A1337" s="1"/>
      <c r="B1337" s="1"/>
      <c r="C1337" s="1"/>
      <c r="D1337" s="1"/>
      <c r="I1337" s="1"/>
      <c r="J1337" s="1"/>
      <c r="K1337" s="1"/>
      <c r="L1337" s="1"/>
      <c r="Q1337" s="1"/>
      <c r="R1337" s="1"/>
      <c r="T1337" s="1"/>
      <c r="Y1337" s="1"/>
      <c r="Z1337" s="1"/>
      <c r="AB1337" s="1"/>
      <c r="AG1337" s="1"/>
      <c r="AH1337" s="1"/>
      <c r="AJ1337" s="1"/>
      <c r="AO1337" s="1"/>
      <c r="AP1337" s="1"/>
      <c r="AQ1337" s="1"/>
      <c r="AR1337" s="1"/>
      <c r="AV1337" s="1"/>
    </row>
    <row r="1338" spans="1:48" x14ac:dyDescent="0.25">
      <c r="A1338" s="1"/>
      <c r="B1338" s="1"/>
      <c r="C1338" s="1"/>
      <c r="D1338" s="1"/>
      <c r="I1338" s="1"/>
      <c r="J1338" s="1"/>
      <c r="K1338" s="1"/>
      <c r="L1338" s="1"/>
      <c r="Q1338" s="1"/>
      <c r="R1338" s="1"/>
      <c r="T1338" s="1"/>
      <c r="Y1338" s="1"/>
      <c r="Z1338" s="1"/>
      <c r="AB1338" s="1"/>
      <c r="AG1338" s="1"/>
      <c r="AH1338" s="1"/>
      <c r="AJ1338" s="1"/>
      <c r="AO1338" s="1"/>
      <c r="AP1338" s="1"/>
      <c r="AQ1338" s="1"/>
      <c r="AR1338" s="1"/>
      <c r="AV1338" s="1"/>
    </row>
    <row r="1339" spans="1:48" x14ac:dyDescent="0.25">
      <c r="A1339" s="1"/>
      <c r="B1339" s="1"/>
      <c r="C1339" s="1"/>
      <c r="D1339" s="1"/>
      <c r="I1339" s="1"/>
      <c r="J1339" s="1"/>
      <c r="K1339" s="1"/>
      <c r="L1339" s="1"/>
      <c r="Q1339" s="1"/>
      <c r="R1339" s="1"/>
      <c r="T1339" s="1"/>
      <c r="Y1339" s="1"/>
      <c r="Z1339" s="1"/>
      <c r="AB1339" s="1"/>
      <c r="AG1339" s="1"/>
      <c r="AH1339" s="1"/>
      <c r="AJ1339" s="1"/>
      <c r="AO1339" s="1"/>
      <c r="AP1339" s="1"/>
      <c r="AQ1339" s="1"/>
      <c r="AR1339" s="1"/>
      <c r="AV1339" s="1"/>
    </row>
    <row r="1340" spans="1:48" x14ac:dyDescent="0.25">
      <c r="A1340" s="1"/>
      <c r="B1340" s="1"/>
      <c r="C1340" s="1"/>
      <c r="D1340" s="1"/>
      <c r="I1340" s="1"/>
      <c r="J1340" s="1"/>
      <c r="K1340" s="1"/>
      <c r="L1340" s="1"/>
      <c r="Q1340" s="1"/>
      <c r="R1340" s="1"/>
      <c r="T1340" s="1"/>
      <c r="Y1340" s="1"/>
      <c r="Z1340" s="1"/>
      <c r="AB1340" s="1"/>
      <c r="AG1340" s="1"/>
      <c r="AH1340" s="1"/>
      <c r="AJ1340" s="1"/>
      <c r="AO1340" s="1"/>
      <c r="AP1340" s="1"/>
      <c r="AQ1340" s="1"/>
      <c r="AR1340" s="1"/>
      <c r="AV1340" s="1"/>
    </row>
    <row r="1341" spans="1:48" x14ac:dyDescent="0.25">
      <c r="A1341" s="1"/>
      <c r="B1341" s="1"/>
      <c r="C1341" s="1"/>
      <c r="D1341" s="1"/>
      <c r="I1341" s="1"/>
      <c r="J1341" s="1"/>
      <c r="K1341" s="1"/>
      <c r="L1341" s="1"/>
      <c r="Q1341" s="1"/>
      <c r="R1341" s="1"/>
      <c r="T1341" s="1"/>
      <c r="Y1341" s="1"/>
      <c r="Z1341" s="1"/>
      <c r="AB1341" s="1"/>
      <c r="AG1341" s="1"/>
      <c r="AH1341" s="1"/>
      <c r="AJ1341" s="1"/>
      <c r="AO1341" s="1"/>
      <c r="AP1341" s="1"/>
      <c r="AQ1341" s="1"/>
      <c r="AR1341" s="1"/>
      <c r="AV1341" s="1"/>
    </row>
    <row r="1342" spans="1:48" x14ac:dyDescent="0.25">
      <c r="A1342" s="1"/>
      <c r="B1342" s="1"/>
      <c r="C1342" s="1"/>
      <c r="D1342" s="1"/>
      <c r="I1342" s="1"/>
      <c r="J1342" s="1"/>
      <c r="K1342" s="1"/>
      <c r="L1342" s="1"/>
      <c r="Q1342" s="1"/>
      <c r="R1342" s="1"/>
      <c r="T1342" s="1"/>
      <c r="Y1342" s="1"/>
      <c r="Z1342" s="1"/>
      <c r="AB1342" s="1"/>
      <c r="AG1342" s="1"/>
      <c r="AH1342" s="1"/>
      <c r="AJ1342" s="1"/>
      <c r="AO1342" s="1"/>
      <c r="AP1342" s="1"/>
      <c r="AQ1342" s="1"/>
      <c r="AR1342" s="1"/>
      <c r="AV1342" s="1"/>
    </row>
    <row r="1343" spans="1:48" x14ac:dyDescent="0.25">
      <c r="A1343" s="1"/>
      <c r="B1343" s="1"/>
      <c r="C1343" s="1"/>
      <c r="D1343" s="1"/>
      <c r="I1343" s="1"/>
      <c r="J1343" s="1"/>
      <c r="K1343" s="1"/>
      <c r="L1343" s="1"/>
      <c r="Q1343" s="1"/>
      <c r="R1343" s="1"/>
      <c r="T1343" s="1"/>
      <c r="Y1343" s="1"/>
      <c r="Z1343" s="1"/>
      <c r="AB1343" s="1"/>
      <c r="AG1343" s="1"/>
      <c r="AH1343" s="1"/>
      <c r="AJ1343" s="1"/>
      <c r="AO1343" s="1"/>
      <c r="AP1343" s="1"/>
      <c r="AQ1343" s="1"/>
      <c r="AR1343" s="1"/>
      <c r="AV1343" s="1"/>
    </row>
    <row r="1344" spans="1:48" x14ac:dyDescent="0.25">
      <c r="A1344" s="1"/>
      <c r="B1344" s="1"/>
      <c r="C1344" s="1"/>
      <c r="D1344" s="1"/>
      <c r="I1344" s="1"/>
      <c r="J1344" s="1"/>
      <c r="K1344" s="1"/>
      <c r="L1344" s="1"/>
      <c r="Q1344" s="1"/>
      <c r="R1344" s="1"/>
      <c r="T1344" s="1"/>
      <c r="Y1344" s="1"/>
      <c r="Z1344" s="1"/>
      <c r="AB1344" s="1"/>
      <c r="AG1344" s="1"/>
      <c r="AH1344" s="1"/>
      <c r="AJ1344" s="1"/>
      <c r="AO1344" s="1"/>
      <c r="AP1344" s="1"/>
      <c r="AQ1344" s="1"/>
      <c r="AR1344" s="1"/>
      <c r="AV1344" s="1"/>
    </row>
    <row r="1345" spans="1:48" x14ac:dyDescent="0.25">
      <c r="A1345" s="1"/>
      <c r="B1345" s="1"/>
      <c r="C1345" s="1"/>
      <c r="D1345" s="1"/>
      <c r="I1345" s="1"/>
      <c r="J1345" s="1"/>
      <c r="K1345" s="1"/>
      <c r="L1345" s="1"/>
      <c r="Q1345" s="1"/>
      <c r="R1345" s="1"/>
      <c r="T1345" s="1"/>
      <c r="Y1345" s="1"/>
      <c r="Z1345" s="1"/>
      <c r="AB1345" s="1"/>
      <c r="AG1345" s="1"/>
      <c r="AH1345" s="1"/>
      <c r="AJ1345" s="1"/>
      <c r="AO1345" s="1"/>
      <c r="AP1345" s="1"/>
      <c r="AQ1345" s="1"/>
      <c r="AR1345" s="1"/>
      <c r="AV1345" s="1"/>
    </row>
    <row r="1346" spans="1:48" x14ac:dyDescent="0.25">
      <c r="A1346" s="1"/>
      <c r="B1346" s="1"/>
      <c r="C1346" s="1"/>
      <c r="D1346" s="1"/>
      <c r="I1346" s="1"/>
      <c r="J1346" s="1"/>
      <c r="K1346" s="1"/>
      <c r="L1346" s="1"/>
      <c r="Q1346" s="1"/>
      <c r="R1346" s="1"/>
      <c r="T1346" s="1"/>
      <c r="Y1346" s="1"/>
      <c r="Z1346" s="1"/>
      <c r="AB1346" s="1"/>
      <c r="AG1346" s="1"/>
      <c r="AH1346" s="1"/>
      <c r="AJ1346" s="1"/>
      <c r="AO1346" s="1"/>
      <c r="AP1346" s="1"/>
      <c r="AQ1346" s="1"/>
      <c r="AR1346" s="1"/>
      <c r="AV1346" s="1"/>
    </row>
    <row r="1347" spans="1:48" x14ac:dyDescent="0.25">
      <c r="A1347" s="1"/>
      <c r="B1347" s="1"/>
      <c r="C1347" s="1"/>
      <c r="D1347" s="1"/>
      <c r="I1347" s="1"/>
      <c r="J1347" s="1"/>
      <c r="K1347" s="1"/>
      <c r="L1347" s="1"/>
      <c r="Q1347" s="1"/>
      <c r="R1347" s="1"/>
      <c r="T1347" s="1"/>
      <c r="Y1347" s="1"/>
      <c r="Z1347" s="1"/>
      <c r="AB1347" s="1"/>
      <c r="AG1347" s="1"/>
      <c r="AH1347" s="1"/>
      <c r="AJ1347" s="1"/>
      <c r="AO1347" s="1"/>
      <c r="AP1347" s="1"/>
      <c r="AQ1347" s="1"/>
      <c r="AR1347" s="1"/>
      <c r="AV1347" s="1"/>
    </row>
    <row r="1348" spans="1:48" x14ac:dyDescent="0.25">
      <c r="A1348" s="1"/>
      <c r="B1348" s="1"/>
      <c r="C1348" s="1"/>
      <c r="D1348" s="1"/>
      <c r="I1348" s="1"/>
      <c r="J1348" s="1"/>
      <c r="K1348" s="1"/>
      <c r="L1348" s="1"/>
      <c r="Q1348" s="1"/>
      <c r="R1348" s="1"/>
      <c r="T1348" s="1"/>
      <c r="Y1348" s="1"/>
      <c r="Z1348" s="1"/>
      <c r="AB1348" s="1"/>
      <c r="AG1348" s="1"/>
      <c r="AH1348" s="1"/>
      <c r="AJ1348" s="1"/>
      <c r="AO1348" s="1"/>
      <c r="AP1348" s="1"/>
      <c r="AQ1348" s="1"/>
      <c r="AR1348" s="1"/>
      <c r="AV1348" s="1"/>
    </row>
    <row r="1349" spans="1:48" x14ac:dyDescent="0.25">
      <c r="A1349" s="1"/>
      <c r="B1349" s="1"/>
      <c r="C1349" s="1"/>
      <c r="D1349" s="1"/>
      <c r="I1349" s="1"/>
      <c r="J1349" s="1"/>
      <c r="K1349" s="1"/>
      <c r="L1349" s="1"/>
      <c r="Q1349" s="1"/>
      <c r="R1349" s="1"/>
      <c r="T1349" s="1"/>
      <c r="Y1349" s="1"/>
      <c r="Z1349" s="1"/>
      <c r="AB1349" s="1"/>
      <c r="AG1349" s="1"/>
      <c r="AH1349" s="1"/>
      <c r="AJ1349" s="1"/>
      <c r="AO1349" s="1"/>
      <c r="AP1349" s="1"/>
      <c r="AQ1349" s="1"/>
      <c r="AR1349" s="1"/>
      <c r="AV1349" s="1"/>
    </row>
    <row r="1350" spans="1:48" x14ac:dyDescent="0.25">
      <c r="A1350" s="1"/>
      <c r="B1350" s="1"/>
      <c r="C1350" s="1"/>
      <c r="D1350" s="1"/>
      <c r="I1350" s="1"/>
      <c r="J1350" s="1"/>
      <c r="K1350" s="1"/>
      <c r="L1350" s="1"/>
      <c r="Q1350" s="1"/>
      <c r="R1350" s="1"/>
      <c r="T1350" s="1"/>
      <c r="Y1350" s="1"/>
      <c r="Z1350" s="1"/>
      <c r="AB1350" s="1"/>
      <c r="AG1350" s="1"/>
      <c r="AH1350" s="1"/>
      <c r="AJ1350" s="1"/>
      <c r="AO1350" s="1"/>
      <c r="AP1350" s="1"/>
      <c r="AQ1350" s="1"/>
      <c r="AR1350" s="1"/>
      <c r="AV1350" s="1"/>
    </row>
    <row r="1351" spans="1:48" x14ac:dyDescent="0.25">
      <c r="A1351" s="1"/>
      <c r="B1351" s="1"/>
      <c r="C1351" s="1"/>
      <c r="D1351" s="1"/>
      <c r="I1351" s="1"/>
      <c r="J1351" s="1"/>
      <c r="K1351" s="1"/>
      <c r="L1351" s="1"/>
      <c r="Q1351" s="1"/>
      <c r="R1351" s="1"/>
      <c r="T1351" s="1"/>
      <c r="Y1351" s="1"/>
      <c r="Z1351" s="1"/>
      <c r="AB1351" s="1"/>
      <c r="AG1351" s="1"/>
      <c r="AH1351" s="1"/>
      <c r="AJ1351" s="1"/>
      <c r="AO1351" s="1"/>
      <c r="AP1351" s="1"/>
      <c r="AQ1351" s="1"/>
      <c r="AR1351" s="1"/>
      <c r="AV1351" s="1"/>
    </row>
    <row r="1352" spans="1:48" x14ac:dyDescent="0.25">
      <c r="A1352" s="1"/>
      <c r="B1352" s="1"/>
      <c r="C1352" s="1"/>
      <c r="D1352" s="1"/>
      <c r="I1352" s="1"/>
      <c r="J1352" s="1"/>
      <c r="K1352" s="1"/>
      <c r="L1352" s="1"/>
      <c r="Q1352" s="1"/>
      <c r="R1352" s="1"/>
      <c r="T1352" s="1"/>
      <c r="Y1352" s="1"/>
      <c r="Z1352" s="1"/>
      <c r="AB1352" s="1"/>
      <c r="AG1352" s="1"/>
      <c r="AH1352" s="1"/>
      <c r="AJ1352" s="1"/>
      <c r="AO1352" s="1"/>
      <c r="AP1352" s="1"/>
      <c r="AQ1352" s="1"/>
      <c r="AR1352" s="1"/>
      <c r="AV1352" s="1"/>
    </row>
    <row r="1353" spans="1:48" x14ac:dyDescent="0.25">
      <c r="A1353" s="1"/>
      <c r="B1353" s="1"/>
      <c r="C1353" s="1"/>
      <c r="D1353" s="1"/>
      <c r="I1353" s="1"/>
      <c r="J1353" s="1"/>
      <c r="K1353" s="1"/>
      <c r="L1353" s="1"/>
      <c r="Q1353" s="1"/>
      <c r="R1353" s="1"/>
      <c r="T1353" s="1"/>
      <c r="Y1353" s="1"/>
      <c r="Z1353" s="1"/>
      <c r="AB1353" s="1"/>
      <c r="AG1353" s="1"/>
      <c r="AH1353" s="1"/>
      <c r="AJ1353" s="1"/>
      <c r="AO1353" s="1"/>
      <c r="AP1353" s="1"/>
      <c r="AQ1353" s="1"/>
      <c r="AR1353" s="1"/>
      <c r="AV1353" s="1"/>
    </row>
    <row r="1354" spans="1:48" x14ac:dyDescent="0.25">
      <c r="A1354" s="1"/>
      <c r="B1354" s="1"/>
      <c r="C1354" s="1"/>
      <c r="D1354" s="1"/>
      <c r="I1354" s="1"/>
      <c r="J1354" s="1"/>
      <c r="K1354" s="1"/>
      <c r="L1354" s="1"/>
      <c r="Q1354" s="1"/>
      <c r="R1354" s="1"/>
      <c r="T1354" s="1"/>
      <c r="Y1354" s="1"/>
      <c r="Z1354" s="1"/>
      <c r="AB1354" s="1"/>
      <c r="AG1354" s="1"/>
      <c r="AH1354" s="1"/>
      <c r="AJ1354" s="1"/>
      <c r="AO1354" s="1"/>
      <c r="AP1354" s="1"/>
      <c r="AQ1354" s="1"/>
      <c r="AR1354" s="1"/>
      <c r="AV1354" s="1"/>
    </row>
    <row r="1355" spans="1:48" x14ac:dyDescent="0.25">
      <c r="A1355" s="1"/>
      <c r="B1355" s="1"/>
      <c r="C1355" s="1"/>
      <c r="D1355" s="1"/>
      <c r="I1355" s="1"/>
      <c r="J1355" s="1"/>
      <c r="K1355" s="1"/>
      <c r="L1355" s="1"/>
      <c r="Q1355" s="1"/>
      <c r="R1355" s="1"/>
      <c r="T1355" s="1"/>
      <c r="Y1355" s="1"/>
      <c r="Z1355" s="1"/>
      <c r="AB1355" s="1"/>
      <c r="AG1355" s="1"/>
      <c r="AH1355" s="1"/>
      <c r="AJ1355" s="1"/>
      <c r="AO1355" s="1"/>
      <c r="AP1355" s="1"/>
      <c r="AQ1355" s="1"/>
      <c r="AR1355" s="1"/>
      <c r="AV1355" s="1"/>
    </row>
    <row r="1356" spans="1:48" x14ac:dyDescent="0.25">
      <c r="A1356" s="1"/>
      <c r="B1356" s="1"/>
      <c r="C1356" s="1"/>
      <c r="D1356" s="1"/>
      <c r="I1356" s="1"/>
      <c r="J1356" s="1"/>
      <c r="K1356" s="1"/>
      <c r="L1356" s="1"/>
      <c r="Q1356" s="1"/>
      <c r="R1356" s="1"/>
      <c r="T1356" s="1"/>
      <c r="Y1356" s="1"/>
      <c r="Z1356" s="1"/>
      <c r="AB1356" s="1"/>
      <c r="AG1356" s="1"/>
      <c r="AH1356" s="1"/>
      <c r="AJ1356" s="1"/>
      <c r="AO1356" s="1"/>
      <c r="AP1356" s="1"/>
      <c r="AQ1356" s="1"/>
      <c r="AR1356" s="1"/>
      <c r="AV1356" s="1"/>
    </row>
    <row r="1357" spans="1:48" x14ac:dyDescent="0.25">
      <c r="A1357" s="1"/>
      <c r="B1357" s="1"/>
      <c r="C1357" s="1"/>
      <c r="D1357" s="1"/>
      <c r="I1357" s="1"/>
      <c r="J1357" s="1"/>
      <c r="K1357" s="1"/>
      <c r="L1357" s="1"/>
      <c r="Q1357" s="1"/>
      <c r="R1357" s="1"/>
      <c r="T1357" s="1"/>
      <c r="Y1357" s="1"/>
      <c r="Z1357" s="1"/>
      <c r="AB1357" s="1"/>
      <c r="AG1357" s="1"/>
      <c r="AH1357" s="1"/>
      <c r="AJ1357" s="1"/>
      <c r="AO1357" s="1"/>
      <c r="AP1357" s="1"/>
      <c r="AQ1357" s="1"/>
      <c r="AR1357" s="1"/>
      <c r="AV1357" s="1"/>
    </row>
    <row r="1358" spans="1:48" x14ac:dyDescent="0.25">
      <c r="A1358" s="1"/>
      <c r="B1358" s="1"/>
      <c r="C1358" s="1"/>
      <c r="D1358" s="1"/>
      <c r="I1358" s="1"/>
      <c r="J1358" s="1"/>
      <c r="K1358" s="1"/>
      <c r="L1358" s="1"/>
      <c r="Q1358" s="1"/>
      <c r="R1358" s="1"/>
      <c r="T1358" s="1"/>
      <c r="Y1358" s="1"/>
      <c r="Z1358" s="1"/>
      <c r="AB1358" s="1"/>
      <c r="AG1358" s="1"/>
      <c r="AH1358" s="1"/>
      <c r="AJ1358" s="1"/>
      <c r="AO1358" s="1"/>
      <c r="AP1358" s="1"/>
      <c r="AQ1358" s="1"/>
      <c r="AR1358" s="1"/>
      <c r="AV1358" s="1"/>
    </row>
    <row r="1359" spans="1:48" x14ac:dyDescent="0.25">
      <c r="A1359" s="1"/>
      <c r="B1359" s="1"/>
      <c r="C1359" s="1"/>
      <c r="D1359" s="1"/>
      <c r="I1359" s="1"/>
      <c r="J1359" s="1"/>
      <c r="K1359" s="1"/>
      <c r="L1359" s="1"/>
      <c r="Q1359" s="1"/>
      <c r="R1359" s="1"/>
      <c r="T1359" s="1"/>
      <c r="Y1359" s="1"/>
      <c r="Z1359" s="1"/>
      <c r="AB1359" s="1"/>
      <c r="AG1359" s="1"/>
      <c r="AH1359" s="1"/>
      <c r="AJ1359" s="1"/>
      <c r="AO1359" s="1"/>
      <c r="AP1359" s="1"/>
      <c r="AQ1359" s="1"/>
      <c r="AR1359" s="1"/>
      <c r="AV1359" s="1"/>
    </row>
    <row r="1360" spans="1:48" x14ac:dyDescent="0.25">
      <c r="A1360" s="1"/>
      <c r="B1360" s="1"/>
      <c r="C1360" s="1"/>
      <c r="D1360" s="1"/>
      <c r="I1360" s="1"/>
      <c r="J1360" s="1"/>
      <c r="K1360" s="1"/>
      <c r="L1360" s="1"/>
      <c r="Q1360" s="1"/>
      <c r="R1360" s="1"/>
      <c r="T1360" s="1"/>
      <c r="Y1360" s="1"/>
      <c r="Z1360" s="1"/>
      <c r="AB1360" s="1"/>
      <c r="AG1360" s="1"/>
      <c r="AH1360" s="1"/>
      <c r="AJ1360" s="1"/>
      <c r="AO1360" s="1"/>
      <c r="AP1360" s="1"/>
      <c r="AQ1360" s="1"/>
      <c r="AR1360" s="1"/>
      <c r="AV1360" s="1"/>
    </row>
    <row r="1361" spans="1:48" x14ac:dyDescent="0.25">
      <c r="A1361" s="1"/>
      <c r="B1361" s="1"/>
      <c r="C1361" s="1"/>
      <c r="D1361" s="1"/>
      <c r="I1361" s="1"/>
      <c r="J1361" s="1"/>
      <c r="K1361" s="1"/>
      <c r="L1361" s="1"/>
      <c r="Q1361" s="1"/>
      <c r="R1361" s="1"/>
      <c r="T1361" s="1"/>
      <c r="Y1361" s="1"/>
      <c r="Z1361" s="1"/>
      <c r="AB1361" s="1"/>
      <c r="AG1361" s="1"/>
      <c r="AH1361" s="1"/>
      <c r="AJ1361" s="1"/>
      <c r="AO1361" s="1"/>
      <c r="AP1361" s="1"/>
      <c r="AQ1361" s="1"/>
      <c r="AR1361" s="1"/>
      <c r="AV1361" s="1"/>
    </row>
    <row r="1362" spans="1:48" x14ac:dyDescent="0.25">
      <c r="A1362" s="1"/>
      <c r="B1362" s="1"/>
      <c r="C1362" s="1"/>
      <c r="D1362" s="1"/>
      <c r="I1362" s="1"/>
      <c r="J1362" s="1"/>
      <c r="K1362" s="1"/>
      <c r="L1362" s="1"/>
      <c r="Q1362" s="1"/>
      <c r="R1362" s="1"/>
      <c r="T1362" s="1"/>
      <c r="Y1362" s="1"/>
      <c r="Z1362" s="1"/>
      <c r="AB1362" s="1"/>
      <c r="AG1362" s="1"/>
      <c r="AH1362" s="1"/>
      <c r="AJ1362" s="1"/>
      <c r="AO1362" s="1"/>
      <c r="AP1362" s="1"/>
      <c r="AQ1362" s="1"/>
      <c r="AR1362" s="1"/>
      <c r="AV1362" s="1"/>
    </row>
    <row r="1363" spans="1:48" x14ac:dyDescent="0.25">
      <c r="A1363" s="1"/>
      <c r="B1363" s="1"/>
      <c r="C1363" s="1"/>
      <c r="D1363" s="1"/>
      <c r="I1363" s="1"/>
      <c r="J1363" s="1"/>
      <c r="K1363" s="1"/>
      <c r="L1363" s="1"/>
      <c r="Q1363" s="1"/>
      <c r="R1363" s="1"/>
      <c r="T1363" s="1"/>
      <c r="Y1363" s="1"/>
      <c r="Z1363" s="1"/>
      <c r="AB1363" s="1"/>
      <c r="AG1363" s="1"/>
      <c r="AH1363" s="1"/>
      <c r="AJ1363" s="1"/>
      <c r="AO1363" s="1"/>
      <c r="AP1363" s="1"/>
      <c r="AQ1363" s="1"/>
      <c r="AR1363" s="1"/>
      <c r="AV1363" s="1"/>
    </row>
    <row r="1364" spans="1:48" x14ac:dyDescent="0.25">
      <c r="A1364" s="1"/>
      <c r="B1364" s="1"/>
      <c r="C1364" s="1"/>
      <c r="D1364" s="1"/>
      <c r="I1364" s="1"/>
      <c r="J1364" s="1"/>
      <c r="K1364" s="1"/>
      <c r="L1364" s="1"/>
      <c r="Q1364" s="1"/>
      <c r="R1364" s="1"/>
      <c r="T1364" s="1"/>
      <c r="Y1364" s="1"/>
      <c r="Z1364" s="1"/>
      <c r="AB1364" s="1"/>
      <c r="AG1364" s="1"/>
      <c r="AH1364" s="1"/>
      <c r="AJ1364" s="1"/>
      <c r="AO1364" s="1"/>
      <c r="AP1364" s="1"/>
      <c r="AQ1364" s="1"/>
      <c r="AR1364" s="1"/>
      <c r="AV1364" s="1"/>
    </row>
    <row r="1365" spans="1:48" x14ac:dyDescent="0.25">
      <c r="A1365" s="1"/>
      <c r="B1365" s="1"/>
      <c r="C1365" s="1"/>
      <c r="D1365" s="1"/>
      <c r="I1365" s="1"/>
      <c r="J1365" s="1"/>
      <c r="K1365" s="1"/>
      <c r="L1365" s="1"/>
      <c r="Q1365" s="1"/>
      <c r="R1365" s="1"/>
      <c r="T1365" s="1"/>
      <c r="Y1365" s="1"/>
      <c r="Z1365" s="1"/>
      <c r="AB1365" s="1"/>
      <c r="AG1365" s="1"/>
      <c r="AH1365" s="1"/>
      <c r="AJ1365" s="1"/>
      <c r="AO1365" s="1"/>
      <c r="AP1365" s="1"/>
      <c r="AQ1365" s="1"/>
      <c r="AR1365" s="1"/>
      <c r="AV1365" s="1"/>
    </row>
    <row r="1366" spans="1:48" x14ac:dyDescent="0.25">
      <c r="A1366" s="1"/>
      <c r="B1366" s="1"/>
      <c r="C1366" s="1"/>
      <c r="D1366" s="1"/>
      <c r="I1366" s="1"/>
      <c r="J1366" s="1"/>
      <c r="K1366" s="1"/>
      <c r="L1366" s="1"/>
      <c r="Q1366" s="1"/>
      <c r="R1366" s="1"/>
      <c r="T1366" s="1"/>
      <c r="Y1366" s="1"/>
      <c r="Z1366" s="1"/>
      <c r="AB1366" s="1"/>
      <c r="AG1366" s="1"/>
      <c r="AH1366" s="1"/>
      <c r="AJ1366" s="1"/>
      <c r="AO1366" s="1"/>
      <c r="AP1366" s="1"/>
      <c r="AQ1366" s="1"/>
      <c r="AR1366" s="1"/>
      <c r="AV1366" s="1"/>
    </row>
    <row r="1367" spans="1:48" x14ac:dyDescent="0.25">
      <c r="A1367" s="1"/>
      <c r="B1367" s="1"/>
      <c r="C1367" s="1"/>
      <c r="D1367" s="1"/>
      <c r="I1367" s="1"/>
      <c r="J1367" s="1"/>
      <c r="K1367" s="1"/>
      <c r="L1367" s="1"/>
      <c r="Q1367" s="1"/>
      <c r="R1367" s="1"/>
      <c r="T1367" s="1"/>
      <c r="Y1367" s="1"/>
      <c r="Z1367" s="1"/>
      <c r="AB1367" s="1"/>
      <c r="AG1367" s="1"/>
      <c r="AH1367" s="1"/>
      <c r="AJ1367" s="1"/>
      <c r="AO1367" s="1"/>
      <c r="AP1367" s="1"/>
      <c r="AQ1367" s="1"/>
      <c r="AR1367" s="1"/>
      <c r="AV1367" s="1"/>
    </row>
    <row r="1368" spans="1:48" x14ac:dyDescent="0.25">
      <c r="A1368" s="1"/>
      <c r="B1368" s="1"/>
      <c r="C1368" s="1"/>
      <c r="D1368" s="1"/>
      <c r="I1368" s="1"/>
      <c r="J1368" s="1"/>
      <c r="K1368" s="1"/>
      <c r="L1368" s="1"/>
      <c r="Q1368" s="1"/>
      <c r="R1368" s="1"/>
      <c r="T1368" s="1"/>
      <c r="Y1368" s="1"/>
      <c r="Z1368" s="1"/>
      <c r="AB1368" s="1"/>
      <c r="AG1368" s="1"/>
      <c r="AH1368" s="1"/>
      <c r="AJ1368" s="1"/>
      <c r="AO1368" s="1"/>
      <c r="AP1368" s="1"/>
      <c r="AQ1368" s="1"/>
      <c r="AR1368" s="1"/>
      <c r="AV1368" s="1"/>
    </row>
    <row r="1369" spans="1:48" x14ac:dyDescent="0.25">
      <c r="A1369" s="1"/>
      <c r="B1369" s="1"/>
      <c r="C1369" s="1"/>
      <c r="D1369" s="1"/>
      <c r="I1369" s="1"/>
      <c r="J1369" s="1"/>
      <c r="K1369" s="1"/>
      <c r="L1369" s="1"/>
      <c r="Q1369" s="1"/>
      <c r="R1369" s="1"/>
      <c r="T1369" s="1"/>
      <c r="Y1369" s="1"/>
      <c r="Z1369" s="1"/>
      <c r="AB1369" s="1"/>
      <c r="AG1369" s="1"/>
      <c r="AH1369" s="1"/>
      <c r="AJ1369" s="1"/>
      <c r="AO1369" s="1"/>
      <c r="AP1369" s="1"/>
      <c r="AQ1369" s="1"/>
      <c r="AR1369" s="1"/>
      <c r="AV1369" s="1"/>
    </row>
    <row r="1370" spans="1:48" x14ac:dyDescent="0.25">
      <c r="A1370" s="1"/>
      <c r="B1370" s="1"/>
      <c r="C1370" s="1"/>
      <c r="D1370" s="1"/>
      <c r="I1370" s="1"/>
      <c r="J1370" s="1"/>
      <c r="K1370" s="1"/>
      <c r="L1370" s="1"/>
      <c r="Q1370" s="1"/>
      <c r="R1370" s="1"/>
      <c r="T1370" s="1"/>
      <c r="Y1370" s="1"/>
      <c r="Z1370" s="1"/>
      <c r="AB1370" s="1"/>
      <c r="AG1370" s="1"/>
      <c r="AH1370" s="1"/>
      <c r="AJ1370" s="1"/>
      <c r="AO1370" s="1"/>
      <c r="AP1370" s="1"/>
      <c r="AQ1370" s="1"/>
      <c r="AR1370" s="1"/>
      <c r="AV1370" s="1"/>
    </row>
    <row r="1371" spans="1:48" x14ac:dyDescent="0.25">
      <c r="A1371" s="1"/>
      <c r="B1371" s="1"/>
      <c r="C1371" s="1"/>
      <c r="D1371" s="1"/>
      <c r="I1371" s="1"/>
      <c r="J1371" s="1"/>
      <c r="K1371" s="1"/>
      <c r="L1371" s="1"/>
      <c r="Q1371" s="1"/>
      <c r="R1371" s="1"/>
      <c r="T1371" s="1"/>
      <c r="Y1371" s="1"/>
      <c r="Z1371" s="1"/>
      <c r="AB1371" s="1"/>
      <c r="AG1371" s="1"/>
      <c r="AH1371" s="1"/>
      <c r="AJ1371" s="1"/>
      <c r="AO1371" s="1"/>
      <c r="AP1371" s="1"/>
      <c r="AQ1371" s="1"/>
      <c r="AR1371" s="1"/>
      <c r="AV1371" s="1"/>
    </row>
    <row r="1372" spans="1:48" x14ac:dyDescent="0.25">
      <c r="A1372" s="1"/>
      <c r="B1372" s="1"/>
      <c r="C1372" s="1"/>
      <c r="D1372" s="1"/>
      <c r="I1372" s="1"/>
      <c r="J1372" s="1"/>
      <c r="K1372" s="1"/>
      <c r="L1372" s="1"/>
      <c r="Q1372" s="1"/>
      <c r="R1372" s="1"/>
      <c r="T1372" s="1"/>
      <c r="Y1372" s="1"/>
      <c r="Z1372" s="1"/>
      <c r="AB1372" s="1"/>
      <c r="AG1372" s="1"/>
      <c r="AH1372" s="1"/>
      <c r="AJ1372" s="1"/>
      <c r="AO1372" s="1"/>
      <c r="AP1372" s="1"/>
      <c r="AQ1372" s="1"/>
      <c r="AR1372" s="1"/>
      <c r="AV1372" s="1"/>
    </row>
    <row r="1373" spans="1:48" x14ac:dyDescent="0.25">
      <c r="A1373" s="1"/>
      <c r="B1373" s="1"/>
      <c r="C1373" s="1"/>
      <c r="D1373" s="1"/>
      <c r="I1373" s="1"/>
      <c r="J1373" s="1"/>
      <c r="K1373" s="1"/>
      <c r="L1373" s="1"/>
      <c r="Q1373" s="1"/>
      <c r="R1373" s="1"/>
      <c r="T1373" s="1"/>
      <c r="Y1373" s="1"/>
      <c r="Z1373" s="1"/>
      <c r="AB1373" s="1"/>
      <c r="AG1373" s="1"/>
      <c r="AH1373" s="1"/>
      <c r="AJ1373" s="1"/>
      <c r="AO1373" s="1"/>
      <c r="AP1373" s="1"/>
      <c r="AQ1373" s="1"/>
      <c r="AR1373" s="1"/>
      <c r="AV1373" s="1"/>
    </row>
    <row r="1374" spans="1:48" x14ac:dyDescent="0.25">
      <c r="A1374" s="1"/>
      <c r="B1374" s="1"/>
      <c r="C1374" s="1"/>
      <c r="D1374" s="1"/>
      <c r="I1374" s="1"/>
      <c r="J1374" s="1"/>
      <c r="K1374" s="1"/>
      <c r="L1374" s="1"/>
      <c r="Q1374" s="1"/>
      <c r="R1374" s="1"/>
      <c r="T1374" s="1"/>
      <c r="Y1374" s="1"/>
      <c r="Z1374" s="1"/>
      <c r="AB1374" s="1"/>
      <c r="AG1374" s="1"/>
      <c r="AH1374" s="1"/>
      <c r="AJ1374" s="1"/>
      <c r="AO1374" s="1"/>
      <c r="AP1374" s="1"/>
      <c r="AQ1374" s="1"/>
      <c r="AR1374" s="1"/>
      <c r="AV1374" s="1"/>
    </row>
    <row r="1375" spans="1:48" x14ac:dyDescent="0.25">
      <c r="A1375" s="1"/>
      <c r="B1375" s="1"/>
      <c r="C1375" s="1"/>
      <c r="D1375" s="1"/>
      <c r="I1375" s="1"/>
      <c r="J1375" s="1"/>
      <c r="K1375" s="1"/>
      <c r="L1375" s="1"/>
      <c r="Q1375" s="1"/>
      <c r="R1375" s="1"/>
      <c r="T1375" s="1"/>
      <c r="Y1375" s="1"/>
      <c r="Z1375" s="1"/>
      <c r="AB1375" s="1"/>
      <c r="AG1375" s="1"/>
      <c r="AH1375" s="1"/>
      <c r="AJ1375" s="1"/>
      <c r="AO1375" s="1"/>
      <c r="AP1375" s="1"/>
      <c r="AQ1375" s="1"/>
      <c r="AR1375" s="1"/>
      <c r="AV1375" s="1"/>
    </row>
    <row r="1376" spans="1:48" x14ac:dyDescent="0.25">
      <c r="A1376" s="1"/>
      <c r="B1376" s="1"/>
      <c r="C1376" s="1"/>
      <c r="D1376" s="1"/>
      <c r="I1376" s="1"/>
      <c r="J1376" s="1"/>
      <c r="K1376" s="1"/>
      <c r="L1376" s="1"/>
      <c r="Q1376" s="1"/>
      <c r="R1376" s="1"/>
      <c r="T1376" s="1"/>
      <c r="Y1376" s="1"/>
      <c r="Z1376" s="1"/>
      <c r="AB1376" s="1"/>
      <c r="AG1376" s="1"/>
      <c r="AH1376" s="1"/>
      <c r="AJ1376" s="1"/>
      <c r="AO1376" s="1"/>
      <c r="AP1376" s="1"/>
      <c r="AQ1376" s="1"/>
      <c r="AR1376" s="1"/>
      <c r="AV1376" s="1"/>
    </row>
    <row r="1377" spans="1:48" x14ac:dyDescent="0.25">
      <c r="A1377" s="1"/>
      <c r="B1377" s="1"/>
      <c r="C1377" s="1"/>
      <c r="D1377" s="1"/>
      <c r="I1377" s="1"/>
      <c r="J1377" s="1"/>
      <c r="K1377" s="1"/>
      <c r="L1377" s="1"/>
      <c r="Q1377" s="1"/>
      <c r="R1377" s="1"/>
      <c r="T1377" s="1"/>
      <c r="Y1377" s="1"/>
      <c r="Z1377" s="1"/>
      <c r="AB1377" s="1"/>
      <c r="AG1377" s="1"/>
      <c r="AH1377" s="1"/>
      <c r="AJ1377" s="1"/>
      <c r="AO1377" s="1"/>
      <c r="AP1377" s="1"/>
      <c r="AQ1377" s="1"/>
      <c r="AR1377" s="1"/>
      <c r="AV1377" s="1"/>
    </row>
    <row r="1378" spans="1:48" x14ac:dyDescent="0.25">
      <c r="A1378" s="1"/>
      <c r="B1378" s="1"/>
      <c r="C1378" s="1"/>
      <c r="D1378" s="1"/>
      <c r="I1378" s="1"/>
      <c r="J1378" s="1"/>
      <c r="K1378" s="1"/>
      <c r="L1378" s="1"/>
      <c r="Q1378" s="1"/>
      <c r="R1378" s="1"/>
      <c r="T1378" s="1"/>
      <c r="Y1378" s="1"/>
      <c r="Z1378" s="1"/>
      <c r="AB1378" s="1"/>
      <c r="AG1378" s="1"/>
      <c r="AH1378" s="1"/>
      <c r="AJ1378" s="1"/>
      <c r="AO1378" s="1"/>
      <c r="AP1378" s="1"/>
      <c r="AQ1378" s="1"/>
      <c r="AR1378" s="1"/>
      <c r="AV1378" s="1"/>
    </row>
    <row r="1379" spans="1:48" x14ac:dyDescent="0.25">
      <c r="A1379" s="1"/>
      <c r="B1379" s="1"/>
      <c r="C1379" s="1"/>
      <c r="D1379" s="1"/>
      <c r="I1379" s="1"/>
      <c r="J1379" s="1"/>
      <c r="K1379" s="1"/>
      <c r="L1379" s="1"/>
      <c r="Q1379" s="1"/>
      <c r="R1379" s="1"/>
      <c r="T1379" s="1"/>
      <c r="Y1379" s="1"/>
      <c r="Z1379" s="1"/>
      <c r="AB1379" s="1"/>
      <c r="AG1379" s="1"/>
      <c r="AH1379" s="1"/>
      <c r="AJ1379" s="1"/>
      <c r="AO1379" s="1"/>
      <c r="AP1379" s="1"/>
      <c r="AQ1379" s="1"/>
      <c r="AR1379" s="1"/>
      <c r="AV1379" s="1"/>
    </row>
    <row r="1380" spans="1:48" x14ac:dyDescent="0.25">
      <c r="A1380" s="1"/>
      <c r="B1380" s="1"/>
      <c r="C1380" s="1"/>
      <c r="D1380" s="1"/>
      <c r="I1380" s="1"/>
      <c r="J1380" s="1"/>
      <c r="K1380" s="1"/>
      <c r="L1380" s="1"/>
      <c r="Q1380" s="1"/>
      <c r="R1380" s="1"/>
      <c r="T1380" s="1"/>
      <c r="Y1380" s="1"/>
      <c r="Z1380" s="1"/>
      <c r="AB1380" s="1"/>
      <c r="AG1380" s="1"/>
      <c r="AH1380" s="1"/>
      <c r="AJ1380" s="1"/>
      <c r="AO1380" s="1"/>
      <c r="AP1380" s="1"/>
      <c r="AQ1380" s="1"/>
      <c r="AR1380" s="1"/>
      <c r="AV1380" s="1"/>
    </row>
    <row r="1381" spans="1:48" x14ac:dyDescent="0.25">
      <c r="A1381" s="1"/>
      <c r="B1381" s="1"/>
      <c r="C1381" s="1"/>
      <c r="D1381" s="1"/>
      <c r="I1381" s="1"/>
      <c r="J1381" s="1"/>
      <c r="K1381" s="1"/>
      <c r="L1381" s="1"/>
      <c r="Q1381" s="1"/>
      <c r="R1381" s="1"/>
      <c r="T1381" s="1"/>
      <c r="Y1381" s="1"/>
      <c r="Z1381" s="1"/>
      <c r="AB1381" s="1"/>
      <c r="AG1381" s="1"/>
      <c r="AH1381" s="1"/>
      <c r="AJ1381" s="1"/>
      <c r="AO1381" s="1"/>
      <c r="AP1381" s="1"/>
      <c r="AQ1381" s="1"/>
      <c r="AR1381" s="1"/>
      <c r="AV1381" s="1"/>
    </row>
    <row r="1382" spans="1:48" x14ac:dyDescent="0.25">
      <c r="A1382" s="1"/>
      <c r="B1382" s="1"/>
      <c r="C1382" s="1"/>
      <c r="D1382" s="1"/>
      <c r="I1382" s="1"/>
      <c r="J1382" s="1"/>
      <c r="K1382" s="1"/>
      <c r="L1382" s="1"/>
      <c r="Q1382" s="1"/>
      <c r="R1382" s="1"/>
      <c r="T1382" s="1"/>
      <c r="Y1382" s="1"/>
      <c r="Z1382" s="1"/>
      <c r="AB1382" s="1"/>
      <c r="AG1382" s="1"/>
      <c r="AH1382" s="1"/>
      <c r="AJ1382" s="1"/>
      <c r="AO1382" s="1"/>
      <c r="AP1382" s="1"/>
      <c r="AQ1382" s="1"/>
      <c r="AR1382" s="1"/>
      <c r="AV1382" s="1"/>
    </row>
    <row r="1383" spans="1:48" x14ac:dyDescent="0.25">
      <c r="A1383" s="1"/>
      <c r="B1383" s="1"/>
      <c r="C1383" s="1"/>
      <c r="D1383" s="1"/>
      <c r="I1383" s="1"/>
      <c r="J1383" s="1"/>
      <c r="K1383" s="1"/>
      <c r="L1383" s="1"/>
      <c r="Q1383" s="1"/>
      <c r="R1383" s="1"/>
      <c r="T1383" s="1"/>
      <c r="Y1383" s="1"/>
      <c r="Z1383" s="1"/>
      <c r="AB1383" s="1"/>
      <c r="AG1383" s="1"/>
      <c r="AH1383" s="1"/>
      <c r="AJ1383" s="1"/>
      <c r="AO1383" s="1"/>
      <c r="AP1383" s="1"/>
      <c r="AQ1383" s="1"/>
      <c r="AR1383" s="1"/>
      <c r="AV1383" s="1"/>
    </row>
    <row r="1384" spans="1:48" x14ac:dyDescent="0.25">
      <c r="A1384" s="1"/>
      <c r="B1384" s="1"/>
      <c r="C1384" s="1"/>
      <c r="D1384" s="1"/>
      <c r="I1384" s="1"/>
      <c r="J1384" s="1"/>
      <c r="K1384" s="1"/>
      <c r="L1384" s="1"/>
      <c r="Q1384" s="1"/>
      <c r="R1384" s="1"/>
      <c r="T1384" s="1"/>
      <c r="Y1384" s="1"/>
      <c r="Z1384" s="1"/>
      <c r="AB1384" s="1"/>
      <c r="AG1384" s="1"/>
      <c r="AH1384" s="1"/>
      <c r="AJ1384" s="1"/>
      <c r="AO1384" s="1"/>
      <c r="AP1384" s="1"/>
      <c r="AQ1384" s="1"/>
      <c r="AR1384" s="1"/>
      <c r="AV1384" s="1"/>
    </row>
    <row r="1385" spans="1:48" x14ac:dyDescent="0.25">
      <c r="A1385" s="1"/>
      <c r="B1385" s="1"/>
      <c r="C1385" s="1"/>
      <c r="D1385" s="1"/>
      <c r="I1385" s="1"/>
      <c r="J1385" s="1"/>
      <c r="K1385" s="1"/>
      <c r="L1385" s="1"/>
      <c r="Q1385" s="1"/>
      <c r="R1385" s="1"/>
      <c r="T1385" s="1"/>
      <c r="Y1385" s="1"/>
      <c r="Z1385" s="1"/>
      <c r="AB1385" s="1"/>
      <c r="AG1385" s="1"/>
      <c r="AH1385" s="1"/>
      <c r="AJ1385" s="1"/>
      <c r="AO1385" s="1"/>
      <c r="AP1385" s="1"/>
      <c r="AQ1385" s="1"/>
      <c r="AR1385" s="1"/>
      <c r="AV1385" s="1"/>
    </row>
    <row r="1386" spans="1:48" x14ac:dyDescent="0.25">
      <c r="A1386" s="1"/>
      <c r="B1386" s="1"/>
      <c r="C1386" s="1"/>
      <c r="D1386" s="1"/>
      <c r="I1386" s="1"/>
      <c r="J1386" s="1"/>
      <c r="K1386" s="1"/>
      <c r="L1386" s="1"/>
      <c r="Q1386" s="1"/>
      <c r="R1386" s="1"/>
      <c r="T1386" s="1"/>
      <c r="Y1386" s="1"/>
      <c r="Z1386" s="1"/>
      <c r="AB1386" s="1"/>
      <c r="AG1386" s="1"/>
      <c r="AH1386" s="1"/>
      <c r="AJ1386" s="1"/>
      <c r="AO1386" s="1"/>
      <c r="AP1386" s="1"/>
      <c r="AQ1386" s="1"/>
      <c r="AR1386" s="1"/>
      <c r="AV1386" s="1"/>
    </row>
    <row r="1387" spans="1:48" x14ac:dyDescent="0.25">
      <c r="A1387" s="1"/>
      <c r="B1387" s="1"/>
      <c r="C1387" s="1"/>
      <c r="D1387" s="1"/>
      <c r="I1387" s="1"/>
      <c r="J1387" s="1"/>
      <c r="K1387" s="1"/>
      <c r="L1387" s="1"/>
      <c r="Q1387" s="1"/>
      <c r="R1387" s="1"/>
      <c r="T1387" s="1"/>
      <c r="Y1387" s="1"/>
      <c r="Z1387" s="1"/>
      <c r="AB1387" s="1"/>
      <c r="AG1387" s="1"/>
      <c r="AH1387" s="1"/>
      <c r="AJ1387" s="1"/>
      <c r="AO1387" s="1"/>
      <c r="AP1387" s="1"/>
      <c r="AQ1387" s="1"/>
      <c r="AR1387" s="1"/>
      <c r="AV1387" s="1"/>
    </row>
    <row r="1388" spans="1:48" x14ac:dyDescent="0.25">
      <c r="A1388" s="1"/>
      <c r="B1388" s="1"/>
      <c r="C1388" s="1"/>
      <c r="D1388" s="1"/>
      <c r="I1388" s="1"/>
      <c r="J1388" s="1"/>
      <c r="K1388" s="1"/>
      <c r="L1388" s="1"/>
      <c r="Q1388" s="1"/>
      <c r="R1388" s="1"/>
      <c r="T1388" s="1"/>
      <c r="Y1388" s="1"/>
      <c r="Z1388" s="1"/>
      <c r="AB1388" s="1"/>
      <c r="AG1388" s="1"/>
      <c r="AH1388" s="1"/>
      <c r="AJ1388" s="1"/>
      <c r="AO1388" s="1"/>
      <c r="AP1388" s="1"/>
      <c r="AQ1388" s="1"/>
      <c r="AR1388" s="1"/>
      <c r="AV1388" s="1"/>
    </row>
    <row r="1389" spans="1:48" x14ac:dyDescent="0.25">
      <c r="A1389" s="1"/>
      <c r="B1389" s="1"/>
      <c r="C1389" s="1"/>
      <c r="D1389" s="1"/>
      <c r="I1389" s="1"/>
      <c r="J1389" s="1"/>
      <c r="K1389" s="1"/>
      <c r="L1389" s="1"/>
      <c r="Q1389" s="1"/>
      <c r="R1389" s="1"/>
      <c r="T1389" s="1"/>
      <c r="Y1389" s="1"/>
      <c r="Z1389" s="1"/>
      <c r="AB1389" s="1"/>
      <c r="AG1389" s="1"/>
      <c r="AH1389" s="1"/>
      <c r="AJ1389" s="1"/>
      <c r="AO1389" s="1"/>
      <c r="AP1389" s="1"/>
      <c r="AQ1389" s="1"/>
      <c r="AR1389" s="1"/>
      <c r="AV1389" s="1"/>
    </row>
    <row r="1390" spans="1:48" x14ac:dyDescent="0.25">
      <c r="A1390" s="1"/>
      <c r="B1390" s="1"/>
      <c r="C1390" s="1"/>
      <c r="D1390" s="1"/>
      <c r="I1390" s="1"/>
      <c r="J1390" s="1"/>
      <c r="K1390" s="1"/>
      <c r="L1390" s="1"/>
      <c r="Q1390" s="1"/>
      <c r="R1390" s="1"/>
      <c r="T1390" s="1"/>
      <c r="Y1390" s="1"/>
      <c r="Z1390" s="1"/>
      <c r="AB1390" s="1"/>
      <c r="AG1390" s="1"/>
      <c r="AH1390" s="1"/>
      <c r="AJ1390" s="1"/>
      <c r="AO1390" s="1"/>
      <c r="AP1390" s="1"/>
      <c r="AQ1390" s="1"/>
      <c r="AR1390" s="1"/>
      <c r="AV1390" s="1"/>
    </row>
    <row r="1391" spans="1:48" x14ac:dyDescent="0.25">
      <c r="A1391" s="1"/>
      <c r="B1391" s="1"/>
      <c r="C1391" s="1"/>
      <c r="D1391" s="1"/>
      <c r="I1391" s="1"/>
      <c r="J1391" s="1"/>
      <c r="K1391" s="1"/>
      <c r="L1391" s="1"/>
      <c r="Q1391" s="1"/>
      <c r="R1391" s="1"/>
      <c r="T1391" s="1"/>
      <c r="Y1391" s="1"/>
      <c r="Z1391" s="1"/>
      <c r="AB1391" s="1"/>
      <c r="AG1391" s="1"/>
      <c r="AH1391" s="1"/>
      <c r="AJ1391" s="1"/>
      <c r="AO1391" s="1"/>
      <c r="AP1391" s="1"/>
      <c r="AQ1391" s="1"/>
      <c r="AR1391" s="1"/>
      <c r="AV1391" s="1"/>
    </row>
    <row r="1392" spans="1:48" x14ac:dyDescent="0.25">
      <c r="A1392" s="1"/>
      <c r="B1392" s="1"/>
      <c r="C1392" s="1"/>
      <c r="D1392" s="1"/>
      <c r="I1392" s="1"/>
      <c r="J1392" s="1"/>
      <c r="K1392" s="1"/>
      <c r="L1392" s="1"/>
      <c r="Q1392" s="1"/>
      <c r="R1392" s="1"/>
      <c r="T1392" s="1"/>
      <c r="Y1392" s="1"/>
      <c r="Z1392" s="1"/>
      <c r="AB1392" s="1"/>
      <c r="AG1392" s="1"/>
      <c r="AH1392" s="1"/>
      <c r="AJ1392" s="1"/>
      <c r="AO1392" s="1"/>
      <c r="AP1392" s="1"/>
      <c r="AQ1392" s="1"/>
      <c r="AR1392" s="1"/>
      <c r="AV1392" s="1"/>
    </row>
    <row r="1393" spans="1:48" x14ac:dyDescent="0.25">
      <c r="A1393" s="1"/>
      <c r="B1393" s="1"/>
      <c r="C1393" s="1"/>
      <c r="D1393" s="1"/>
      <c r="I1393" s="1"/>
      <c r="J1393" s="1"/>
      <c r="K1393" s="1"/>
      <c r="L1393" s="1"/>
      <c r="Q1393" s="1"/>
      <c r="R1393" s="1"/>
      <c r="T1393" s="1"/>
      <c r="Y1393" s="1"/>
      <c r="Z1393" s="1"/>
      <c r="AB1393" s="1"/>
      <c r="AG1393" s="1"/>
      <c r="AH1393" s="1"/>
      <c r="AJ1393" s="1"/>
      <c r="AO1393" s="1"/>
      <c r="AP1393" s="1"/>
      <c r="AQ1393" s="1"/>
      <c r="AR1393" s="1"/>
      <c r="AV1393" s="1"/>
    </row>
    <row r="1394" spans="1:48" x14ac:dyDescent="0.25">
      <c r="A1394" s="1"/>
      <c r="B1394" s="1"/>
      <c r="C1394" s="1"/>
      <c r="D1394" s="1"/>
      <c r="I1394" s="1"/>
      <c r="J1394" s="1"/>
      <c r="K1394" s="1"/>
      <c r="L1394" s="1"/>
      <c r="Q1394" s="1"/>
      <c r="R1394" s="1"/>
      <c r="T1394" s="1"/>
      <c r="Y1394" s="1"/>
      <c r="Z1394" s="1"/>
      <c r="AB1394" s="1"/>
      <c r="AG1394" s="1"/>
      <c r="AH1394" s="1"/>
      <c r="AJ1394" s="1"/>
      <c r="AO1394" s="1"/>
      <c r="AP1394" s="1"/>
      <c r="AQ1394" s="1"/>
      <c r="AR1394" s="1"/>
      <c r="AV1394" s="1"/>
    </row>
    <row r="1395" spans="1:48" x14ac:dyDescent="0.25">
      <c r="A1395" s="1"/>
      <c r="B1395" s="1"/>
      <c r="C1395" s="1"/>
      <c r="D1395" s="1"/>
      <c r="I1395" s="1"/>
      <c r="J1395" s="1"/>
      <c r="K1395" s="1"/>
      <c r="L1395" s="1"/>
      <c r="Q1395" s="1"/>
      <c r="R1395" s="1"/>
      <c r="T1395" s="1"/>
      <c r="Y1395" s="1"/>
      <c r="Z1395" s="1"/>
      <c r="AB1395" s="1"/>
      <c r="AG1395" s="1"/>
      <c r="AH1395" s="1"/>
      <c r="AJ1395" s="1"/>
      <c r="AO1395" s="1"/>
      <c r="AP1395" s="1"/>
      <c r="AQ1395" s="1"/>
      <c r="AR1395" s="1"/>
      <c r="AV1395" s="1"/>
    </row>
    <row r="1396" spans="1:48" x14ac:dyDescent="0.25">
      <c r="A1396" s="1"/>
      <c r="B1396" s="1"/>
      <c r="C1396" s="1"/>
      <c r="D1396" s="1"/>
      <c r="I1396" s="1"/>
      <c r="J1396" s="1"/>
      <c r="K1396" s="1"/>
      <c r="L1396" s="1"/>
      <c r="Q1396" s="1"/>
      <c r="R1396" s="1"/>
      <c r="T1396" s="1"/>
      <c r="Y1396" s="1"/>
      <c r="Z1396" s="1"/>
      <c r="AB1396" s="1"/>
      <c r="AG1396" s="1"/>
      <c r="AH1396" s="1"/>
      <c r="AJ1396" s="1"/>
      <c r="AO1396" s="1"/>
      <c r="AP1396" s="1"/>
      <c r="AQ1396" s="1"/>
      <c r="AR1396" s="1"/>
      <c r="AV1396" s="1"/>
    </row>
    <row r="1397" spans="1:48" x14ac:dyDescent="0.25">
      <c r="A1397" s="1"/>
      <c r="B1397" s="1"/>
      <c r="C1397" s="1"/>
      <c r="D1397" s="1"/>
      <c r="I1397" s="1"/>
      <c r="J1397" s="1"/>
      <c r="K1397" s="1"/>
      <c r="L1397" s="1"/>
      <c r="Q1397" s="1"/>
      <c r="R1397" s="1"/>
      <c r="T1397" s="1"/>
      <c r="Y1397" s="1"/>
      <c r="Z1397" s="1"/>
      <c r="AB1397" s="1"/>
      <c r="AG1397" s="1"/>
      <c r="AH1397" s="1"/>
      <c r="AJ1397" s="1"/>
      <c r="AO1397" s="1"/>
      <c r="AP1397" s="1"/>
      <c r="AQ1397" s="1"/>
      <c r="AR1397" s="1"/>
      <c r="AV1397" s="1"/>
    </row>
    <row r="1398" spans="1:48" x14ac:dyDescent="0.25">
      <c r="A1398" s="1"/>
      <c r="B1398" s="1"/>
      <c r="C1398" s="1"/>
      <c r="D1398" s="1"/>
      <c r="I1398" s="1"/>
      <c r="J1398" s="1"/>
      <c r="K1398" s="1"/>
      <c r="L1398" s="1"/>
      <c r="Q1398" s="1"/>
      <c r="R1398" s="1"/>
      <c r="T1398" s="1"/>
      <c r="Y1398" s="1"/>
      <c r="Z1398" s="1"/>
      <c r="AB1398" s="1"/>
      <c r="AG1398" s="1"/>
      <c r="AH1398" s="1"/>
      <c r="AJ1398" s="1"/>
      <c r="AO1398" s="1"/>
      <c r="AP1398" s="1"/>
      <c r="AQ1398" s="1"/>
      <c r="AR1398" s="1"/>
      <c r="AV1398" s="1"/>
    </row>
    <row r="1399" spans="1:48" x14ac:dyDescent="0.25">
      <c r="A1399" s="1"/>
      <c r="B1399" s="1"/>
      <c r="C1399" s="1"/>
      <c r="D1399" s="1"/>
      <c r="I1399" s="1"/>
      <c r="J1399" s="1"/>
      <c r="K1399" s="1"/>
      <c r="L1399" s="1"/>
      <c r="Q1399" s="1"/>
      <c r="R1399" s="1"/>
      <c r="T1399" s="1"/>
      <c r="Y1399" s="1"/>
      <c r="Z1399" s="1"/>
      <c r="AB1399" s="1"/>
      <c r="AG1399" s="1"/>
      <c r="AH1399" s="1"/>
      <c r="AJ1399" s="1"/>
      <c r="AO1399" s="1"/>
      <c r="AP1399" s="1"/>
      <c r="AQ1399" s="1"/>
      <c r="AR1399" s="1"/>
      <c r="AV1399" s="1"/>
    </row>
    <row r="1400" spans="1:48" x14ac:dyDescent="0.25">
      <c r="A1400" s="1"/>
      <c r="B1400" s="1"/>
      <c r="C1400" s="1"/>
      <c r="D1400" s="1"/>
      <c r="I1400" s="1"/>
      <c r="J1400" s="1"/>
      <c r="K1400" s="1"/>
      <c r="L1400" s="1"/>
      <c r="Q1400" s="1"/>
      <c r="R1400" s="1"/>
      <c r="T1400" s="1"/>
      <c r="Y1400" s="1"/>
      <c r="Z1400" s="1"/>
      <c r="AB1400" s="1"/>
      <c r="AG1400" s="1"/>
      <c r="AH1400" s="1"/>
      <c r="AJ1400" s="1"/>
      <c r="AO1400" s="1"/>
      <c r="AP1400" s="1"/>
      <c r="AQ1400" s="1"/>
      <c r="AR1400" s="1"/>
      <c r="AV1400" s="1"/>
    </row>
    <row r="1401" spans="1:48" x14ac:dyDescent="0.25">
      <c r="A1401" s="1"/>
      <c r="B1401" s="1"/>
      <c r="C1401" s="1"/>
      <c r="D1401" s="1"/>
      <c r="I1401" s="1"/>
      <c r="J1401" s="1"/>
      <c r="K1401" s="1"/>
      <c r="L1401" s="1"/>
      <c r="Q1401" s="1"/>
      <c r="R1401" s="1"/>
      <c r="T1401" s="1"/>
      <c r="Y1401" s="1"/>
      <c r="Z1401" s="1"/>
      <c r="AB1401" s="1"/>
      <c r="AG1401" s="1"/>
      <c r="AH1401" s="1"/>
      <c r="AJ1401" s="1"/>
      <c r="AO1401" s="1"/>
      <c r="AP1401" s="1"/>
      <c r="AQ1401" s="1"/>
      <c r="AR1401" s="1"/>
      <c r="AV1401" s="1"/>
    </row>
    <row r="1402" spans="1:48" x14ac:dyDescent="0.25">
      <c r="A1402" s="1"/>
      <c r="B1402" s="1"/>
      <c r="C1402" s="1"/>
      <c r="D1402" s="1"/>
      <c r="I1402" s="1"/>
      <c r="J1402" s="1"/>
      <c r="K1402" s="1"/>
      <c r="L1402" s="1"/>
      <c r="Q1402" s="1"/>
      <c r="R1402" s="1"/>
      <c r="T1402" s="1"/>
      <c r="Y1402" s="1"/>
      <c r="Z1402" s="1"/>
      <c r="AB1402" s="1"/>
      <c r="AG1402" s="1"/>
      <c r="AH1402" s="1"/>
      <c r="AJ1402" s="1"/>
      <c r="AO1402" s="1"/>
      <c r="AP1402" s="1"/>
      <c r="AQ1402" s="1"/>
      <c r="AR1402" s="1"/>
      <c r="AV1402" s="1"/>
    </row>
    <row r="1403" spans="1:48" x14ac:dyDescent="0.25">
      <c r="A1403" s="1"/>
      <c r="B1403" s="1"/>
      <c r="C1403" s="1"/>
      <c r="D1403" s="1"/>
      <c r="I1403" s="1"/>
      <c r="J1403" s="1"/>
      <c r="K1403" s="1"/>
      <c r="L1403" s="1"/>
      <c r="Q1403" s="1"/>
      <c r="R1403" s="1"/>
      <c r="T1403" s="1"/>
      <c r="Y1403" s="1"/>
      <c r="Z1403" s="1"/>
      <c r="AB1403" s="1"/>
      <c r="AG1403" s="1"/>
      <c r="AH1403" s="1"/>
      <c r="AJ1403" s="1"/>
      <c r="AO1403" s="1"/>
      <c r="AP1403" s="1"/>
      <c r="AQ1403" s="1"/>
      <c r="AR1403" s="1"/>
      <c r="AV1403" s="1"/>
    </row>
    <row r="1404" spans="1:48" x14ac:dyDescent="0.25">
      <c r="A1404" s="1"/>
      <c r="B1404" s="1"/>
      <c r="C1404" s="1"/>
      <c r="D1404" s="1"/>
      <c r="I1404" s="1"/>
      <c r="J1404" s="1"/>
      <c r="K1404" s="1"/>
      <c r="L1404" s="1"/>
      <c r="Q1404" s="1"/>
      <c r="R1404" s="1"/>
      <c r="T1404" s="1"/>
      <c r="Y1404" s="1"/>
      <c r="Z1404" s="1"/>
      <c r="AB1404" s="1"/>
      <c r="AG1404" s="1"/>
      <c r="AH1404" s="1"/>
      <c r="AJ1404" s="1"/>
      <c r="AO1404" s="1"/>
      <c r="AP1404" s="1"/>
      <c r="AQ1404" s="1"/>
      <c r="AR1404" s="1"/>
      <c r="AV1404" s="1"/>
    </row>
    <row r="1405" spans="1:48" x14ac:dyDescent="0.25">
      <c r="A1405" s="1"/>
      <c r="B1405" s="1"/>
      <c r="C1405" s="1"/>
      <c r="D1405" s="1"/>
      <c r="I1405" s="1"/>
      <c r="J1405" s="1"/>
      <c r="K1405" s="1"/>
      <c r="L1405" s="1"/>
      <c r="Q1405" s="1"/>
      <c r="R1405" s="1"/>
      <c r="T1405" s="1"/>
      <c r="Y1405" s="1"/>
      <c r="Z1405" s="1"/>
      <c r="AB1405" s="1"/>
      <c r="AG1405" s="1"/>
      <c r="AH1405" s="1"/>
      <c r="AJ1405" s="1"/>
      <c r="AO1405" s="1"/>
      <c r="AP1405" s="1"/>
      <c r="AQ1405" s="1"/>
      <c r="AR1405" s="1"/>
      <c r="AV1405" s="1"/>
    </row>
    <row r="1406" spans="1:48" x14ac:dyDescent="0.25">
      <c r="A1406" s="1"/>
      <c r="B1406" s="1"/>
      <c r="C1406" s="1"/>
      <c r="D1406" s="1"/>
      <c r="I1406" s="1"/>
      <c r="J1406" s="1"/>
      <c r="K1406" s="1"/>
      <c r="L1406" s="1"/>
      <c r="Q1406" s="1"/>
      <c r="R1406" s="1"/>
      <c r="T1406" s="1"/>
      <c r="Y1406" s="1"/>
      <c r="Z1406" s="1"/>
      <c r="AB1406" s="1"/>
      <c r="AG1406" s="1"/>
      <c r="AH1406" s="1"/>
      <c r="AJ1406" s="1"/>
      <c r="AO1406" s="1"/>
      <c r="AP1406" s="1"/>
      <c r="AQ1406" s="1"/>
      <c r="AR1406" s="1"/>
      <c r="AV1406" s="1"/>
    </row>
    <row r="1407" spans="1:48" x14ac:dyDescent="0.25">
      <c r="A1407" s="1"/>
      <c r="B1407" s="1"/>
      <c r="C1407" s="1"/>
      <c r="D1407" s="1"/>
      <c r="I1407" s="1"/>
      <c r="J1407" s="1"/>
      <c r="K1407" s="1"/>
      <c r="L1407" s="1"/>
      <c r="Q1407" s="1"/>
      <c r="R1407" s="1"/>
      <c r="T1407" s="1"/>
      <c r="Y1407" s="1"/>
      <c r="Z1407" s="1"/>
      <c r="AB1407" s="1"/>
      <c r="AG1407" s="1"/>
      <c r="AH1407" s="1"/>
      <c r="AJ1407" s="1"/>
      <c r="AO1407" s="1"/>
      <c r="AP1407" s="1"/>
      <c r="AQ1407" s="1"/>
      <c r="AR1407" s="1"/>
      <c r="AV1407" s="1"/>
    </row>
    <row r="1408" spans="1:48" x14ac:dyDescent="0.25">
      <c r="A1408" s="1"/>
      <c r="B1408" s="1"/>
      <c r="C1408" s="1"/>
      <c r="D1408" s="1"/>
      <c r="I1408" s="1"/>
      <c r="J1408" s="1"/>
      <c r="K1408" s="1"/>
      <c r="L1408" s="1"/>
      <c r="Q1408" s="1"/>
      <c r="R1408" s="1"/>
      <c r="T1408" s="1"/>
      <c r="Y1408" s="1"/>
      <c r="Z1408" s="1"/>
      <c r="AB1408" s="1"/>
      <c r="AG1408" s="1"/>
      <c r="AH1408" s="1"/>
      <c r="AJ1408" s="1"/>
      <c r="AO1408" s="1"/>
      <c r="AP1408" s="1"/>
      <c r="AQ1408" s="1"/>
      <c r="AR1408" s="1"/>
      <c r="AV1408" s="1"/>
    </row>
    <row r="1409" spans="1:48" x14ac:dyDescent="0.25">
      <c r="A1409" s="1"/>
      <c r="B1409" s="1"/>
      <c r="C1409" s="1"/>
      <c r="D1409" s="1"/>
      <c r="I1409" s="1"/>
      <c r="J1409" s="1"/>
      <c r="K1409" s="1"/>
      <c r="L1409" s="1"/>
      <c r="Q1409" s="1"/>
      <c r="R1409" s="1"/>
      <c r="T1409" s="1"/>
      <c r="Y1409" s="1"/>
      <c r="Z1409" s="1"/>
      <c r="AB1409" s="1"/>
      <c r="AG1409" s="1"/>
      <c r="AH1409" s="1"/>
      <c r="AJ1409" s="1"/>
      <c r="AO1409" s="1"/>
      <c r="AP1409" s="1"/>
      <c r="AQ1409" s="1"/>
      <c r="AR1409" s="1"/>
      <c r="AV1409" s="1"/>
    </row>
    <row r="1410" spans="1:48" x14ac:dyDescent="0.25">
      <c r="A1410" s="1"/>
      <c r="B1410" s="1"/>
      <c r="C1410" s="1"/>
      <c r="D1410" s="1"/>
      <c r="I1410" s="1"/>
      <c r="J1410" s="1"/>
      <c r="K1410" s="1"/>
      <c r="L1410" s="1"/>
      <c r="Q1410" s="1"/>
      <c r="R1410" s="1"/>
      <c r="T1410" s="1"/>
      <c r="Y1410" s="1"/>
      <c r="Z1410" s="1"/>
      <c r="AB1410" s="1"/>
      <c r="AG1410" s="1"/>
      <c r="AH1410" s="1"/>
      <c r="AJ1410" s="1"/>
      <c r="AO1410" s="1"/>
      <c r="AP1410" s="1"/>
      <c r="AQ1410" s="1"/>
      <c r="AR1410" s="1"/>
      <c r="AV1410" s="1"/>
    </row>
    <row r="1411" spans="1:48" x14ac:dyDescent="0.25">
      <c r="A1411" s="1"/>
      <c r="B1411" s="1"/>
      <c r="C1411" s="1"/>
      <c r="D1411" s="1"/>
      <c r="I1411" s="1"/>
      <c r="J1411" s="1"/>
      <c r="K1411" s="1"/>
      <c r="L1411" s="1"/>
      <c r="Q1411" s="1"/>
      <c r="R1411" s="1"/>
      <c r="T1411" s="1"/>
      <c r="Y1411" s="1"/>
      <c r="Z1411" s="1"/>
      <c r="AB1411" s="1"/>
      <c r="AG1411" s="1"/>
      <c r="AH1411" s="1"/>
      <c r="AJ1411" s="1"/>
      <c r="AO1411" s="1"/>
      <c r="AP1411" s="1"/>
      <c r="AQ1411" s="1"/>
      <c r="AR1411" s="1"/>
      <c r="AV1411" s="1"/>
    </row>
    <row r="1412" spans="1:48" x14ac:dyDescent="0.25">
      <c r="A1412" s="1"/>
      <c r="B1412" s="1"/>
      <c r="C1412" s="1"/>
      <c r="D1412" s="1"/>
      <c r="I1412" s="1"/>
      <c r="J1412" s="1"/>
      <c r="K1412" s="1"/>
      <c r="L1412" s="1"/>
      <c r="Q1412" s="1"/>
      <c r="R1412" s="1"/>
      <c r="T1412" s="1"/>
      <c r="Y1412" s="1"/>
      <c r="Z1412" s="1"/>
      <c r="AB1412" s="1"/>
      <c r="AG1412" s="1"/>
      <c r="AH1412" s="1"/>
      <c r="AJ1412" s="1"/>
      <c r="AO1412" s="1"/>
      <c r="AP1412" s="1"/>
      <c r="AQ1412" s="1"/>
      <c r="AR1412" s="1"/>
      <c r="AV1412" s="1"/>
    </row>
    <row r="1413" spans="1:48" x14ac:dyDescent="0.25">
      <c r="A1413" s="1"/>
      <c r="B1413" s="1"/>
      <c r="C1413" s="1"/>
      <c r="D1413" s="1"/>
      <c r="I1413" s="1"/>
      <c r="J1413" s="1"/>
      <c r="K1413" s="1"/>
      <c r="L1413" s="1"/>
      <c r="Q1413" s="1"/>
      <c r="R1413" s="1"/>
      <c r="T1413" s="1"/>
      <c r="Y1413" s="1"/>
      <c r="Z1413" s="1"/>
      <c r="AB1413" s="1"/>
      <c r="AG1413" s="1"/>
      <c r="AH1413" s="1"/>
      <c r="AJ1413" s="1"/>
      <c r="AO1413" s="1"/>
      <c r="AP1413" s="1"/>
      <c r="AQ1413" s="1"/>
      <c r="AR1413" s="1"/>
      <c r="AV1413" s="1"/>
    </row>
    <row r="1414" spans="1:48" x14ac:dyDescent="0.25">
      <c r="A1414" s="1"/>
      <c r="B1414" s="1"/>
      <c r="C1414" s="1"/>
      <c r="D1414" s="1"/>
      <c r="I1414" s="1"/>
      <c r="J1414" s="1"/>
      <c r="K1414" s="1"/>
      <c r="L1414" s="1"/>
      <c r="Q1414" s="1"/>
      <c r="R1414" s="1"/>
      <c r="T1414" s="1"/>
      <c r="Y1414" s="1"/>
      <c r="Z1414" s="1"/>
      <c r="AB1414" s="1"/>
      <c r="AG1414" s="1"/>
      <c r="AH1414" s="1"/>
      <c r="AJ1414" s="1"/>
      <c r="AO1414" s="1"/>
      <c r="AP1414" s="1"/>
      <c r="AQ1414" s="1"/>
      <c r="AR1414" s="1"/>
      <c r="AV1414" s="1"/>
    </row>
    <row r="1415" spans="1:48" x14ac:dyDescent="0.25">
      <c r="A1415" s="1"/>
      <c r="B1415" s="1"/>
      <c r="C1415" s="1"/>
      <c r="D1415" s="1"/>
      <c r="I1415" s="1"/>
      <c r="J1415" s="1"/>
      <c r="K1415" s="1"/>
      <c r="L1415" s="1"/>
      <c r="Q1415" s="1"/>
      <c r="R1415" s="1"/>
      <c r="T1415" s="1"/>
      <c r="Y1415" s="1"/>
      <c r="Z1415" s="1"/>
      <c r="AB1415" s="1"/>
      <c r="AG1415" s="1"/>
      <c r="AH1415" s="1"/>
      <c r="AJ1415" s="1"/>
      <c r="AO1415" s="1"/>
      <c r="AP1415" s="1"/>
      <c r="AQ1415" s="1"/>
      <c r="AR1415" s="1"/>
      <c r="AV1415" s="1"/>
    </row>
    <row r="1416" spans="1:48" x14ac:dyDescent="0.25">
      <c r="A1416" s="1"/>
      <c r="B1416" s="1"/>
      <c r="C1416" s="1"/>
      <c r="D1416" s="1"/>
      <c r="I1416" s="1"/>
      <c r="J1416" s="1"/>
      <c r="K1416" s="1"/>
      <c r="L1416" s="1"/>
      <c r="Q1416" s="1"/>
      <c r="R1416" s="1"/>
      <c r="T1416" s="1"/>
      <c r="Y1416" s="1"/>
      <c r="Z1416" s="1"/>
      <c r="AB1416" s="1"/>
      <c r="AG1416" s="1"/>
      <c r="AH1416" s="1"/>
      <c r="AJ1416" s="1"/>
      <c r="AO1416" s="1"/>
      <c r="AP1416" s="1"/>
      <c r="AQ1416" s="1"/>
      <c r="AR1416" s="1"/>
      <c r="AV1416" s="1"/>
    </row>
    <row r="1417" spans="1:48" x14ac:dyDescent="0.25">
      <c r="A1417" s="1"/>
      <c r="B1417" s="1"/>
      <c r="C1417" s="1"/>
      <c r="D1417" s="1"/>
      <c r="I1417" s="1"/>
      <c r="J1417" s="1"/>
      <c r="K1417" s="1"/>
      <c r="L1417" s="1"/>
      <c r="Q1417" s="1"/>
      <c r="R1417" s="1"/>
      <c r="T1417" s="1"/>
      <c r="Y1417" s="1"/>
      <c r="Z1417" s="1"/>
      <c r="AB1417" s="1"/>
      <c r="AG1417" s="1"/>
      <c r="AH1417" s="1"/>
      <c r="AJ1417" s="1"/>
      <c r="AO1417" s="1"/>
      <c r="AP1417" s="1"/>
      <c r="AQ1417" s="1"/>
      <c r="AR1417" s="1"/>
      <c r="AV1417" s="1"/>
    </row>
    <row r="1418" spans="1:48" x14ac:dyDescent="0.25">
      <c r="A1418" s="1"/>
      <c r="B1418" s="1"/>
      <c r="C1418" s="1"/>
      <c r="D1418" s="1"/>
      <c r="I1418" s="1"/>
      <c r="J1418" s="1"/>
      <c r="K1418" s="1"/>
      <c r="L1418" s="1"/>
      <c r="Q1418" s="1"/>
      <c r="R1418" s="1"/>
      <c r="T1418" s="1"/>
      <c r="Y1418" s="1"/>
      <c r="Z1418" s="1"/>
      <c r="AB1418" s="1"/>
      <c r="AG1418" s="1"/>
      <c r="AH1418" s="1"/>
      <c r="AJ1418" s="1"/>
      <c r="AO1418" s="1"/>
      <c r="AP1418" s="1"/>
      <c r="AQ1418" s="1"/>
      <c r="AR1418" s="1"/>
      <c r="AV1418" s="1"/>
    </row>
    <row r="1419" spans="1:48" x14ac:dyDescent="0.25">
      <c r="A1419" s="1"/>
      <c r="B1419" s="1"/>
      <c r="C1419" s="1"/>
      <c r="D1419" s="1"/>
      <c r="I1419" s="1"/>
      <c r="J1419" s="1"/>
      <c r="K1419" s="1"/>
      <c r="L1419" s="1"/>
      <c r="Q1419" s="1"/>
      <c r="R1419" s="1"/>
      <c r="T1419" s="1"/>
      <c r="Y1419" s="1"/>
      <c r="Z1419" s="1"/>
      <c r="AB1419" s="1"/>
      <c r="AG1419" s="1"/>
      <c r="AH1419" s="1"/>
      <c r="AJ1419" s="1"/>
      <c r="AO1419" s="1"/>
      <c r="AP1419" s="1"/>
      <c r="AQ1419" s="1"/>
      <c r="AR1419" s="1"/>
      <c r="AV1419" s="1"/>
    </row>
    <row r="1420" spans="1:48" x14ac:dyDescent="0.25">
      <c r="A1420" s="1"/>
      <c r="B1420" s="1"/>
      <c r="C1420" s="1"/>
      <c r="D1420" s="1"/>
      <c r="I1420" s="1"/>
      <c r="J1420" s="1"/>
      <c r="K1420" s="1"/>
      <c r="L1420" s="1"/>
      <c r="Q1420" s="1"/>
      <c r="R1420" s="1"/>
      <c r="T1420" s="1"/>
      <c r="Y1420" s="1"/>
      <c r="Z1420" s="1"/>
      <c r="AB1420" s="1"/>
      <c r="AG1420" s="1"/>
      <c r="AH1420" s="1"/>
      <c r="AJ1420" s="1"/>
      <c r="AO1420" s="1"/>
      <c r="AP1420" s="1"/>
      <c r="AQ1420" s="1"/>
      <c r="AR1420" s="1"/>
      <c r="AV1420" s="1"/>
    </row>
    <row r="1421" spans="1:48" x14ac:dyDescent="0.25">
      <c r="A1421" s="1"/>
      <c r="B1421" s="1"/>
      <c r="C1421" s="1"/>
      <c r="D1421" s="1"/>
      <c r="I1421" s="1"/>
      <c r="J1421" s="1"/>
      <c r="K1421" s="1"/>
      <c r="L1421" s="1"/>
      <c r="Q1421" s="1"/>
      <c r="R1421" s="1"/>
      <c r="T1421" s="1"/>
      <c r="Y1421" s="1"/>
      <c r="Z1421" s="1"/>
      <c r="AB1421" s="1"/>
      <c r="AG1421" s="1"/>
      <c r="AH1421" s="1"/>
      <c r="AJ1421" s="1"/>
      <c r="AO1421" s="1"/>
      <c r="AP1421" s="1"/>
      <c r="AQ1421" s="1"/>
      <c r="AR1421" s="1"/>
      <c r="AV1421" s="1"/>
    </row>
    <row r="1422" spans="1:48" x14ac:dyDescent="0.25">
      <c r="A1422" s="1"/>
      <c r="B1422" s="1"/>
      <c r="C1422" s="1"/>
      <c r="D1422" s="1"/>
      <c r="I1422" s="1"/>
      <c r="J1422" s="1"/>
      <c r="K1422" s="1"/>
      <c r="L1422" s="1"/>
      <c r="Q1422" s="1"/>
      <c r="R1422" s="1"/>
      <c r="T1422" s="1"/>
      <c r="Y1422" s="1"/>
      <c r="Z1422" s="1"/>
      <c r="AB1422" s="1"/>
      <c r="AG1422" s="1"/>
      <c r="AH1422" s="1"/>
      <c r="AJ1422" s="1"/>
      <c r="AO1422" s="1"/>
      <c r="AP1422" s="1"/>
      <c r="AQ1422" s="1"/>
      <c r="AR1422" s="1"/>
      <c r="AV1422" s="1"/>
    </row>
    <row r="1423" spans="1:48" x14ac:dyDescent="0.25">
      <c r="A1423" s="1"/>
      <c r="B1423" s="1"/>
      <c r="C1423" s="1"/>
      <c r="D1423" s="1"/>
      <c r="I1423" s="1"/>
      <c r="J1423" s="1"/>
      <c r="K1423" s="1"/>
      <c r="L1423" s="1"/>
      <c r="Q1423" s="1"/>
      <c r="R1423" s="1"/>
      <c r="T1423" s="1"/>
      <c r="Y1423" s="1"/>
      <c r="Z1423" s="1"/>
      <c r="AB1423" s="1"/>
      <c r="AG1423" s="1"/>
      <c r="AH1423" s="1"/>
      <c r="AJ1423" s="1"/>
      <c r="AO1423" s="1"/>
      <c r="AP1423" s="1"/>
      <c r="AQ1423" s="1"/>
      <c r="AR1423" s="1"/>
      <c r="AV1423" s="1"/>
    </row>
    <row r="1424" spans="1:48" x14ac:dyDescent="0.25">
      <c r="A1424" s="1"/>
      <c r="B1424" s="1"/>
      <c r="C1424" s="1"/>
      <c r="D1424" s="1"/>
      <c r="I1424" s="1"/>
      <c r="J1424" s="1"/>
      <c r="K1424" s="1"/>
      <c r="L1424" s="1"/>
      <c r="Q1424" s="1"/>
      <c r="R1424" s="1"/>
      <c r="T1424" s="1"/>
      <c r="Y1424" s="1"/>
      <c r="Z1424" s="1"/>
      <c r="AB1424" s="1"/>
      <c r="AG1424" s="1"/>
      <c r="AH1424" s="1"/>
      <c r="AJ1424" s="1"/>
      <c r="AO1424" s="1"/>
      <c r="AP1424" s="1"/>
      <c r="AQ1424" s="1"/>
      <c r="AR1424" s="1"/>
      <c r="AV1424" s="1"/>
    </row>
    <row r="1425" spans="1:48" x14ac:dyDescent="0.25">
      <c r="A1425" s="1"/>
      <c r="B1425" s="1"/>
      <c r="C1425" s="1"/>
      <c r="D1425" s="1"/>
      <c r="I1425" s="1"/>
      <c r="J1425" s="1"/>
      <c r="K1425" s="1"/>
      <c r="L1425" s="1"/>
      <c r="Q1425" s="1"/>
      <c r="R1425" s="1"/>
      <c r="T1425" s="1"/>
      <c r="Y1425" s="1"/>
      <c r="Z1425" s="1"/>
      <c r="AB1425" s="1"/>
      <c r="AG1425" s="1"/>
      <c r="AH1425" s="1"/>
      <c r="AJ1425" s="1"/>
      <c r="AO1425" s="1"/>
      <c r="AP1425" s="1"/>
      <c r="AQ1425" s="1"/>
      <c r="AR1425" s="1"/>
      <c r="AV1425" s="1"/>
    </row>
    <row r="1426" spans="1:48" x14ac:dyDescent="0.25">
      <c r="A1426" s="1"/>
      <c r="B1426" s="1"/>
      <c r="C1426" s="1"/>
      <c r="D1426" s="1"/>
      <c r="I1426" s="1"/>
      <c r="J1426" s="1"/>
      <c r="K1426" s="1"/>
      <c r="L1426" s="1"/>
      <c r="Q1426" s="1"/>
      <c r="R1426" s="1"/>
      <c r="T1426" s="1"/>
      <c r="Y1426" s="1"/>
      <c r="Z1426" s="1"/>
      <c r="AB1426" s="1"/>
      <c r="AG1426" s="1"/>
      <c r="AH1426" s="1"/>
      <c r="AJ1426" s="1"/>
      <c r="AO1426" s="1"/>
      <c r="AP1426" s="1"/>
      <c r="AQ1426" s="1"/>
      <c r="AR1426" s="1"/>
      <c r="AV1426" s="1"/>
    </row>
    <row r="1427" spans="1:48" x14ac:dyDescent="0.25">
      <c r="A1427" s="1"/>
      <c r="B1427" s="1"/>
      <c r="C1427" s="1"/>
      <c r="D1427" s="1"/>
      <c r="I1427" s="1"/>
      <c r="J1427" s="1"/>
      <c r="K1427" s="1"/>
      <c r="L1427" s="1"/>
      <c r="Q1427" s="1"/>
      <c r="R1427" s="1"/>
      <c r="T1427" s="1"/>
      <c r="Y1427" s="1"/>
      <c r="Z1427" s="1"/>
      <c r="AB1427" s="1"/>
      <c r="AG1427" s="1"/>
      <c r="AH1427" s="1"/>
      <c r="AJ1427" s="1"/>
      <c r="AO1427" s="1"/>
      <c r="AP1427" s="1"/>
      <c r="AQ1427" s="1"/>
      <c r="AR1427" s="1"/>
      <c r="AV1427" s="1"/>
    </row>
    <row r="1428" spans="1:48" x14ac:dyDescent="0.25">
      <c r="A1428" s="1"/>
      <c r="B1428" s="1"/>
      <c r="C1428" s="1"/>
      <c r="D1428" s="1"/>
      <c r="I1428" s="1"/>
      <c r="J1428" s="1"/>
      <c r="K1428" s="1"/>
      <c r="L1428" s="1"/>
      <c r="Q1428" s="1"/>
      <c r="R1428" s="1"/>
      <c r="T1428" s="1"/>
      <c r="Y1428" s="1"/>
      <c r="Z1428" s="1"/>
      <c r="AB1428" s="1"/>
      <c r="AG1428" s="1"/>
      <c r="AH1428" s="1"/>
      <c r="AJ1428" s="1"/>
      <c r="AO1428" s="1"/>
      <c r="AP1428" s="1"/>
      <c r="AQ1428" s="1"/>
      <c r="AR1428" s="1"/>
      <c r="AV1428" s="1"/>
    </row>
    <row r="1429" spans="1:48" x14ac:dyDescent="0.25">
      <c r="A1429" s="1"/>
      <c r="B1429" s="1"/>
      <c r="C1429" s="1"/>
      <c r="D1429" s="1"/>
      <c r="I1429" s="1"/>
      <c r="J1429" s="1"/>
      <c r="K1429" s="1"/>
      <c r="L1429" s="1"/>
      <c r="Q1429" s="1"/>
      <c r="R1429" s="1"/>
      <c r="T1429" s="1"/>
      <c r="Y1429" s="1"/>
      <c r="Z1429" s="1"/>
      <c r="AB1429" s="1"/>
      <c r="AG1429" s="1"/>
      <c r="AH1429" s="1"/>
      <c r="AJ1429" s="1"/>
      <c r="AO1429" s="1"/>
      <c r="AP1429" s="1"/>
      <c r="AQ1429" s="1"/>
      <c r="AR1429" s="1"/>
      <c r="AV1429" s="1"/>
    </row>
    <row r="1430" spans="1:48" x14ac:dyDescent="0.25">
      <c r="A1430" s="1"/>
      <c r="B1430" s="1"/>
      <c r="C1430" s="1"/>
      <c r="D1430" s="1"/>
      <c r="I1430" s="1"/>
      <c r="J1430" s="1"/>
      <c r="K1430" s="1"/>
      <c r="L1430" s="1"/>
      <c r="Q1430" s="1"/>
      <c r="R1430" s="1"/>
      <c r="T1430" s="1"/>
      <c r="Y1430" s="1"/>
      <c r="Z1430" s="1"/>
      <c r="AB1430" s="1"/>
      <c r="AG1430" s="1"/>
      <c r="AH1430" s="1"/>
      <c r="AJ1430" s="1"/>
      <c r="AO1430" s="1"/>
      <c r="AP1430" s="1"/>
      <c r="AQ1430" s="1"/>
      <c r="AR1430" s="1"/>
      <c r="AV1430" s="1"/>
    </row>
    <row r="1431" spans="1:48" x14ac:dyDescent="0.25">
      <c r="A1431" s="1"/>
      <c r="B1431" s="1"/>
      <c r="C1431" s="1"/>
      <c r="D1431" s="1"/>
      <c r="I1431" s="1"/>
      <c r="J1431" s="1"/>
      <c r="K1431" s="1"/>
      <c r="L1431" s="1"/>
      <c r="Q1431" s="1"/>
      <c r="R1431" s="1"/>
      <c r="T1431" s="1"/>
      <c r="Y1431" s="1"/>
      <c r="Z1431" s="1"/>
      <c r="AB1431" s="1"/>
      <c r="AG1431" s="1"/>
      <c r="AH1431" s="1"/>
      <c r="AJ1431" s="1"/>
      <c r="AO1431" s="1"/>
      <c r="AP1431" s="1"/>
      <c r="AQ1431" s="1"/>
      <c r="AR1431" s="1"/>
      <c r="AV1431" s="1"/>
    </row>
    <row r="1432" spans="1:48" x14ac:dyDescent="0.25">
      <c r="A1432" s="1"/>
      <c r="B1432" s="1"/>
      <c r="C1432" s="1"/>
      <c r="D1432" s="1"/>
      <c r="I1432" s="1"/>
      <c r="J1432" s="1"/>
      <c r="K1432" s="1"/>
      <c r="L1432" s="1"/>
      <c r="Q1432" s="1"/>
      <c r="R1432" s="1"/>
      <c r="T1432" s="1"/>
      <c r="Y1432" s="1"/>
      <c r="Z1432" s="1"/>
      <c r="AB1432" s="1"/>
      <c r="AG1432" s="1"/>
      <c r="AH1432" s="1"/>
      <c r="AJ1432" s="1"/>
      <c r="AO1432" s="1"/>
      <c r="AP1432" s="1"/>
      <c r="AQ1432" s="1"/>
      <c r="AR1432" s="1"/>
      <c r="AV1432" s="1"/>
    </row>
    <row r="1433" spans="1:48" x14ac:dyDescent="0.25">
      <c r="A1433" s="1"/>
      <c r="B1433" s="1"/>
      <c r="C1433" s="1"/>
      <c r="D1433" s="1"/>
      <c r="I1433" s="1"/>
      <c r="J1433" s="1"/>
      <c r="K1433" s="1"/>
      <c r="L1433" s="1"/>
      <c r="Q1433" s="1"/>
      <c r="R1433" s="1"/>
      <c r="T1433" s="1"/>
      <c r="Y1433" s="1"/>
      <c r="Z1433" s="1"/>
      <c r="AB1433" s="1"/>
      <c r="AG1433" s="1"/>
      <c r="AH1433" s="1"/>
      <c r="AJ1433" s="1"/>
      <c r="AO1433" s="1"/>
      <c r="AP1433" s="1"/>
      <c r="AQ1433" s="1"/>
      <c r="AR1433" s="1"/>
      <c r="AV1433" s="1"/>
    </row>
    <row r="1434" spans="1:48" x14ac:dyDescent="0.25">
      <c r="A1434" s="1"/>
      <c r="B1434" s="1"/>
      <c r="C1434" s="1"/>
      <c r="D1434" s="1"/>
      <c r="I1434" s="1"/>
      <c r="J1434" s="1"/>
      <c r="K1434" s="1"/>
      <c r="L1434" s="1"/>
      <c r="Q1434" s="1"/>
      <c r="R1434" s="1"/>
      <c r="T1434" s="1"/>
      <c r="Y1434" s="1"/>
      <c r="Z1434" s="1"/>
      <c r="AB1434" s="1"/>
      <c r="AG1434" s="1"/>
      <c r="AH1434" s="1"/>
      <c r="AJ1434" s="1"/>
      <c r="AO1434" s="1"/>
      <c r="AP1434" s="1"/>
      <c r="AQ1434" s="1"/>
      <c r="AR1434" s="1"/>
      <c r="AV1434" s="1"/>
    </row>
    <row r="1435" spans="1:48" x14ac:dyDescent="0.25">
      <c r="A1435" s="1"/>
      <c r="B1435" s="1"/>
      <c r="C1435" s="1"/>
      <c r="D1435" s="1"/>
      <c r="I1435" s="1"/>
      <c r="J1435" s="1"/>
      <c r="K1435" s="1"/>
      <c r="L1435" s="1"/>
      <c r="Q1435" s="1"/>
      <c r="R1435" s="1"/>
      <c r="T1435" s="1"/>
      <c r="Y1435" s="1"/>
      <c r="Z1435" s="1"/>
      <c r="AB1435" s="1"/>
      <c r="AG1435" s="1"/>
      <c r="AH1435" s="1"/>
      <c r="AJ1435" s="1"/>
      <c r="AO1435" s="1"/>
      <c r="AP1435" s="1"/>
      <c r="AQ1435" s="1"/>
      <c r="AR1435" s="1"/>
      <c r="AV1435" s="1"/>
    </row>
    <row r="1436" spans="1:48" x14ac:dyDescent="0.25">
      <c r="A1436" s="1"/>
      <c r="B1436" s="1"/>
      <c r="C1436" s="1"/>
      <c r="D1436" s="1"/>
      <c r="I1436" s="1"/>
      <c r="J1436" s="1"/>
      <c r="K1436" s="1"/>
      <c r="L1436" s="1"/>
      <c r="Q1436" s="1"/>
      <c r="R1436" s="1"/>
      <c r="T1436" s="1"/>
      <c r="Y1436" s="1"/>
      <c r="Z1436" s="1"/>
      <c r="AB1436" s="1"/>
      <c r="AG1436" s="1"/>
      <c r="AH1436" s="1"/>
      <c r="AJ1436" s="1"/>
      <c r="AO1436" s="1"/>
      <c r="AP1436" s="1"/>
      <c r="AQ1436" s="1"/>
      <c r="AR1436" s="1"/>
      <c r="AV1436" s="1"/>
    </row>
    <row r="1437" spans="1:48" x14ac:dyDescent="0.25">
      <c r="A1437" s="1"/>
      <c r="B1437" s="1"/>
      <c r="C1437" s="1"/>
      <c r="D1437" s="1"/>
      <c r="I1437" s="1"/>
      <c r="J1437" s="1"/>
      <c r="K1437" s="1"/>
      <c r="L1437" s="1"/>
      <c r="Q1437" s="1"/>
      <c r="R1437" s="1"/>
      <c r="T1437" s="1"/>
      <c r="Y1437" s="1"/>
      <c r="Z1437" s="1"/>
      <c r="AB1437" s="1"/>
      <c r="AG1437" s="1"/>
      <c r="AH1437" s="1"/>
      <c r="AJ1437" s="1"/>
      <c r="AO1437" s="1"/>
      <c r="AP1437" s="1"/>
      <c r="AQ1437" s="1"/>
      <c r="AR1437" s="1"/>
      <c r="AV1437" s="1"/>
    </row>
    <row r="1438" spans="1:48" x14ac:dyDescent="0.25">
      <c r="A1438" s="1"/>
      <c r="B1438" s="1"/>
      <c r="C1438" s="1"/>
      <c r="D1438" s="1"/>
      <c r="I1438" s="1"/>
      <c r="J1438" s="1"/>
      <c r="K1438" s="1"/>
      <c r="L1438" s="1"/>
      <c r="Q1438" s="1"/>
      <c r="R1438" s="1"/>
      <c r="T1438" s="1"/>
      <c r="Y1438" s="1"/>
      <c r="Z1438" s="1"/>
      <c r="AB1438" s="1"/>
      <c r="AG1438" s="1"/>
      <c r="AH1438" s="1"/>
      <c r="AJ1438" s="1"/>
      <c r="AO1438" s="1"/>
      <c r="AP1438" s="1"/>
      <c r="AQ1438" s="1"/>
      <c r="AR1438" s="1"/>
      <c r="AV1438" s="1"/>
    </row>
    <row r="1439" spans="1:48" x14ac:dyDescent="0.25">
      <c r="A1439" s="1"/>
      <c r="B1439" s="1"/>
      <c r="C1439" s="1"/>
      <c r="D1439" s="1"/>
      <c r="I1439" s="1"/>
      <c r="J1439" s="1"/>
      <c r="K1439" s="1"/>
      <c r="L1439" s="1"/>
      <c r="Q1439" s="1"/>
      <c r="R1439" s="1"/>
      <c r="T1439" s="1"/>
      <c r="Y1439" s="1"/>
      <c r="Z1439" s="1"/>
      <c r="AB1439" s="1"/>
      <c r="AG1439" s="1"/>
      <c r="AH1439" s="1"/>
      <c r="AJ1439" s="1"/>
      <c r="AO1439" s="1"/>
      <c r="AP1439" s="1"/>
      <c r="AQ1439" s="1"/>
      <c r="AR1439" s="1"/>
      <c r="AV1439" s="1"/>
    </row>
    <row r="1440" spans="1:48" x14ac:dyDescent="0.25">
      <c r="A1440" s="1"/>
      <c r="B1440" s="1"/>
      <c r="C1440" s="1"/>
      <c r="D1440" s="1"/>
      <c r="I1440" s="1"/>
      <c r="J1440" s="1"/>
      <c r="K1440" s="1"/>
      <c r="L1440" s="1"/>
      <c r="Q1440" s="1"/>
      <c r="R1440" s="1"/>
      <c r="T1440" s="1"/>
      <c r="Y1440" s="1"/>
      <c r="Z1440" s="1"/>
      <c r="AB1440" s="1"/>
      <c r="AG1440" s="1"/>
      <c r="AH1440" s="1"/>
      <c r="AJ1440" s="1"/>
      <c r="AO1440" s="1"/>
      <c r="AP1440" s="1"/>
      <c r="AQ1440" s="1"/>
      <c r="AR1440" s="1"/>
      <c r="AV1440" s="1"/>
    </row>
    <row r="1441" spans="1:48" x14ac:dyDescent="0.25">
      <c r="A1441" s="1"/>
      <c r="B1441" s="1"/>
      <c r="C1441" s="1"/>
      <c r="D1441" s="1"/>
      <c r="I1441" s="1"/>
      <c r="J1441" s="1"/>
      <c r="K1441" s="1"/>
      <c r="L1441" s="1"/>
      <c r="Q1441" s="1"/>
      <c r="R1441" s="1"/>
      <c r="T1441" s="1"/>
      <c r="Y1441" s="1"/>
      <c r="Z1441" s="1"/>
      <c r="AB1441" s="1"/>
      <c r="AG1441" s="1"/>
      <c r="AH1441" s="1"/>
      <c r="AJ1441" s="1"/>
      <c r="AO1441" s="1"/>
      <c r="AP1441" s="1"/>
      <c r="AQ1441" s="1"/>
      <c r="AR1441" s="1"/>
      <c r="AV1441" s="1"/>
    </row>
    <row r="1442" spans="1:48" x14ac:dyDescent="0.25">
      <c r="A1442" s="1"/>
      <c r="B1442" s="1"/>
      <c r="C1442" s="1"/>
      <c r="D1442" s="1"/>
      <c r="I1442" s="1"/>
      <c r="J1442" s="1"/>
      <c r="K1442" s="1"/>
      <c r="L1442" s="1"/>
      <c r="Q1442" s="1"/>
      <c r="R1442" s="1"/>
      <c r="T1442" s="1"/>
      <c r="Y1442" s="1"/>
      <c r="Z1442" s="1"/>
      <c r="AB1442" s="1"/>
      <c r="AG1442" s="1"/>
      <c r="AH1442" s="1"/>
      <c r="AJ1442" s="1"/>
      <c r="AO1442" s="1"/>
      <c r="AP1442" s="1"/>
      <c r="AQ1442" s="1"/>
      <c r="AR1442" s="1"/>
      <c r="AV1442" s="1"/>
    </row>
    <row r="1443" spans="1:48" x14ac:dyDescent="0.25">
      <c r="A1443" s="1"/>
      <c r="B1443" s="1"/>
      <c r="C1443" s="1"/>
      <c r="D1443" s="1"/>
      <c r="I1443" s="1"/>
      <c r="J1443" s="1"/>
      <c r="K1443" s="1"/>
      <c r="L1443" s="1"/>
      <c r="Q1443" s="1"/>
      <c r="R1443" s="1"/>
      <c r="T1443" s="1"/>
      <c r="Y1443" s="1"/>
      <c r="Z1443" s="1"/>
      <c r="AB1443" s="1"/>
      <c r="AG1443" s="1"/>
      <c r="AH1443" s="1"/>
      <c r="AJ1443" s="1"/>
      <c r="AO1443" s="1"/>
      <c r="AP1443" s="1"/>
      <c r="AQ1443" s="1"/>
      <c r="AR1443" s="1"/>
      <c r="AV1443" s="1"/>
    </row>
    <row r="1444" spans="1:48" x14ac:dyDescent="0.25">
      <c r="A1444" s="1"/>
      <c r="B1444" s="1"/>
      <c r="C1444" s="1"/>
      <c r="D1444" s="1"/>
      <c r="I1444" s="1"/>
      <c r="J1444" s="1"/>
      <c r="K1444" s="1"/>
      <c r="L1444" s="1"/>
      <c r="Q1444" s="1"/>
      <c r="R1444" s="1"/>
      <c r="T1444" s="1"/>
      <c r="Y1444" s="1"/>
      <c r="Z1444" s="1"/>
      <c r="AB1444" s="1"/>
      <c r="AG1444" s="1"/>
      <c r="AH1444" s="1"/>
      <c r="AJ1444" s="1"/>
      <c r="AO1444" s="1"/>
      <c r="AP1444" s="1"/>
      <c r="AQ1444" s="1"/>
      <c r="AR1444" s="1"/>
      <c r="AV1444" s="1"/>
    </row>
    <row r="1445" spans="1:48" x14ac:dyDescent="0.25">
      <c r="A1445" s="1"/>
      <c r="B1445" s="1"/>
      <c r="C1445" s="1"/>
      <c r="D1445" s="1"/>
      <c r="I1445" s="1"/>
      <c r="J1445" s="1"/>
      <c r="K1445" s="1"/>
      <c r="L1445" s="1"/>
      <c r="Q1445" s="1"/>
      <c r="R1445" s="1"/>
      <c r="T1445" s="1"/>
      <c r="Y1445" s="1"/>
      <c r="Z1445" s="1"/>
      <c r="AB1445" s="1"/>
      <c r="AG1445" s="1"/>
      <c r="AH1445" s="1"/>
      <c r="AJ1445" s="1"/>
      <c r="AO1445" s="1"/>
      <c r="AP1445" s="1"/>
      <c r="AQ1445" s="1"/>
      <c r="AR1445" s="1"/>
      <c r="AV1445" s="1"/>
    </row>
    <row r="1446" spans="1:48" x14ac:dyDescent="0.25">
      <c r="A1446" s="1"/>
      <c r="B1446" s="1"/>
      <c r="C1446" s="1"/>
      <c r="D1446" s="1"/>
      <c r="I1446" s="1"/>
      <c r="J1446" s="1"/>
      <c r="K1446" s="1"/>
      <c r="L1446" s="1"/>
      <c r="Q1446" s="1"/>
      <c r="R1446" s="1"/>
      <c r="T1446" s="1"/>
      <c r="Y1446" s="1"/>
      <c r="Z1446" s="1"/>
      <c r="AB1446" s="1"/>
      <c r="AG1446" s="1"/>
      <c r="AH1446" s="1"/>
      <c r="AJ1446" s="1"/>
      <c r="AO1446" s="1"/>
      <c r="AP1446" s="1"/>
      <c r="AQ1446" s="1"/>
      <c r="AR1446" s="1"/>
      <c r="AV1446" s="1"/>
    </row>
    <row r="1447" spans="1:48" x14ac:dyDescent="0.25">
      <c r="A1447" s="1"/>
      <c r="B1447" s="1"/>
      <c r="C1447" s="1"/>
      <c r="D1447" s="1"/>
      <c r="I1447" s="1"/>
      <c r="J1447" s="1"/>
      <c r="K1447" s="1"/>
      <c r="L1447" s="1"/>
      <c r="Q1447" s="1"/>
      <c r="R1447" s="1"/>
      <c r="T1447" s="1"/>
      <c r="Y1447" s="1"/>
      <c r="Z1447" s="1"/>
      <c r="AB1447" s="1"/>
      <c r="AG1447" s="1"/>
      <c r="AH1447" s="1"/>
      <c r="AJ1447" s="1"/>
      <c r="AO1447" s="1"/>
      <c r="AP1447" s="1"/>
      <c r="AQ1447" s="1"/>
      <c r="AR1447" s="1"/>
      <c r="AV1447" s="1"/>
    </row>
    <row r="1448" spans="1:48" x14ac:dyDescent="0.25">
      <c r="A1448" s="1"/>
      <c r="B1448" s="1"/>
      <c r="C1448" s="1"/>
      <c r="D1448" s="1"/>
      <c r="I1448" s="1"/>
      <c r="J1448" s="1"/>
      <c r="K1448" s="1"/>
      <c r="L1448" s="1"/>
      <c r="Q1448" s="1"/>
      <c r="R1448" s="1"/>
      <c r="T1448" s="1"/>
      <c r="Y1448" s="1"/>
      <c r="Z1448" s="1"/>
      <c r="AB1448" s="1"/>
      <c r="AG1448" s="1"/>
      <c r="AH1448" s="1"/>
      <c r="AJ1448" s="1"/>
      <c r="AO1448" s="1"/>
      <c r="AP1448" s="1"/>
      <c r="AQ1448" s="1"/>
      <c r="AR1448" s="1"/>
      <c r="AV1448" s="1"/>
    </row>
    <row r="1449" spans="1:48" x14ac:dyDescent="0.25">
      <c r="A1449" s="1"/>
      <c r="B1449" s="1"/>
      <c r="C1449" s="1"/>
      <c r="D1449" s="1"/>
      <c r="I1449" s="1"/>
      <c r="J1449" s="1"/>
      <c r="K1449" s="1"/>
      <c r="L1449" s="1"/>
      <c r="Q1449" s="1"/>
      <c r="R1449" s="1"/>
      <c r="T1449" s="1"/>
      <c r="Y1449" s="1"/>
      <c r="Z1449" s="1"/>
      <c r="AB1449" s="1"/>
      <c r="AG1449" s="1"/>
      <c r="AH1449" s="1"/>
      <c r="AJ1449" s="1"/>
      <c r="AO1449" s="1"/>
      <c r="AP1449" s="1"/>
      <c r="AQ1449" s="1"/>
      <c r="AR1449" s="1"/>
      <c r="AV1449" s="1"/>
    </row>
    <row r="1450" spans="1:48" x14ac:dyDescent="0.25">
      <c r="A1450" s="1"/>
      <c r="B1450" s="1"/>
      <c r="C1450" s="1"/>
      <c r="D1450" s="1"/>
      <c r="I1450" s="1"/>
      <c r="J1450" s="1"/>
      <c r="K1450" s="1"/>
      <c r="L1450" s="1"/>
      <c r="Q1450" s="1"/>
      <c r="R1450" s="1"/>
      <c r="T1450" s="1"/>
      <c r="Y1450" s="1"/>
      <c r="Z1450" s="1"/>
      <c r="AB1450" s="1"/>
      <c r="AG1450" s="1"/>
      <c r="AH1450" s="1"/>
      <c r="AJ1450" s="1"/>
      <c r="AO1450" s="1"/>
      <c r="AP1450" s="1"/>
      <c r="AQ1450" s="1"/>
      <c r="AR1450" s="1"/>
      <c r="AV1450" s="1"/>
    </row>
    <row r="1451" spans="1:48" x14ac:dyDescent="0.25">
      <c r="A1451" s="1"/>
      <c r="B1451" s="1"/>
      <c r="C1451" s="1"/>
      <c r="D1451" s="1"/>
      <c r="I1451" s="1"/>
      <c r="J1451" s="1"/>
      <c r="K1451" s="1"/>
      <c r="L1451" s="1"/>
      <c r="Q1451" s="1"/>
      <c r="R1451" s="1"/>
      <c r="T1451" s="1"/>
      <c r="Y1451" s="1"/>
      <c r="Z1451" s="1"/>
      <c r="AB1451" s="1"/>
      <c r="AG1451" s="1"/>
      <c r="AH1451" s="1"/>
      <c r="AJ1451" s="1"/>
      <c r="AO1451" s="1"/>
      <c r="AP1451" s="1"/>
      <c r="AQ1451" s="1"/>
      <c r="AR1451" s="1"/>
      <c r="AV1451" s="1"/>
    </row>
    <row r="1452" spans="1:48" x14ac:dyDescent="0.25">
      <c r="A1452" s="1"/>
      <c r="B1452" s="1"/>
      <c r="C1452" s="1"/>
      <c r="D1452" s="1"/>
      <c r="I1452" s="1"/>
      <c r="J1452" s="1"/>
      <c r="K1452" s="1"/>
      <c r="L1452" s="1"/>
      <c r="Q1452" s="1"/>
      <c r="R1452" s="1"/>
      <c r="T1452" s="1"/>
      <c r="Y1452" s="1"/>
      <c r="Z1452" s="1"/>
      <c r="AB1452" s="1"/>
      <c r="AG1452" s="1"/>
      <c r="AH1452" s="1"/>
      <c r="AJ1452" s="1"/>
      <c r="AO1452" s="1"/>
      <c r="AP1452" s="1"/>
      <c r="AQ1452" s="1"/>
      <c r="AR1452" s="1"/>
      <c r="AV1452" s="1"/>
    </row>
    <row r="1453" spans="1:48" x14ac:dyDescent="0.25">
      <c r="A1453" s="1"/>
      <c r="B1453" s="1"/>
      <c r="C1453" s="1"/>
      <c r="D1453" s="1"/>
      <c r="I1453" s="1"/>
      <c r="J1453" s="1"/>
      <c r="K1453" s="1"/>
      <c r="L1453" s="1"/>
      <c r="Q1453" s="1"/>
      <c r="R1453" s="1"/>
      <c r="T1453" s="1"/>
      <c r="Y1453" s="1"/>
      <c r="Z1453" s="1"/>
      <c r="AB1453" s="1"/>
      <c r="AG1453" s="1"/>
      <c r="AH1453" s="1"/>
      <c r="AJ1453" s="1"/>
      <c r="AO1453" s="1"/>
      <c r="AP1453" s="1"/>
      <c r="AQ1453" s="1"/>
      <c r="AR1453" s="1"/>
      <c r="AV1453" s="1"/>
    </row>
    <row r="1454" spans="1:48" x14ac:dyDescent="0.25">
      <c r="A1454" s="1"/>
      <c r="B1454" s="1"/>
      <c r="C1454" s="1"/>
      <c r="D1454" s="1"/>
      <c r="I1454" s="1"/>
      <c r="J1454" s="1"/>
      <c r="K1454" s="1"/>
      <c r="L1454" s="1"/>
      <c r="Q1454" s="1"/>
      <c r="R1454" s="1"/>
      <c r="T1454" s="1"/>
      <c r="Y1454" s="1"/>
      <c r="Z1454" s="1"/>
      <c r="AB1454" s="1"/>
      <c r="AG1454" s="1"/>
      <c r="AH1454" s="1"/>
      <c r="AJ1454" s="1"/>
      <c r="AO1454" s="1"/>
      <c r="AP1454" s="1"/>
      <c r="AQ1454" s="1"/>
      <c r="AR1454" s="1"/>
      <c r="AV1454" s="1"/>
    </row>
    <row r="1455" spans="1:48" x14ac:dyDescent="0.25">
      <c r="A1455" s="1"/>
      <c r="B1455" s="1"/>
      <c r="C1455" s="1"/>
      <c r="D1455" s="1"/>
      <c r="I1455" s="1"/>
      <c r="J1455" s="1"/>
      <c r="K1455" s="1"/>
      <c r="L1455" s="1"/>
      <c r="Q1455" s="1"/>
      <c r="R1455" s="1"/>
      <c r="T1455" s="1"/>
      <c r="Y1455" s="1"/>
      <c r="Z1455" s="1"/>
      <c r="AB1455" s="1"/>
      <c r="AG1455" s="1"/>
      <c r="AH1455" s="1"/>
      <c r="AJ1455" s="1"/>
      <c r="AO1455" s="1"/>
      <c r="AP1455" s="1"/>
      <c r="AQ1455" s="1"/>
      <c r="AR1455" s="1"/>
      <c r="AV1455" s="1"/>
    </row>
    <row r="1456" spans="1:48" x14ac:dyDescent="0.25">
      <c r="A1456" s="1"/>
      <c r="B1456" s="1"/>
      <c r="C1456" s="1"/>
      <c r="D1456" s="1"/>
      <c r="I1456" s="1"/>
      <c r="J1456" s="1"/>
      <c r="K1456" s="1"/>
      <c r="L1456" s="1"/>
      <c r="Q1456" s="1"/>
      <c r="R1456" s="1"/>
      <c r="T1456" s="1"/>
      <c r="Y1456" s="1"/>
      <c r="Z1456" s="1"/>
      <c r="AB1456" s="1"/>
      <c r="AG1456" s="1"/>
      <c r="AH1456" s="1"/>
      <c r="AJ1456" s="1"/>
      <c r="AO1456" s="1"/>
      <c r="AP1456" s="1"/>
      <c r="AQ1456" s="1"/>
      <c r="AR1456" s="1"/>
      <c r="AV1456" s="1"/>
    </row>
    <row r="1457" spans="1:48" x14ac:dyDescent="0.25">
      <c r="A1457" s="1"/>
      <c r="B1457" s="1"/>
      <c r="C1457" s="1"/>
      <c r="D1457" s="1"/>
      <c r="I1457" s="1"/>
      <c r="J1457" s="1"/>
      <c r="K1457" s="1"/>
      <c r="L1457" s="1"/>
      <c r="Q1457" s="1"/>
      <c r="R1457" s="1"/>
      <c r="T1457" s="1"/>
      <c r="Y1457" s="1"/>
      <c r="Z1457" s="1"/>
      <c r="AB1457" s="1"/>
      <c r="AG1457" s="1"/>
      <c r="AH1457" s="1"/>
      <c r="AJ1457" s="1"/>
      <c r="AO1457" s="1"/>
      <c r="AP1457" s="1"/>
      <c r="AQ1457" s="1"/>
      <c r="AR1457" s="1"/>
      <c r="AV1457" s="1"/>
    </row>
    <row r="1458" spans="1:48" x14ac:dyDescent="0.25">
      <c r="A1458" s="1"/>
      <c r="B1458" s="1"/>
      <c r="C1458" s="1"/>
      <c r="D1458" s="1"/>
      <c r="I1458" s="1"/>
      <c r="J1458" s="1"/>
      <c r="K1458" s="1"/>
      <c r="L1458" s="1"/>
      <c r="Q1458" s="1"/>
      <c r="R1458" s="1"/>
      <c r="T1458" s="1"/>
      <c r="Y1458" s="1"/>
      <c r="Z1458" s="1"/>
      <c r="AB1458" s="1"/>
      <c r="AG1458" s="1"/>
      <c r="AH1458" s="1"/>
      <c r="AJ1458" s="1"/>
      <c r="AO1458" s="1"/>
      <c r="AP1458" s="1"/>
      <c r="AQ1458" s="1"/>
      <c r="AR1458" s="1"/>
      <c r="AV1458" s="1"/>
    </row>
    <row r="1459" spans="1:48" x14ac:dyDescent="0.25">
      <c r="A1459" s="1"/>
      <c r="B1459" s="1"/>
      <c r="C1459" s="1"/>
      <c r="D1459" s="1"/>
      <c r="I1459" s="1"/>
      <c r="J1459" s="1"/>
      <c r="K1459" s="1"/>
      <c r="L1459" s="1"/>
      <c r="Q1459" s="1"/>
      <c r="R1459" s="1"/>
      <c r="T1459" s="1"/>
      <c r="Y1459" s="1"/>
      <c r="Z1459" s="1"/>
      <c r="AB1459" s="1"/>
      <c r="AG1459" s="1"/>
      <c r="AH1459" s="1"/>
      <c r="AJ1459" s="1"/>
      <c r="AO1459" s="1"/>
      <c r="AP1459" s="1"/>
      <c r="AQ1459" s="1"/>
      <c r="AR1459" s="1"/>
      <c r="AV1459" s="1"/>
    </row>
    <row r="1460" spans="1:48" x14ac:dyDescent="0.25">
      <c r="A1460" s="1"/>
      <c r="B1460" s="1"/>
      <c r="C1460" s="1"/>
      <c r="D1460" s="1"/>
      <c r="I1460" s="1"/>
      <c r="J1460" s="1"/>
      <c r="K1460" s="1"/>
      <c r="L1460" s="1"/>
      <c r="Q1460" s="1"/>
      <c r="R1460" s="1"/>
      <c r="T1460" s="1"/>
      <c r="Y1460" s="1"/>
      <c r="Z1460" s="1"/>
      <c r="AB1460" s="1"/>
      <c r="AG1460" s="1"/>
      <c r="AH1460" s="1"/>
      <c r="AJ1460" s="1"/>
      <c r="AO1460" s="1"/>
      <c r="AP1460" s="1"/>
      <c r="AQ1460" s="1"/>
      <c r="AR1460" s="1"/>
      <c r="AV1460" s="1"/>
    </row>
    <row r="1461" spans="1:48" x14ac:dyDescent="0.25">
      <c r="A1461" s="1"/>
      <c r="B1461" s="1"/>
      <c r="C1461" s="1"/>
      <c r="D1461" s="1"/>
      <c r="I1461" s="1"/>
      <c r="J1461" s="1"/>
      <c r="K1461" s="1"/>
      <c r="L1461" s="1"/>
      <c r="Q1461" s="1"/>
      <c r="R1461" s="1"/>
      <c r="T1461" s="1"/>
      <c r="Y1461" s="1"/>
      <c r="Z1461" s="1"/>
      <c r="AB1461" s="1"/>
      <c r="AG1461" s="1"/>
      <c r="AH1461" s="1"/>
      <c r="AJ1461" s="1"/>
      <c r="AO1461" s="1"/>
      <c r="AP1461" s="1"/>
      <c r="AQ1461" s="1"/>
      <c r="AR1461" s="1"/>
      <c r="AV1461" s="1"/>
    </row>
    <row r="1462" spans="1:48" x14ac:dyDescent="0.25">
      <c r="A1462" s="1"/>
      <c r="B1462" s="1"/>
      <c r="C1462" s="1"/>
      <c r="D1462" s="1"/>
      <c r="I1462" s="1"/>
      <c r="J1462" s="1"/>
      <c r="K1462" s="1"/>
      <c r="L1462" s="1"/>
      <c r="Q1462" s="1"/>
      <c r="R1462" s="1"/>
      <c r="T1462" s="1"/>
      <c r="Y1462" s="1"/>
      <c r="Z1462" s="1"/>
      <c r="AB1462" s="1"/>
      <c r="AG1462" s="1"/>
      <c r="AH1462" s="1"/>
      <c r="AJ1462" s="1"/>
      <c r="AO1462" s="1"/>
      <c r="AP1462" s="1"/>
      <c r="AQ1462" s="1"/>
      <c r="AR1462" s="1"/>
      <c r="AV1462" s="1"/>
    </row>
    <row r="1463" spans="1:48" x14ac:dyDescent="0.25">
      <c r="A1463" s="1"/>
      <c r="B1463" s="1"/>
      <c r="C1463" s="1"/>
      <c r="D1463" s="1"/>
      <c r="I1463" s="1"/>
      <c r="J1463" s="1"/>
      <c r="K1463" s="1"/>
      <c r="L1463" s="1"/>
      <c r="Q1463" s="1"/>
      <c r="R1463" s="1"/>
      <c r="T1463" s="1"/>
      <c r="Y1463" s="1"/>
      <c r="Z1463" s="1"/>
      <c r="AB1463" s="1"/>
      <c r="AG1463" s="1"/>
      <c r="AH1463" s="1"/>
      <c r="AJ1463" s="1"/>
      <c r="AO1463" s="1"/>
      <c r="AP1463" s="1"/>
      <c r="AQ1463" s="1"/>
      <c r="AR1463" s="1"/>
      <c r="AV1463" s="1"/>
    </row>
    <row r="1464" spans="1:48" x14ac:dyDescent="0.25">
      <c r="A1464" s="1"/>
      <c r="B1464" s="1"/>
      <c r="C1464" s="1"/>
      <c r="D1464" s="1"/>
      <c r="I1464" s="1"/>
      <c r="J1464" s="1"/>
      <c r="K1464" s="1"/>
      <c r="L1464" s="1"/>
      <c r="Q1464" s="1"/>
      <c r="R1464" s="1"/>
      <c r="T1464" s="1"/>
      <c r="Y1464" s="1"/>
      <c r="Z1464" s="1"/>
      <c r="AB1464" s="1"/>
      <c r="AG1464" s="1"/>
      <c r="AH1464" s="1"/>
      <c r="AJ1464" s="1"/>
      <c r="AO1464" s="1"/>
      <c r="AP1464" s="1"/>
      <c r="AQ1464" s="1"/>
      <c r="AR1464" s="1"/>
      <c r="AV1464" s="1"/>
    </row>
    <row r="1465" spans="1:48" x14ac:dyDescent="0.25">
      <c r="A1465" s="1"/>
      <c r="B1465" s="1"/>
      <c r="C1465" s="1"/>
      <c r="D1465" s="1"/>
      <c r="I1465" s="1"/>
      <c r="J1465" s="1"/>
      <c r="K1465" s="1"/>
      <c r="L1465" s="1"/>
      <c r="Q1465" s="1"/>
      <c r="R1465" s="1"/>
      <c r="T1465" s="1"/>
      <c r="Y1465" s="1"/>
      <c r="Z1465" s="1"/>
      <c r="AB1465" s="1"/>
      <c r="AG1465" s="1"/>
      <c r="AH1465" s="1"/>
      <c r="AJ1465" s="1"/>
      <c r="AO1465" s="1"/>
      <c r="AP1465" s="1"/>
      <c r="AQ1465" s="1"/>
      <c r="AR1465" s="1"/>
      <c r="AV1465" s="1"/>
    </row>
    <row r="1466" spans="1:48" x14ac:dyDescent="0.25">
      <c r="A1466" s="1"/>
      <c r="B1466" s="1"/>
      <c r="C1466" s="1"/>
      <c r="D1466" s="1"/>
      <c r="I1466" s="1"/>
      <c r="J1466" s="1"/>
      <c r="K1466" s="1"/>
      <c r="L1466" s="1"/>
      <c r="Q1466" s="1"/>
      <c r="R1466" s="1"/>
      <c r="T1466" s="1"/>
      <c r="Y1466" s="1"/>
      <c r="Z1466" s="1"/>
      <c r="AB1466" s="1"/>
      <c r="AG1466" s="1"/>
      <c r="AH1466" s="1"/>
      <c r="AJ1466" s="1"/>
      <c r="AO1466" s="1"/>
      <c r="AP1466" s="1"/>
      <c r="AQ1466" s="1"/>
      <c r="AR1466" s="1"/>
      <c r="AV1466" s="1"/>
    </row>
    <row r="1467" spans="1:48" x14ac:dyDescent="0.25">
      <c r="A1467" s="1"/>
      <c r="B1467" s="1"/>
      <c r="C1467" s="1"/>
      <c r="D1467" s="1"/>
      <c r="I1467" s="1"/>
      <c r="J1467" s="1"/>
      <c r="K1467" s="1"/>
      <c r="L1467" s="1"/>
      <c r="Q1467" s="1"/>
      <c r="R1467" s="1"/>
      <c r="T1467" s="1"/>
      <c r="Y1467" s="1"/>
      <c r="Z1467" s="1"/>
      <c r="AB1467" s="1"/>
      <c r="AG1467" s="1"/>
      <c r="AH1467" s="1"/>
      <c r="AJ1467" s="1"/>
      <c r="AO1467" s="1"/>
      <c r="AP1467" s="1"/>
      <c r="AQ1467" s="1"/>
      <c r="AR1467" s="1"/>
      <c r="AV1467" s="1"/>
    </row>
    <row r="1468" spans="1:48" x14ac:dyDescent="0.25">
      <c r="A1468" s="1"/>
      <c r="B1468" s="1"/>
      <c r="C1468" s="1"/>
      <c r="D1468" s="1"/>
      <c r="I1468" s="1"/>
      <c r="J1468" s="1"/>
      <c r="K1468" s="1"/>
      <c r="L1468" s="1"/>
      <c r="Q1468" s="1"/>
      <c r="R1468" s="1"/>
      <c r="T1468" s="1"/>
      <c r="Y1468" s="1"/>
      <c r="Z1468" s="1"/>
      <c r="AB1468" s="1"/>
      <c r="AG1468" s="1"/>
      <c r="AH1468" s="1"/>
      <c r="AJ1468" s="1"/>
      <c r="AO1468" s="1"/>
      <c r="AP1468" s="1"/>
      <c r="AQ1468" s="1"/>
      <c r="AR1468" s="1"/>
      <c r="AV1468" s="1"/>
    </row>
    <row r="1469" spans="1:48" x14ac:dyDescent="0.25">
      <c r="A1469" s="1"/>
      <c r="B1469" s="1"/>
      <c r="C1469" s="1"/>
      <c r="D1469" s="1"/>
      <c r="I1469" s="1"/>
      <c r="J1469" s="1"/>
      <c r="K1469" s="1"/>
      <c r="L1469" s="1"/>
      <c r="Q1469" s="1"/>
      <c r="R1469" s="1"/>
      <c r="T1469" s="1"/>
      <c r="Y1469" s="1"/>
      <c r="Z1469" s="1"/>
      <c r="AB1469" s="1"/>
      <c r="AG1469" s="1"/>
      <c r="AH1469" s="1"/>
      <c r="AJ1469" s="1"/>
      <c r="AO1469" s="1"/>
      <c r="AP1469" s="1"/>
      <c r="AQ1469" s="1"/>
      <c r="AR1469" s="1"/>
      <c r="AV1469" s="1"/>
    </row>
    <row r="1470" spans="1:48" x14ac:dyDescent="0.25">
      <c r="A1470" s="1"/>
      <c r="B1470" s="1"/>
      <c r="C1470" s="1"/>
      <c r="D1470" s="1"/>
      <c r="I1470" s="1"/>
      <c r="J1470" s="1"/>
      <c r="K1470" s="1"/>
      <c r="L1470" s="1"/>
      <c r="Q1470" s="1"/>
      <c r="R1470" s="1"/>
      <c r="T1470" s="1"/>
      <c r="Y1470" s="1"/>
      <c r="Z1470" s="1"/>
      <c r="AB1470" s="1"/>
      <c r="AG1470" s="1"/>
      <c r="AH1470" s="1"/>
      <c r="AJ1470" s="1"/>
      <c r="AO1470" s="1"/>
      <c r="AP1470" s="1"/>
      <c r="AQ1470" s="1"/>
      <c r="AR1470" s="1"/>
      <c r="AV1470" s="1"/>
    </row>
    <row r="1471" spans="1:48" x14ac:dyDescent="0.25">
      <c r="A1471" s="1"/>
      <c r="B1471" s="1"/>
      <c r="C1471" s="1"/>
      <c r="D1471" s="1"/>
      <c r="I1471" s="1"/>
      <c r="J1471" s="1"/>
      <c r="K1471" s="1"/>
      <c r="L1471" s="1"/>
      <c r="Q1471" s="1"/>
      <c r="R1471" s="1"/>
      <c r="T1471" s="1"/>
      <c r="Y1471" s="1"/>
      <c r="Z1471" s="1"/>
      <c r="AB1471" s="1"/>
      <c r="AG1471" s="1"/>
      <c r="AH1471" s="1"/>
      <c r="AJ1471" s="1"/>
      <c r="AO1471" s="1"/>
      <c r="AP1471" s="1"/>
      <c r="AQ1471" s="1"/>
      <c r="AR1471" s="1"/>
      <c r="AV1471" s="1"/>
    </row>
    <row r="1472" spans="1:48" x14ac:dyDescent="0.25">
      <c r="A1472" s="1"/>
      <c r="B1472" s="1"/>
      <c r="C1472" s="1"/>
      <c r="D1472" s="1"/>
      <c r="I1472" s="1"/>
      <c r="J1472" s="1"/>
      <c r="K1472" s="1"/>
      <c r="L1472" s="1"/>
      <c r="Q1472" s="1"/>
      <c r="R1472" s="1"/>
      <c r="T1472" s="1"/>
      <c r="Y1472" s="1"/>
      <c r="Z1472" s="1"/>
      <c r="AB1472" s="1"/>
      <c r="AG1472" s="1"/>
      <c r="AH1472" s="1"/>
      <c r="AJ1472" s="1"/>
      <c r="AO1472" s="1"/>
      <c r="AP1472" s="1"/>
      <c r="AQ1472" s="1"/>
      <c r="AR1472" s="1"/>
      <c r="AV1472" s="1"/>
    </row>
    <row r="1473" spans="1:48" x14ac:dyDescent="0.25">
      <c r="A1473" s="1"/>
      <c r="B1473" s="1"/>
      <c r="C1473" s="1"/>
      <c r="D1473" s="1"/>
      <c r="I1473" s="1"/>
      <c r="J1473" s="1"/>
      <c r="K1473" s="1"/>
      <c r="L1473" s="1"/>
      <c r="Q1473" s="1"/>
      <c r="R1473" s="1"/>
      <c r="T1473" s="1"/>
      <c r="Y1473" s="1"/>
      <c r="Z1473" s="1"/>
      <c r="AB1473" s="1"/>
      <c r="AG1473" s="1"/>
      <c r="AH1473" s="1"/>
      <c r="AJ1473" s="1"/>
      <c r="AO1473" s="1"/>
      <c r="AP1473" s="1"/>
      <c r="AQ1473" s="1"/>
      <c r="AR1473" s="1"/>
      <c r="AV1473" s="1"/>
    </row>
    <row r="1474" spans="1:48" x14ac:dyDescent="0.25">
      <c r="A1474" s="1"/>
      <c r="B1474" s="1"/>
      <c r="C1474" s="1"/>
      <c r="D1474" s="1"/>
      <c r="I1474" s="1"/>
      <c r="J1474" s="1"/>
      <c r="K1474" s="1"/>
      <c r="L1474" s="1"/>
      <c r="Q1474" s="1"/>
      <c r="R1474" s="1"/>
      <c r="T1474" s="1"/>
      <c r="Y1474" s="1"/>
      <c r="Z1474" s="1"/>
      <c r="AB1474" s="1"/>
      <c r="AG1474" s="1"/>
      <c r="AH1474" s="1"/>
      <c r="AJ1474" s="1"/>
      <c r="AO1474" s="1"/>
      <c r="AP1474" s="1"/>
      <c r="AQ1474" s="1"/>
      <c r="AR1474" s="1"/>
      <c r="AV1474" s="1"/>
    </row>
    <row r="1475" spans="1:48" x14ac:dyDescent="0.25">
      <c r="A1475" s="1"/>
      <c r="B1475" s="1"/>
      <c r="C1475" s="1"/>
      <c r="D1475" s="1"/>
      <c r="I1475" s="1"/>
      <c r="J1475" s="1"/>
      <c r="K1475" s="1"/>
      <c r="L1475" s="1"/>
      <c r="Q1475" s="1"/>
      <c r="R1475" s="1"/>
      <c r="T1475" s="1"/>
      <c r="Y1475" s="1"/>
      <c r="Z1475" s="1"/>
      <c r="AB1475" s="1"/>
      <c r="AG1475" s="1"/>
      <c r="AH1475" s="1"/>
      <c r="AJ1475" s="1"/>
      <c r="AO1475" s="1"/>
      <c r="AP1475" s="1"/>
      <c r="AQ1475" s="1"/>
      <c r="AR1475" s="1"/>
      <c r="AV1475" s="1"/>
    </row>
    <row r="1476" spans="1:48" x14ac:dyDescent="0.25">
      <c r="A1476" s="1"/>
      <c r="B1476" s="1"/>
      <c r="C1476" s="1"/>
      <c r="D1476" s="1"/>
      <c r="I1476" s="1"/>
      <c r="J1476" s="1"/>
      <c r="K1476" s="1"/>
      <c r="L1476" s="1"/>
      <c r="Q1476" s="1"/>
      <c r="R1476" s="1"/>
      <c r="T1476" s="1"/>
      <c r="Y1476" s="1"/>
      <c r="Z1476" s="1"/>
      <c r="AB1476" s="1"/>
      <c r="AG1476" s="1"/>
      <c r="AH1476" s="1"/>
      <c r="AJ1476" s="1"/>
      <c r="AO1476" s="1"/>
      <c r="AP1476" s="1"/>
      <c r="AQ1476" s="1"/>
      <c r="AR1476" s="1"/>
      <c r="AV1476" s="1"/>
    </row>
    <row r="1477" spans="1:48" x14ac:dyDescent="0.25">
      <c r="A1477" s="1"/>
      <c r="B1477" s="1"/>
      <c r="C1477" s="1"/>
      <c r="D1477" s="1"/>
      <c r="I1477" s="1"/>
      <c r="J1477" s="1"/>
      <c r="K1477" s="1"/>
      <c r="L1477" s="1"/>
      <c r="Q1477" s="1"/>
      <c r="R1477" s="1"/>
      <c r="T1477" s="1"/>
      <c r="Y1477" s="1"/>
      <c r="Z1477" s="1"/>
      <c r="AB1477" s="1"/>
      <c r="AG1477" s="1"/>
      <c r="AH1477" s="1"/>
      <c r="AJ1477" s="1"/>
      <c r="AO1477" s="1"/>
      <c r="AP1477" s="1"/>
      <c r="AQ1477" s="1"/>
      <c r="AR1477" s="1"/>
      <c r="AV1477" s="1"/>
    </row>
    <row r="1478" spans="1:48" x14ac:dyDescent="0.25">
      <c r="A1478" s="1"/>
      <c r="B1478" s="1"/>
      <c r="C1478" s="1"/>
      <c r="D1478" s="1"/>
      <c r="I1478" s="1"/>
      <c r="J1478" s="1"/>
      <c r="K1478" s="1"/>
      <c r="L1478" s="1"/>
      <c r="Q1478" s="1"/>
      <c r="R1478" s="1"/>
      <c r="T1478" s="1"/>
      <c r="Y1478" s="1"/>
      <c r="Z1478" s="1"/>
      <c r="AB1478" s="1"/>
      <c r="AG1478" s="1"/>
      <c r="AH1478" s="1"/>
      <c r="AJ1478" s="1"/>
      <c r="AO1478" s="1"/>
      <c r="AP1478" s="1"/>
      <c r="AQ1478" s="1"/>
      <c r="AR1478" s="1"/>
      <c r="AV1478" s="1"/>
    </row>
    <row r="1479" spans="1:48" x14ac:dyDescent="0.25">
      <c r="A1479" s="1"/>
      <c r="B1479" s="1"/>
      <c r="C1479" s="1"/>
      <c r="D1479" s="1"/>
      <c r="I1479" s="1"/>
      <c r="J1479" s="1"/>
      <c r="K1479" s="1"/>
      <c r="L1479" s="1"/>
      <c r="Q1479" s="1"/>
      <c r="R1479" s="1"/>
      <c r="T1479" s="1"/>
      <c r="Y1479" s="1"/>
      <c r="Z1479" s="1"/>
      <c r="AB1479" s="1"/>
      <c r="AG1479" s="1"/>
      <c r="AH1479" s="1"/>
      <c r="AJ1479" s="1"/>
      <c r="AO1479" s="1"/>
      <c r="AP1479" s="1"/>
      <c r="AQ1479" s="1"/>
      <c r="AR1479" s="1"/>
      <c r="AV1479" s="1"/>
    </row>
    <row r="1480" spans="1:48" x14ac:dyDescent="0.25">
      <c r="A1480" s="1"/>
      <c r="B1480" s="1"/>
      <c r="C1480" s="1"/>
      <c r="D1480" s="1"/>
      <c r="I1480" s="1"/>
      <c r="J1480" s="1"/>
      <c r="K1480" s="1"/>
      <c r="L1480" s="1"/>
      <c r="Q1480" s="1"/>
      <c r="R1480" s="1"/>
      <c r="T1480" s="1"/>
      <c r="Y1480" s="1"/>
      <c r="Z1480" s="1"/>
      <c r="AB1480" s="1"/>
      <c r="AG1480" s="1"/>
      <c r="AH1480" s="1"/>
      <c r="AJ1480" s="1"/>
      <c r="AO1480" s="1"/>
      <c r="AP1480" s="1"/>
      <c r="AQ1480" s="1"/>
      <c r="AR1480" s="1"/>
      <c r="AV1480" s="1"/>
    </row>
    <row r="1481" spans="1:48" x14ac:dyDescent="0.25">
      <c r="A1481" s="1"/>
      <c r="B1481" s="1"/>
      <c r="C1481" s="1"/>
      <c r="D1481" s="1"/>
      <c r="I1481" s="1"/>
      <c r="J1481" s="1"/>
      <c r="K1481" s="1"/>
      <c r="L1481" s="1"/>
      <c r="Q1481" s="1"/>
      <c r="R1481" s="1"/>
      <c r="T1481" s="1"/>
      <c r="Y1481" s="1"/>
      <c r="Z1481" s="1"/>
      <c r="AB1481" s="1"/>
      <c r="AG1481" s="1"/>
      <c r="AH1481" s="1"/>
      <c r="AJ1481" s="1"/>
      <c r="AO1481" s="1"/>
      <c r="AP1481" s="1"/>
      <c r="AQ1481" s="1"/>
      <c r="AR1481" s="1"/>
      <c r="AV1481" s="1"/>
    </row>
    <row r="1482" spans="1:48" x14ac:dyDescent="0.25">
      <c r="A1482" s="1"/>
      <c r="B1482" s="1"/>
      <c r="C1482" s="1"/>
      <c r="D1482" s="1"/>
      <c r="I1482" s="1"/>
      <c r="J1482" s="1"/>
      <c r="K1482" s="1"/>
      <c r="L1482" s="1"/>
      <c r="Q1482" s="1"/>
      <c r="R1482" s="1"/>
      <c r="T1482" s="1"/>
      <c r="Y1482" s="1"/>
      <c r="Z1482" s="1"/>
      <c r="AB1482" s="1"/>
      <c r="AG1482" s="1"/>
      <c r="AH1482" s="1"/>
      <c r="AJ1482" s="1"/>
      <c r="AO1482" s="1"/>
      <c r="AP1482" s="1"/>
      <c r="AQ1482" s="1"/>
      <c r="AR1482" s="1"/>
      <c r="AV1482" s="1"/>
    </row>
    <row r="1483" spans="1:48" x14ac:dyDescent="0.25">
      <c r="A1483" s="1"/>
      <c r="B1483" s="1"/>
      <c r="C1483" s="1"/>
      <c r="D1483" s="1"/>
      <c r="I1483" s="1"/>
      <c r="J1483" s="1"/>
      <c r="K1483" s="1"/>
      <c r="L1483" s="1"/>
      <c r="Q1483" s="1"/>
      <c r="R1483" s="1"/>
      <c r="T1483" s="1"/>
      <c r="Y1483" s="1"/>
      <c r="Z1483" s="1"/>
      <c r="AB1483" s="1"/>
      <c r="AG1483" s="1"/>
      <c r="AH1483" s="1"/>
      <c r="AJ1483" s="1"/>
      <c r="AO1483" s="1"/>
      <c r="AP1483" s="1"/>
      <c r="AQ1483" s="1"/>
      <c r="AR1483" s="1"/>
      <c r="AV1483" s="1"/>
    </row>
    <row r="1484" spans="1:48" x14ac:dyDescent="0.25">
      <c r="A1484" s="1"/>
      <c r="B1484" s="1"/>
      <c r="C1484" s="1"/>
      <c r="D1484" s="1"/>
      <c r="I1484" s="1"/>
      <c r="J1484" s="1"/>
      <c r="K1484" s="1"/>
      <c r="L1484" s="1"/>
      <c r="Q1484" s="1"/>
      <c r="R1484" s="1"/>
      <c r="T1484" s="1"/>
      <c r="Y1484" s="1"/>
      <c r="Z1484" s="1"/>
      <c r="AB1484" s="1"/>
      <c r="AG1484" s="1"/>
      <c r="AH1484" s="1"/>
      <c r="AJ1484" s="1"/>
      <c r="AO1484" s="1"/>
      <c r="AP1484" s="1"/>
      <c r="AQ1484" s="1"/>
      <c r="AR1484" s="1"/>
      <c r="AV1484" s="1"/>
    </row>
    <row r="1485" spans="1:48" x14ac:dyDescent="0.25">
      <c r="A1485" s="1"/>
      <c r="B1485" s="1"/>
      <c r="C1485" s="1"/>
      <c r="D1485" s="1"/>
      <c r="I1485" s="1"/>
      <c r="J1485" s="1"/>
      <c r="K1485" s="1"/>
      <c r="L1485" s="1"/>
      <c r="Q1485" s="1"/>
      <c r="R1485" s="1"/>
      <c r="T1485" s="1"/>
      <c r="Y1485" s="1"/>
      <c r="Z1485" s="1"/>
      <c r="AB1485" s="1"/>
      <c r="AG1485" s="1"/>
      <c r="AH1485" s="1"/>
      <c r="AJ1485" s="1"/>
      <c r="AO1485" s="1"/>
      <c r="AP1485" s="1"/>
      <c r="AQ1485" s="1"/>
      <c r="AR1485" s="1"/>
      <c r="AV1485" s="1"/>
    </row>
    <row r="1486" spans="1:48" x14ac:dyDescent="0.25">
      <c r="A1486" s="1"/>
      <c r="B1486" s="1"/>
      <c r="C1486" s="1"/>
      <c r="D1486" s="1"/>
      <c r="I1486" s="1"/>
      <c r="J1486" s="1"/>
      <c r="K1486" s="1"/>
      <c r="L1486" s="1"/>
      <c r="Q1486" s="1"/>
      <c r="R1486" s="1"/>
      <c r="T1486" s="1"/>
      <c r="Y1486" s="1"/>
      <c r="Z1486" s="1"/>
      <c r="AB1486" s="1"/>
      <c r="AG1486" s="1"/>
      <c r="AH1486" s="1"/>
      <c r="AJ1486" s="1"/>
      <c r="AO1486" s="1"/>
      <c r="AP1486" s="1"/>
      <c r="AQ1486" s="1"/>
      <c r="AR1486" s="1"/>
      <c r="AV1486" s="1"/>
    </row>
    <row r="1487" spans="1:48" x14ac:dyDescent="0.25">
      <c r="A1487" s="1"/>
      <c r="B1487" s="1"/>
      <c r="C1487" s="1"/>
      <c r="D1487" s="1"/>
      <c r="I1487" s="1"/>
      <c r="J1487" s="1"/>
      <c r="K1487" s="1"/>
      <c r="L1487" s="1"/>
      <c r="Q1487" s="1"/>
      <c r="R1487" s="1"/>
      <c r="T1487" s="1"/>
      <c r="Y1487" s="1"/>
      <c r="Z1487" s="1"/>
      <c r="AB1487" s="1"/>
      <c r="AG1487" s="1"/>
      <c r="AH1487" s="1"/>
      <c r="AJ1487" s="1"/>
      <c r="AO1487" s="1"/>
      <c r="AP1487" s="1"/>
      <c r="AQ1487" s="1"/>
      <c r="AR1487" s="1"/>
      <c r="AV1487" s="1"/>
    </row>
    <row r="1488" spans="1:48" x14ac:dyDescent="0.25">
      <c r="A1488" s="1"/>
      <c r="B1488" s="1"/>
      <c r="C1488" s="1"/>
      <c r="D1488" s="1"/>
      <c r="I1488" s="1"/>
      <c r="J1488" s="1"/>
      <c r="K1488" s="1"/>
      <c r="L1488" s="1"/>
      <c r="Q1488" s="1"/>
      <c r="R1488" s="1"/>
      <c r="T1488" s="1"/>
      <c r="Y1488" s="1"/>
      <c r="Z1488" s="1"/>
      <c r="AB1488" s="1"/>
      <c r="AG1488" s="1"/>
      <c r="AH1488" s="1"/>
      <c r="AJ1488" s="1"/>
      <c r="AO1488" s="1"/>
      <c r="AP1488" s="1"/>
      <c r="AQ1488" s="1"/>
      <c r="AR1488" s="1"/>
      <c r="AV1488" s="1"/>
    </row>
    <row r="1489" spans="1:48" x14ac:dyDescent="0.25">
      <c r="A1489" s="1"/>
      <c r="B1489" s="1"/>
      <c r="C1489" s="1"/>
      <c r="D1489" s="1"/>
      <c r="I1489" s="1"/>
      <c r="J1489" s="1"/>
      <c r="K1489" s="1"/>
      <c r="L1489" s="1"/>
      <c r="Q1489" s="1"/>
      <c r="R1489" s="1"/>
      <c r="T1489" s="1"/>
      <c r="Y1489" s="1"/>
      <c r="Z1489" s="1"/>
      <c r="AB1489" s="1"/>
      <c r="AG1489" s="1"/>
      <c r="AH1489" s="1"/>
      <c r="AJ1489" s="1"/>
      <c r="AO1489" s="1"/>
      <c r="AP1489" s="1"/>
      <c r="AQ1489" s="1"/>
      <c r="AR1489" s="1"/>
      <c r="AV1489" s="1"/>
    </row>
    <row r="1490" spans="1:48" x14ac:dyDescent="0.25">
      <c r="A1490" s="1"/>
      <c r="B1490" s="1"/>
      <c r="C1490" s="1"/>
      <c r="D1490" s="1"/>
      <c r="I1490" s="1"/>
      <c r="J1490" s="1"/>
      <c r="K1490" s="1"/>
      <c r="L1490" s="1"/>
      <c r="Q1490" s="1"/>
      <c r="R1490" s="1"/>
      <c r="T1490" s="1"/>
      <c r="Y1490" s="1"/>
      <c r="Z1490" s="1"/>
      <c r="AB1490" s="1"/>
      <c r="AG1490" s="1"/>
      <c r="AH1490" s="1"/>
      <c r="AJ1490" s="1"/>
      <c r="AO1490" s="1"/>
      <c r="AP1490" s="1"/>
      <c r="AQ1490" s="1"/>
      <c r="AR1490" s="1"/>
      <c r="AV1490" s="1"/>
    </row>
    <row r="1491" spans="1:48" x14ac:dyDescent="0.25">
      <c r="A1491" s="1"/>
      <c r="B1491" s="1"/>
      <c r="C1491" s="1"/>
      <c r="D1491" s="1"/>
      <c r="I1491" s="1"/>
      <c r="J1491" s="1"/>
      <c r="K1491" s="1"/>
      <c r="L1491" s="1"/>
      <c r="Q1491" s="1"/>
      <c r="R1491" s="1"/>
      <c r="T1491" s="1"/>
      <c r="Y1491" s="1"/>
      <c r="Z1491" s="1"/>
      <c r="AB1491" s="1"/>
      <c r="AG1491" s="1"/>
      <c r="AH1491" s="1"/>
      <c r="AJ1491" s="1"/>
      <c r="AO1491" s="1"/>
      <c r="AP1491" s="1"/>
      <c r="AQ1491" s="1"/>
      <c r="AR1491" s="1"/>
      <c r="AV1491" s="1"/>
    </row>
    <row r="1492" spans="1:48" x14ac:dyDescent="0.25">
      <c r="A1492" s="1"/>
      <c r="B1492" s="1"/>
      <c r="C1492" s="1"/>
      <c r="D1492" s="1"/>
      <c r="I1492" s="1"/>
      <c r="J1492" s="1"/>
      <c r="K1492" s="1"/>
      <c r="L1492" s="1"/>
      <c r="Q1492" s="1"/>
      <c r="R1492" s="1"/>
      <c r="T1492" s="1"/>
      <c r="Y1492" s="1"/>
      <c r="Z1492" s="1"/>
      <c r="AB1492" s="1"/>
      <c r="AG1492" s="1"/>
      <c r="AH1492" s="1"/>
      <c r="AJ1492" s="1"/>
      <c r="AO1492" s="1"/>
      <c r="AP1492" s="1"/>
      <c r="AQ1492" s="1"/>
      <c r="AR1492" s="1"/>
      <c r="AV1492" s="1"/>
    </row>
    <row r="1493" spans="1:48" x14ac:dyDescent="0.25">
      <c r="A1493" s="1"/>
      <c r="B1493" s="1"/>
      <c r="C1493" s="1"/>
      <c r="D1493" s="1"/>
      <c r="I1493" s="1"/>
      <c r="J1493" s="1"/>
      <c r="K1493" s="1"/>
      <c r="L1493" s="1"/>
      <c r="Q1493" s="1"/>
      <c r="R1493" s="1"/>
      <c r="T1493" s="1"/>
      <c r="Y1493" s="1"/>
      <c r="Z1493" s="1"/>
      <c r="AB1493" s="1"/>
      <c r="AG1493" s="1"/>
      <c r="AH1493" s="1"/>
      <c r="AJ1493" s="1"/>
      <c r="AO1493" s="1"/>
      <c r="AP1493" s="1"/>
      <c r="AQ1493" s="1"/>
      <c r="AR1493" s="1"/>
      <c r="AV1493" s="1"/>
    </row>
    <row r="1494" spans="1:48" x14ac:dyDescent="0.25">
      <c r="A1494" s="1"/>
      <c r="B1494" s="1"/>
      <c r="C1494" s="1"/>
      <c r="D1494" s="1"/>
      <c r="I1494" s="1"/>
      <c r="J1494" s="1"/>
      <c r="K1494" s="1"/>
      <c r="L1494" s="1"/>
      <c r="Q1494" s="1"/>
      <c r="R1494" s="1"/>
      <c r="T1494" s="1"/>
      <c r="Y1494" s="1"/>
      <c r="Z1494" s="1"/>
      <c r="AB1494" s="1"/>
      <c r="AG1494" s="1"/>
      <c r="AH1494" s="1"/>
      <c r="AJ1494" s="1"/>
      <c r="AO1494" s="1"/>
      <c r="AP1494" s="1"/>
      <c r="AQ1494" s="1"/>
      <c r="AR1494" s="1"/>
      <c r="AV1494" s="1"/>
    </row>
    <row r="1495" spans="1:48" x14ac:dyDescent="0.25">
      <c r="A1495" s="1"/>
      <c r="B1495" s="1"/>
      <c r="C1495" s="1"/>
      <c r="D1495" s="1"/>
      <c r="I1495" s="1"/>
      <c r="J1495" s="1"/>
      <c r="K1495" s="1"/>
      <c r="L1495" s="1"/>
      <c r="Q1495" s="1"/>
      <c r="R1495" s="1"/>
      <c r="T1495" s="1"/>
      <c r="Y1495" s="1"/>
      <c r="Z1495" s="1"/>
      <c r="AB1495" s="1"/>
      <c r="AG1495" s="1"/>
      <c r="AH1495" s="1"/>
      <c r="AJ1495" s="1"/>
      <c r="AO1495" s="1"/>
      <c r="AP1495" s="1"/>
      <c r="AQ1495" s="1"/>
      <c r="AR1495" s="1"/>
      <c r="AV1495" s="1"/>
    </row>
    <row r="1496" spans="1:48" x14ac:dyDescent="0.25">
      <c r="A1496" s="1"/>
      <c r="B1496" s="1"/>
      <c r="C1496" s="1"/>
      <c r="D1496" s="1"/>
      <c r="I1496" s="1"/>
      <c r="J1496" s="1"/>
      <c r="K1496" s="1"/>
      <c r="L1496" s="1"/>
      <c r="Q1496" s="1"/>
      <c r="R1496" s="1"/>
      <c r="T1496" s="1"/>
      <c r="Y1496" s="1"/>
      <c r="Z1496" s="1"/>
      <c r="AB1496" s="1"/>
      <c r="AG1496" s="1"/>
      <c r="AH1496" s="1"/>
      <c r="AJ1496" s="1"/>
      <c r="AO1496" s="1"/>
      <c r="AP1496" s="1"/>
      <c r="AQ1496" s="1"/>
      <c r="AR1496" s="1"/>
      <c r="AV1496" s="1"/>
    </row>
    <row r="1497" spans="1:48" x14ac:dyDescent="0.25">
      <c r="A1497" s="1"/>
      <c r="B1497" s="1"/>
      <c r="C1497" s="1"/>
      <c r="D1497" s="1"/>
      <c r="I1497" s="1"/>
      <c r="J1497" s="1"/>
      <c r="K1497" s="1"/>
      <c r="L1497" s="1"/>
      <c r="Q1497" s="1"/>
      <c r="R1497" s="1"/>
      <c r="T1497" s="1"/>
      <c r="Y1497" s="1"/>
      <c r="Z1497" s="1"/>
      <c r="AB1497" s="1"/>
      <c r="AG1497" s="1"/>
      <c r="AH1497" s="1"/>
      <c r="AJ1497" s="1"/>
      <c r="AO1497" s="1"/>
      <c r="AP1497" s="1"/>
      <c r="AQ1497" s="1"/>
      <c r="AR1497" s="1"/>
      <c r="AV1497" s="1"/>
    </row>
    <row r="1498" spans="1:48" x14ac:dyDescent="0.25">
      <c r="A1498" s="1"/>
      <c r="B1498" s="1"/>
      <c r="C1498" s="1"/>
      <c r="D1498" s="1"/>
      <c r="I1498" s="1"/>
      <c r="J1498" s="1"/>
      <c r="K1498" s="1"/>
      <c r="L1498" s="1"/>
      <c r="Q1498" s="1"/>
      <c r="R1498" s="1"/>
      <c r="T1498" s="1"/>
      <c r="Y1498" s="1"/>
      <c r="Z1498" s="1"/>
      <c r="AB1498" s="1"/>
      <c r="AG1498" s="1"/>
      <c r="AH1498" s="1"/>
      <c r="AJ1498" s="1"/>
      <c r="AO1498" s="1"/>
      <c r="AP1498" s="1"/>
      <c r="AQ1498" s="1"/>
      <c r="AR1498" s="1"/>
      <c r="AV1498" s="1"/>
    </row>
    <row r="1499" spans="1:48" x14ac:dyDescent="0.25">
      <c r="A1499" s="1"/>
      <c r="B1499" s="1"/>
      <c r="C1499" s="1"/>
      <c r="D1499" s="1"/>
      <c r="I1499" s="1"/>
      <c r="J1499" s="1"/>
      <c r="K1499" s="1"/>
      <c r="L1499" s="1"/>
      <c r="Q1499" s="1"/>
      <c r="R1499" s="1"/>
      <c r="T1499" s="1"/>
      <c r="Y1499" s="1"/>
      <c r="Z1499" s="1"/>
      <c r="AB1499" s="1"/>
      <c r="AG1499" s="1"/>
      <c r="AH1499" s="1"/>
      <c r="AJ1499" s="1"/>
      <c r="AO1499" s="1"/>
      <c r="AP1499" s="1"/>
      <c r="AQ1499" s="1"/>
      <c r="AR1499" s="1"/>
      <c r="AV1499" s="1"/>
    </row>
    <row r="1500" spans="1:48" x14ac:dyDescent="0.25">
      <c r="A1500" s="1"/>
      <c r="B1500" s="1"/>
      <c r="C1500" s="1"/>
      <c r="D1500" s="1"/>
      <c r="I1500" s="1"/>
      <c r="J1500" s="1"/>
      <c r="K1500" s="1"/>
      <c r="L1500" s="1"/>
      <c r="Q1500" s="1"/>
      <c r="R1500" s="1"/>
      <c r="T1500" s="1"/>
      <c r="Y1500" s="1"/>
      <c r="Z1500" s="1"/>
      <c r="AB1500" s="1"/>
      <c r="AG1500" s="1"/>
      <c r="AH1500" s="1"/>
      <c r="AJ1500" s="1"/>
      <c r="AO1500" s="1"/>
      <c r="AP1500" s="1"/>
      <c r="AQ1500" s="1"/>
      <c r="AR1500" s="1"/>
      <c r="AV1500" s="1"/>
    </row>
    <row r="1501" spans="1:48" x14ac:dyDescent="0.25">
      <c r="A1501" s="1"/>
      <c r="B1501" s="1"/>
      <c r="C1501" s="1"/>
      <c r="D1501" s="1"/>
      <c r="I1501" s="1"/>
      <c r="J1501" s="1"/>
      <c r="K1501" s="1"/>
      <c r="L1501" s="1"/>
      <c r="Q1501" s="1"/>
      <c r="R1501" s="1"/>
      <c r="T1501" s="1"/>
      <c r="Y1501" s="1"/>
      <c r="Z1501" s="1"/>
      <c r="AB1501" s="1"/>
      <c r="AG1501" s="1"/>
      <c r="AH1501" s="1"/>
      <c r="AJ1501" s="1"/>
      <c r="AO1501" s="1"/>
      <c r="AP1501" s="1"/>
      <c r="AQ1501" s="1"/>
      <c r="AR1501" s="1"/>
      <c r="AV1501" s="1"/>
    </row>
    <row r="1502" spans="1:48" x14ac:dyDescent="0.25">
      <c r="A1502" s="1"/>
      <c r="B1502" s="1"/>
      <c r="C1502" s="1"/>
      <c r="D1502" s="1"/>
      <c r="I1502" s="1"/>
      <c r="J1502" s="1"/>
      <c r="K1502" s="1"/>
      <c r="L1502" s="1"/>
      <c r="Q1502" s="1"/>
      <c r="R1502" s="1"/>
      <c r="T1502" s="1"/>
      <c r="Y1502" s="1"/>
      <c r="Z1502" s="1"/>
      <c r="AB1502" s="1"/>
      <c r="AG1502" s="1"/>
      <c r="AH1502" s="1"/>
      <c r="AJ1502" s="1"/>
      <c r="AO1502" s="1"/>
      <c r="AP1502" s="1"/>
      <c r="AQ1502" s="1"/>
      <c r="AR1502" s="1"/>
      <c r="AV1502" s="1"/>
    </row>
    <row r="1503" spans="1:48" x14ac:dyDescent="0.25">
      <c r="A1503" s="1"/>
      <c r="B1503" s="1"/>
      <c r="C1503" s="1"/>
      <c r="D1503" s="1"/>
      <c r="I1503" s="1"/>
      <c r="J1503" s="1"/>
      <c r="K1503" s="1"/>
      <c r="L1503" s="1"/>
      <c r="Q1503" s="1"/>
      <c r="R1503" s="1"/>
      <c r="T1503" s="1"/>
      <c r="Y1503" s="1"/>
      <c r="Z1503" s="1"/>
      <c r="AB1503" s="1"/>
      <c r="AG1503" s="1"/>
      <c r="AH1503" s="1"/>
      <c r="AJ1503" s="1"/>
      <c r="AO1503" s="1"/>
      <c r="AP1503" s="1"/>
      <c r="AQ1503" s="1"/>
      <c r="AR1503" s="1"/>
      <c r="AV1503" s="1"/>
    </row>
    <row r="1504" spans="1:48" x14ac:dyDescent="0.25">
      <c r="A1504" s="1"/>
      <c r="B1504" s="1"/>
      <c r="C1504" s="1"/>
      <c r="D1504" s="1"/>
      <c r="I1504" s="1"/>
      <c r="J1504" s="1"/>
      <c r="K1504" s="1"/>
      <c r="L1504" s="1"/>
      <c r="Q1504" s="1"/>
      <c r="R1504" s="1"/>
      <c r="T1504" s="1"/>
      <c r="Y1504" s="1"/>
      <c r="Z1504" s="1"/>
      <c r="AB1504" s="1"/>
      <c r="AG1504" s="1"/>
      <c r="AH1504" s="1"/>
      <c r="AJ1504" s="1"/>
      <c r="AO1504" s="1"/>
      <c r="AP1504" s="1"/>
      <c r="AQ1504" s="1"/>
      <c r="AR1504" s="1"/>
      <c r="AV1504" s="1"/>
    </row>
    <row r="1505" spans="1:48" x14ac:dyDescent="0.25">
      <c r="A1505" s="1"/>
      <c r="B1505" s="1"/>
      <c r="C1505" s="1"/>
      <c r="D1505" s="1"/>
      <c r="I1505" s="1"/>
      <c r="J1505" s="1"/>
      <c r="K1505" s="1"/>
      <c r="L1505" s="1"/>
      <c r="Q1505" s="1"/>
      <c r="R1505" s="1"/>
      <c r="T1505" s="1"/>
      <c r="Y1505" s="1"/>
      <c r="Z1505" s="1"/>
      <c r="AB1505" s="1"/>
      <c r="AG1505" s="1"/>
      <c r="AH1505" s="1"/>
      <c r="AJ1505" s="1"/>
      <c r="AO1505" s="1"/>
      <c r="AP1505" s="1"/>
      <c r="AQ1505" s="1"/>
      <c r="AR1505" s="1"/>
      <c r="AV1505" s="1"/>
    </row>
    <row r="1506" spans="1:48" x14ac:dyDescent="0.25">
      <c r="A1506" s="1"/>
      <c r="B1506" s="1"/>
      <c r="C1506" s="1"/>
      <c r="D1506" s="1"/>
      <c r="I1506" s="1"/>
      <c r="J1506" s="1"/>
      <c r="K1506" s="1"/>
      <c r="L1506" s="1"/>
      <c r="Q1506" s="1"/>
      <c r="R1506" s="1"/>
      <c r="T1506" s="1"/>
      <c r="Y1506" s="1"/>
      <c r="Z1506" s="1"/>
      <c r="AB1506" s="1"/>
      <c r="AG1506" s="1"/>
      <c r="AH1506" s="1"/>
      <c r="AJ1506" s="1"/>
      <c r="AO1506" s="1"/>
      <c r="AP1506" s="1"/>
      <c r="AQ1506" s="1"/>
      <c r="AR1506" s="1"/>
      <c r="AV1506" s="1"/>
    </row>
    <row r="1507" spans="1:48" x14ac:dyDescent="0.25">
      <c r="A1507" s="1"/>
      <c r="B1507" s="1"/>
      <c r="C1507" s="1"/>
      <c r="D1507" s="1"/>
      <c r="I1507" s="1"/>
      <c r="J1507" s="1"/>
      <c r="K1507" s="1"/>
      <c r="L1507" s="1"/>
      <c r="Q1507" s="1"/>
      <c r="R1507" s="1"/>
      <c r="T1507" s="1"/>
      <c r="Y1507" s="1"/>
      <c r="Z1507" s="1"/>
      <c r="AB1507" s="1"/>
      <c r="AG1507" s="1"/>
      <c r="AH1507" s="1"/>
      <c r="AJ1507" s="1"/>
      <c r="AO1507" s="1"/>
      <c r="AP1507" s="1"/>
      <c r="AQ1507" s="1"/>
      <c r="AR1507" s="1"/>
      <c r="AV1507" s="1"/>
    </row>
    <row r="1508" spans="1:48" x14ac:dyDescent="0.25">
      <c r="A1508" s="1"/>
      <c r="B1508" s="1"/>
      <c r="C1508" s="1"/>
      <c r="D1508" s="1"/>
      <c r="I1508" s="1"/>
      <c r="J1508" s="1"/>
      <c r="K1508" s="1"/>
      <c r="L1508" s="1"/>
      <c r="Q1508" s="1"/>
      <c r="R1508" s="1"/>
      <c r="T1508" s="1"/>
      <c r="Y1508" s="1"/>
      <c r="Z1508" s="1"/>
      <c r="AB1508" s="1"/>
      <c r="AG1508" s="1"/>
      <c r="AH1508" s="1"/>
      <c r="AJ1508" s="1"/>
      <c r="AO1508" s="1"/>
      <c r="AP1508" s="1"/>
      <c r="AQ1508" s="1"/>
      <c r="AR1508" s="1"/>
      <c r="AV1508" s="1"/>
    </row>
    <row r="1509" spans="1:48" x14ac:dyDescent="0.25">
      <c r="A1509" s="1"/>
      <c r="B1509" s="1"/>
      <c r="C1509" s="1"/>
      <c r="D1509" s="1"/>
      <c r="I1509" s="1"/>
      <c r="J1509" s="1"/>
      <c r="K1509" s="1"/>
      <c r="L1509" s="1"/>
      <c r="Q1509" s="1"/>
      <c r="R1509" s="1"/>
      <c r="T1509" s="1"/>
      <c r="Y1509" s="1"/>
      <c r="Z1509" s="1"/>
      <c r="AB1509" s="1"/>
      <c r="AG1509" s="1"/>
      <c r="AH1509" s="1"/>
      <c r="AJ1509" s="1"/>
      <c r="AO1509" s="1"/>
      <c r="AP1509" s="1"/>
      <c r="AQ1509" s="1"/>
      <c r="AR1509" s="1"/>
      <c r="AV1509" s="1"/>
    </row>
    <row r="1510" spans="1:48" x14ac:dyDescent="0.25">
      <c r="A1510" s="1"/>
      <c r="B1510" s="1"/>
      <c r="C1510" s="1"/>
      <c r="D1510" s="1"/>
      <c r="I1510" s="1"/>
      <c r="J1510" s="1"/>
      <c r="K1510" s="1"/>
      <c r="L1510" s="1"/>
      <c r="Q1510" s="1"/>
      <c r="R1510" s="1"/>
      <c r="T1510" s="1"/>
      <c r="Y1510" s="1"/>
      <c r="Z1510" s="1"/>
      <c r="AB1510" s="1"/>
      <c r="AG1510" s="1"/>
      <c r="AH1510" s="1"/>
      <c r="AJ1510" s="1"/>
      <c r="AO1510" s="1"/>
      <c r="AP1510" s="1"/>
      <c r="AQ1510" s="1"/>
      <c r="AR1510" s="1"/>
      <c r="AV1510" s="1"/>
    </row>
    <row r="1511" spans="1:48" x14ac:dyDescent="0.25">
      <c r="A1511" s="1"/>
      <c r="B1511" s="1"/>
      <c r="C1511" s="1"/>
      <c r="D1511" s="1"/>
      <c r="I1511" s="1"/>
      <c r="J1511" s="1"/>
      <c r="K1511" s="1"/>
      <c r="L1511" s="1"/>
      <c r="Q1511" s="1"/>
      <c r="R1511" s="1"/>
      <c r="T1511" s="1"/>
      <c r="Y1511" s="1"/>
      <c r="Z1511" s="1"/>
      <c r="AB1511" s="1"/>
      <c r="AG1511" s="1"/>
      <c r="AH1511" s="1"/>
      <c r="AJ1511" s="1"/>
      <c r="AO1511" s="1"/>
      <c r="AP1511" s="1"/>
      <c r="AQ1511" s="1"/>
      <c r="AR1511" s="1"/>
      <c r="AV1511" s="1"/>
    </row>
    <row r="1512" spans="1:48" x14ac:dyDescent="0.25">
      <c r="A1512" s="1"/>
      <c r="B1512" s="1"/>
      <c r="C1512" s="1"/>
      <c r="D1512" s="1"/>
      <c r="I1512" s="1"/>
      <c r="J1512" s="1"/>
      <c r="K1512" s="1"/>
      <c r="L1512" s="1"/>
      <c r="Q1512" s="1"/>
      <c r="R1512" s="1"/>
      <c r="T1512" s="1"/>
      <c r="Y1512" s="1"/>
      <c r="Z1512" s="1"/>
      <c r="AB1512" s="1"/>
      <c r="AG1512" s="1"/>
      <c r="AH1512" s="1"/>
      <c r="AJ1512" s="1"/>
      <c r="AO1512" s="1"/>
      <c r="AP1512" s="1"/>
      <c r="AQ1512" s="1"/>
      <c r="AR1512" s="1"/>
      <c r="AV1512" s="1"/>
    </row>
    <row r="1513" spans="1:48" x14ac:dyDescent="0.25">
      <c r="A1513" s="1"/>
      <c r="B1513" s="1"/>
      <c r="C1513" s="1"/>
      <c r="D1513" s="1"/>
      <c r="I1513" s="1"/>
      <c r="J1513" s="1"/>
      <c r="K1513" s="1"/>
      <c r="L1513" s="1"/>
      <c r="Q1513" s="1"/>
      <c r="R1513" s="1"/>
      <c r="T1513" s="1"/>
      <c r="Y1513" s="1"/>
      <c r="Z1513" s="1"/>
      <c r="AB1513" s="1"/>
      <c r="AG1513" s="1"/>
      <c r="AH1513" s="1"/>
      <c r="AJ1513" s="1"/>
      <c r="AO1513" s="1"/>
      <c r="AP1513" s="1"/>
      <c r="AQ1513" s="1"/>
      <c r="AR1513" s="1"/>
      <c r="AV1513" s="1"/>
    </row>
    <row r="1514" spans="1:48" x14ac:dyDescent="0.25">
      <c r="A1514" s="1"/>
      <c r="B1514" s="1"/>
      <c r="C1514" s="1"/>
      <c r="D1514" s="1"/>
      <c r="I1514" s="1"/>
      <c r="J1514" s="1"/>
      <c r="K1514" s="1"/>
      <c r="L1514" s="1"/>
      <c r="Q1514" s="1"/>
      <c r="R1514" s="1"/>
      <c r="T1514" s="1"/>
      <c r="Y1514" s="1"/>
      <c r="Z1514" s="1"/>
      <c r="AB1514" s="1"/>
      <c r="AG1514" s="1"/>
      <c r="AH1514" s="1"/>
      <c r="AJ1514" s="1"/>
      <c r="AO1514" s="1"/>
      <c r="AP1514" s="1"/>
      <c r="AQ1514" s="1"/>
      <c r="AR1514" s="1"/>
      <c r="AV1514" s="1"/>
    </row>
    <row r="1515" spans="1:48" x14ac:dyDescent="0.25">
      <c r="A1515" s="1"/>
      <c r="B1515" s="1"/>
      <c r="C1515" s="1"/>
      <c r="D1515" s="1"/>
      <c r="I1515" s="1"/>
      <c r="J1515" s="1"/>
      <c r="K1515" s="1"/>
      <c r="L1515" s="1"/>
      <c r="Q1515" s="1"/>
      <c r="R1515" s="1"/>
      <c r="T1515" s="1"/>
      <c r="Y1515" s="1"/>
      <c r="Z1515" s="1"/>
      <c r="AB1515" s="1"/>
      <c r="AG1515" s="1"/>
      <c r="AH1515" s="1"/>
      <c r="AJ1515" s="1"/>
      <c r="AO1515" s="1"/>
      <c r="AP1515" s="1"/>
      <c r="AQ1515" s="1"/>
      <c r="AR1515" s="1"/>
      <c r="AV1515" s="1"/>
    </row>
    <row r="1516" spans="1:48" x14ac:dyDescent="0.25">
      <c r="A1516" s="1"/>
      <c r="B1516" s="1"/>
      <c r="C1516" s="1"/>
      <c r="D1516" s="1"/>
      <c r="I1516" s="1"/>
      <c r="J1516" s="1"/>
      <c r="K1516" s="1"/>
      <c r="L1516" s="1"/>
      <c r="Q1516" s="1"/>
      <c r="R1516" s="1"/>
      <c r="T1516" s="1"/>
      <c r="Y1516" s="1"/>
      <c r="Z1516" s="1"/>
      <c r="AB1516" s="1"/>
      <c r="AG1516" s="1"/>
      <c r="AH1516" s="1"/>
      <c r="AJ1516" s="1"/>
      <c r="AO1516" s="1"/>
      <c r="AP1516" s="1"/>
      <c r="AQ1516" s="1"/>
      <c r="AR1516" s="1"/>
      <c r="AV1516" s="1"/>
    </row>
    <row r="1517" spans="1:48" x14ac:dyDescent="0.25">
      <c r="A1517" s="1"/>
      <c r="B1517" s="1"/>
      <c r="C1517" s="1"/>
      <c r="D1517" s="1"/>
      <c r="I1517" s="1"/>
      <c r="J1517" s="1"/>
      <c r="K1517" s="1"/>
      <c r="L1517" s="1"/>
      <c r="Q1517" s="1"/>
      <c r="R1517" s="1"/>
      <c r="T1517" s="1"/>
      <c r="Y1517" s="1"/>
      <c r="Z1517" s="1"/>
      <c r="AB1517" s="1"/>
      <c r="AG1517" s="1"/>
      <c r="AH1517" s="1"/>
      <c r="AJ1517" s="1"/>
      <c r="AO1517" s="1"/>
      <c r="AP1517" s="1"/>
      <c r="AQ1517" s="1"/>
      <c r="AR1517" s="1"/>
      <c r="AV1517" s="1"/>
    </row>
    <row r="1518" spans="1:48" x14ac:dyDescent="0.25">
      <c r="A1518" s="1"/>
      <c r="B1518" s="1"/>
      <c r="C1518" s="1"/>
      <c r="D1518" s="1"/>
      <c r="I1518" s="1"/>
      <c r="J1518" s="1"/>
      <c r="K1518" s="1"/>
      <c r="L1518" s="1"/>
      <c r="Q1518" s="1"/>
      <c r="R1518" s="1"/>
      <c r="T1518" s="1"/>
      <c r="Y1518" s="1"/>
      <c r="Z1518" s="1"/>
      <c r="AB1518" s="1"/>
      <c r="AG1518" s="1"/>
      <c r="AH1518" s="1"/>
      <c r="AJ1518" s="1"/>
      <c r="AO1518" s="1"/>
      <c r="AP1518" s="1"/>
      <c r="AQ1518" s="1"/>
      <c r="AR1518" s="1"/>
      <c r="AV1518" s="1"/>
    </row>
    <row r="1519" spans="1:48" x14ac:dyDescent="0.25">
      <c r="A1519" s="1"/>
      <c r="B1519" s="1"/>
      <c r="C1519" s="1"/>
      <c r="D1519" s="1"/>
      <c r="I1519" s="1"/>
      <c r="J1519" s="1"/>
      <c r="K1519" s="1"/>
      <c r="L1519" s="1"/>
      <c r="Q1519" s="1"/>
      <c r="R1519" s="1"/>
      <c r="T1519" s="1"/>
      <c r="Y1519" s="1"/>
      <c r="Z1519" s="1"/>
      <c r="AB1519" s="1"/>
      <c r="AG1519" s="1"/>
      <c r="AH1519" s="1"/>
      <c r="AJ1519" s="1"/>
      <c r="AO1519" s="1"/>
      <c r="AP1519" s="1"/>
      <c r="AQ1519" s="1"/>
      <c r="AR1519" s="1"/>
      <c r="AV1519" s="1"/>
    </row>
    <row r="1520" spans="1:48" x14ac:dyDescent="0.25">
      <c r="A1520" s="1"/>
      <c r="B1520" s="1"/>
      <c r="C1520" s="1"/>
      <c r="D1520" s="1"/>
      <c r="I1520" s="1"/>
      <c r="J1520" s="1"/>
      <c r="K1520" s="1"/>
      <c r="L1520" s="1"/>
      <c r="Q1520" s="1"/>
      <c r="R1520" s="1"/>
      <c r="T1520" s="1"/>
      <c r="Y1520" s="1"/>
      <c r="Z1520" s="1"/>
      <c r="AB1520" s="1"/>
      <c r="AG1520" s="1"/>
      <c r="AH1520" s="1"/>
      <c r="AJ1520" s="1"/>
      <c r="AO1520" s="1"/>
      <c r="AP1520" s="1"/>
      <c r="AQ1520" s="1"/>
      <c r="AR1520" s="1"/>
      <c r="AV1520" s="1"/>
    </row>
    <row r="1521" spans="1:48" x14ac:dyDescent="0.25">
      <c r="A1521" s="1"/>
      <c r="B1521" s="1"/>
      <c r="C1521" s="1"/>
      <c r="D1521" s="1"/>
      <c r="I1521" s="1"/>
      <c r="J1521" s="1"/>
      <c r="K1521" s="1"/>
      <c r="L1521" s="1"/>
      <c r="Q1521" s="1"/>
      <c r="R1521" s="1"/>
      <c r="T1521" s="1"/>
      <c r="Y1521" s="1"/>
      <c r="Z1521" s="1"/>
      <c r="AB1521" s="1"/>
      <c r="AG1521" s="1"/>
      <c r="AH1521" s="1"/>
      <c r="AJ1521" s="1"/>
      <c r="AO1521" s="1"/>
      <c r="AP1521" s="1"/>
      <c r="AQ1521" s="1"/>
      <c r="AR1521" s="1"/>
      <c r="AV1521" s="1"/>
    </row>
    <row r="1522" spans="1:48" x14ac:dyDescent="0.25">
      <c r="A1522" s="1"/>
      <c r="B1522" s="1"/>
      <c r="C1522" s="1"/>
      <c r="D1522" s="1"/>
      <c r="I1522" s="1"/>
      <c r="J1522" s="1"/>
      <c r="K1522" s="1"/>
      <c r="L1522" s="1"/>
      <c r="Q1522" s="1"/>
      <c r="R1522" s="1"/>
      <c r="T1522" s="1"/>
      <c r="Y1522" s="1"/>
      <c r="Z1522" s="1"/>
      <c r="AB1522" s="1"/>
      <c r="AG1522" s="1"/>
      <c r="AH1522" s="1"/>
      <c r="AJ1522" s="1"/>
      <c r="AO1522" s="1"/>
      <c r="AP1522" s="1"/>
      <c r="AQ1522" s="1"/>
      <c r="AR1522" s="1"/>
      <c r="AV1522" s="1"/>
    </row>
    <row r="1523" spans="1:48" x14ac:dyDescent="0.25">
      <c r="A1523" s="1"/>
      <c r="B1523" s="1"/>
      <c r="C1523" s="1"/>
      <c r="D1523" s="1"/>
      <c r="I1523" s="1"/>
      <c r="J1523" s="1"/>
      <c r="K1523" s="1"/>
      <c r="L1523" s="1"/>
      <c r="Q1523" s="1"/>
      <c r="R1523" s="1"/>
      <c r="T1523" s="1"/>
      <c r="Y1523" s="1"/>
      <c r="Z1523" s="1"/>
      <c r="AB1523" s="1"/>
      <c r="AG1523" s="1"/>
      <c r="AH1523" s="1"/>
      <c r="AJ1523" s="1"/>
      <c r="AO1523" s="1"/>
      <c r="AP1523" s="1"/>
      <c r="AQ1523" s="1"/>
      <c r="AR1523" s="1"/>
      <c r="AV1523" s="1"/>
    </row>
    <row r="1524" spans="1:48" x14ac:dyDescent="0.25">
      <c r="A1524" s="1"/>
      <c r="B1524" s="1"/>
      <c r="C1524" s="1"/>
      <c r="D1524" s="1"/>
      <c r="I1524" s="1"/>
      <c r="J1524" s="1"/>
      <c r="K1524" s="1"/>
      <c r="L1524" s="1"/>
      <c r="Q1524" s="1"/>
      <c r="R1524" s="1"/>
      <c r="T1524" s="1"/>
      <c r="Y1524" s="1"/>
      <c r="Z1524" s="1"/>
      <c r="AB1524" s="1"/>
      <c r="AG1524" s="1"/>
      <c r="AH1524" s="1"/>
      <c r="AJ1524" s="1"/>
      <c r="AO1524" s="1"/>
      <c r="AP1524" s="1"/>
      <c r="AQ1524" s="1"/>
      <c r="AR1524" s="1"/>
      <c r="AV1524" s="1"/>
    </row>
    <row r="1525" spans="1:48" x14ac:dyDescent="0.25">
      <c r="A1525" s="1"/>
      <c r="B1525" s="1"/>
      <c r="C1525" s="1"/>
      <c r="D1525" s="1"/>
      <c r="I1525" s="1"/>
      <c r="J1525" s="1"/>
      <c r="K1525" s="1"/>
      <c r="L1525" s="1"/>
      <c r="Q1525" s="1"/>
      <c r="R1525" s="1"/>
      <c r="T1525" s="1"/>
      <c r="Y1525" s="1"/>
      <c r="Z1525" s="1"/>
      <c r="AB1525" s="1"/>
      <c r="AG1525" s="1"/>
      <c r="AH1525" s="1"/>
      <c r="AJ1525" s="1"/>
      <c r="AO1525" s="1"/>
      <c r="AP1525" s="1"/>
      <c r="AQ1525" s="1"/>
      <c r="AR1525" s="1"/>
      <c r="AV1525" s="1"/>
    </row>
    <row r="1526" spans="1:48" x14ac:dyDescent="0.25">
      <c r="A1526" s="1"/>
      <c r="B1526" s="1"/>
      <c r="C1526" s="1"/>
      <c r="D1526" s="1"/>
      <c r="I1526" s="1"/>
      <c r="J1526" s="1"/>
      <c r="K1526" s="1"/>
      <c r="L1526" s="1"/>
      <c r="Q1526" s="1"/>
      <c r="R1526" s="1"/>
      <c r="T1526" s="1"/>
      <c r="Y1526" s="1"/>
      <c r="Z1526" s="1"/>
      <c r="AB1526" s="1"/>
      <c r="AG1526" s="1"/>
      <c r="AH1526" s="1"/>
      <c r="AJ1526" s="1"/>
      <c r="AO1526" s="1"/>
      <c r="AP1526" s="1"/>
      <c r="AQ1526" s="1"/>
      <c r="AR1526" s="1"/>
      <c r="AV1526" s="1"/>
    </row>
    <row r="1527" spans="1:48" x14ac:dyDescent="0.25">
      <c r="A1527" s="1"/>
      <c r="B1527" s="1"/>
      <c r="C1527" s="1"/>
      <c r="D1527" s="1"/>
      <c r="I1527" s="1"/>
      <c r="J1527" s="1"/>
      <c r="K1527" s="1"/>
      <c r="L1527" s="1"/>
      <c r="Q1527" s="1"/>
      <c r="R1527" s="1"/>
      <c r="T1527" s="1"/>
      <c r="Y1527" s="1"/>
      <c r="Z1527" s="1"/>
      <c r="AB1527" s="1"/>
      <c r="AG1527" s="1"/>
      <c r="AH1527" s="1"/>
      <c r="AJ1527" s="1"/>
      <c r="AO1527" s="1"/>
      <c r="AP1527" s="1"/>
      <c r="AQ1527" s="1"/>
      <c r="AR1527" s="1"/>
      <c r="AV1527" s="1"/>
    </row>
    <row r="1528" spans="1:48" x14ac:dyDescent="0.25">
      <c r="A1528" s="1"/>
      <c r="B1528" s="1"/>
      <c r="C1528" s="1"/>
      <c r="D1528" s="1"/>
      <c r="I1528" s="1"/>
      <c r="J1528" s="1"/>
      <c r="K1528" s="1"/>
      <c r="L1528" s="1"/>
      <c r="Q1528" s="1"/>
      <c r="R1528" s="1"/>
      <c r="T1528" s="1"/>
      <c r="Y1528" s="1"/>
      <c r="Z1528" s="1"/>
      <c r="AB1528" s="1"/>
      <c r="AG1528" s="1"/>
      <c r="AH1528" s="1"/>
      <c r="AJ1528" s="1"/>
      <c r="AO1528" s="1"/>
      <c r="AP1528" s="1"/>
      <c r="AQ1528" s="1"/>
      <c r="AR1528" s="1"/>
      <c r="AV1528" s="1"/>
    </row>
    <row r="1529" spans="1:48" x14ac:dyDescent="0.25">
      <c r="A1529" s="1"/>
      <c r="B1529" s="1"/>
      <c r="C1529" s="1"/>
      <c r="D1529" s="1"/>
      <c r="I1529" s="1"/>
      <c r="J1529" s="1"/>
      <c r="K1529" s="1"/>
      <c r="L1529" s="1"/>
      <c r="Q1529" s="1"/>
      <c r="R1529" s="1"/>
      <c r="T1529" s="1"/>
      <c r="Y1529" s="1"/>
      <c r="Z1529" s="1"/>
      <c r="AB1529" s="1"/>
      <c r="AG1529" s="1"/>
      <c r="AH1529" s="1"/>
      <c r="AJ1529" s="1"/>
      <c r="AO1529" s="1"/>
      <c r="AP1529" s="1"/>
      <c r="AQ1529" s="1"/>
      <c r="AR1529" s="1"/>
      <c r="AV1529" s="1"/>
    </row>
    <row r="1530" spans="1:48" x14ac:dyDescent="0.25">
      <c r="A1530" s="1"/>
      <c r="B1530" s="1"/>
      <c r="C1530" s="1"/>
      <c r="D1530" s="1"/>
      <c r="I1530" s="1"/>
      <c r="J1530" s="1"/>
      <c r="K1530" s="1"/>
      <c r="L1530" s="1"/>
      <c r="Q1530" s="1"/>
      <c r="R1530" s="1"/>
      <c r="T1530" s="1"/>
      <c r="Y1530" s="1"/>
      <c r="Z1530" s="1"/>
      <c r="AB1530" s="1"/>
      <c r="AG1530" s="1"/>
      <c r="AH1530" s="1"/>
      <c r="AJ1530" s="1"/>
      <c r="AO1530" s="1"/>
      <c r="AP1530" s="1"/>
      <c r="AQ1530" s="1"/>
      <c r="AR1530" s="1"/>
      <c r="AV1530" s="1"/>
    </row>
    <row r="1531" spans="1:48" x14ac:dyDescent="0.25">
      <c r="A1531" s="1"/>
      <c r="B1531" s="1"/>
      <c r="C1531" s="1"/>
      <c r="D1531" s="1"/>
      <c r="I1531" s="1"/>
      <c r="J1531" s="1"/>
      <c r="K1531" s="1"/>
      <c r="L1531" s="1"/>
      <c r="Q1531" s="1"/>
      <c r="R1531" s="1"/>
      <c r="T1531" s="1"/>
      <c r="Y1531" s="1"/>
      <c r="Z1531" s="1"/>
      <c r="AB1531" s="1"/>
      <c r="AG1531" s="1"/>
      <c r="AH1531" s="1"/>
      <c r="AJ1531" s="1"/>
      <c r="AO1531" s="1"/>
      <c r="AP1531" s="1"/>
      <c r="AQ1531" s="1"/>
      <c r="AR1531" s="1"/>
      <c r="AV1531" s="1"/>
    </row>
    <row r="1532" spans="1:48" x14ac:dyDescent="0.25">
      <c r="A1532" s="1"/>
      <c r="B1532" s="1"/>
      <c r="C1532" s="1"/>
      <c r="D1532" s="1"/>
      <c r="I1532" s="1"/>
      <c r="J1532" s="1"/>
      <c r="K1532" s="1"/>
      <c r="L1532" s="1"/>
      <c r="Q1532" s="1"/>
      <c r="R1532" s="1"/>
      <c r="T1532" s="1"/>
      <c r="Y1532" s="1"/>
      <c r="Z1532" s="1"/>
      <c r="AB1532" s="1"/>
      <c r="AG1532" s="1"/>
      <c r="AH1532" s="1"/>
      <c r="AJ1532" s="1"/>
      <c r="AO1532" s="1"/>
      <c r="AP1532" s="1"/>
      <c r="AQ1532" s="1"/>
      <c r="AR1532" s="1"/>
      <c r="AV1532" s="1"/>
    </row>
    <row r="1533" spans="1:48" x14ac:dyDescent="0.25">
      <c r="A1533" s="1"/>
      <c r="B1533" s="1"/>
      <c r="C1533" s="1"/>
      <c r="D1533" s="1"/>
      <c r="I1533" s="1"/>
      <c r="J1533" s="1"/>
      <c r="K1533" s="1"/>
      <c r="L1533" s="1"/>
      <c r="Q1533" s="1"/>
      <c r="R1533" s="1"/>
      <c r="T1533" s="1"/>
      <c r="Y1533" s="1"/>
      <c r="Z1533" s="1"/>
      <c r="AB1533" s="1"/>
      <c r="AG1533" s="1"/>
      <c r="AH1533" s="1"/>
      <c r="AJ1533" s="1"/>
      <c r="AO1533" s="1"/>
      <c r="AP1533" s="1"/>
      <c r="AQ1533" s="1"/>
      <c r="AR1533" s="1"/>
      <c r="AV1533" s="1"/>
    </row>
    <row r="1534" spans="1:48" x14ac:dyDescent="0.25">
      <c r="A1534" s="1"/>
      <c r="B1534" s="1"/>
      <c r="C1534" s="1"/>
      <c r="D1534" s="1"/>
      <c r="I1534" s="1"/>
      <c r="J1534" s="1"/>
      <c r="K1534" s="1"/>
      <c r="L1534" s="1"/>
      <c r="Q1534" s="1"/>
      <c r="R1534" s="1"/>
      <c r="T1534" s="1"/>
      <c r="Y1534" s="1"/>
      <c r="Z1534" s="1"/>
      <c r="AB1534" s="1"/>
      <c r="AG1534" s="1"/>
      <c r="AH1534" s="1"/>
      <c r="AJ1534" s="1"/>
      <c r="AO1534" s="1"/>
      <c r="AP1534" s="1"/>
      <c r="AQ1534" s="1"/>
      <c r="AR1534" s="1"/>
      <c r="AV1534" s="1"/>
    </row>
    <row r="1535" spans="1:48" x14ac:dyDescent="0.25">
      <c r="A1535" s="1"/>
      <c r="B1535" s="1"/>
      <c r="C1535" s="1"/>
      <c r="D1535" s="1"/>
      <c r="I1535" s="1"/>
      <c r="J1535" s="1"/>
      <c r="K1535" s="1"/>
      <c r="L1535" s="1"/>
      <c r="Q1535" s="1"/>
      <c r="R1535" s="1"/>
      <c r="T1535" s="1"/>
      <c r="Y1535" s="1"/>
      <c r="Z1535" s="1"/>
      <c r="AB1535" s="1"/>
      <c r="AG1535" s="1"/>
      <c r="AH1535" s="1"/>
      <c r="AJ1535" s="1"/>
      <c r="AO1535" s="1"/>
      <c r="AP1535" s="1"/>
      <c r="AQ1535" s="1"/>
      <c r="AR1535" s="1"/>
      <c r="AV1535" s="1"/>
    </row>
    <row r="1536" spans="1:48" x14ac:dyDescent="0.25">
      <c r="A1536" s="1"/>
      <c r="B1536" s="1"/>
      <c r="C1536" s="1"/>
      <c r="D1536" s="1"/>
      <c r="I1536" s="1"/>
      <c r="J1536" s="1"/>
      <c r="K1536" s="1"/>
      <c r="L1536" s="1"/>
      <c r="Q1536" s="1"/>
      <c r="R1536" s="1"/>
      <c r="T1536" s="1"/>
      <c r="Y1536" s="1"/>
      <c r="Z1536" s="1"/>
      <c r="AB1536" s="1"/>
      <c r="AG1536" s="1"/>
      <c r="AH1536" s="1"/>
      <c r="AJ1536" s="1"/>
      <c r="AO1536" s="1"/>
      <c r="AP1536" s="1"/>
      <c r="AQ1536" s="1"/>
      <c r="AR1536" s="1"/>
      <c r="AV1536" s="1"/>
    </row>
    <row r="1537" spans="1:48" x14ac:dyDescent="0.25">
      <c r="A1537" s="1"/>
      <c r="B1537" s="1"/>
      <c r="C1537" s="1"/>
      <c r="D1537" s="1"/>
      <c r="I1537" s="1"/>
      <c r="J1537" s="1"/>
      <c r="K1537" s="1"/>
      <c r="L1537" s="1"/>
      <c r="Q1537" s="1"/>
      <c r="R1537" s="1"/>
      <c r="T1537" s="1"/>
      <c r="Y1537" s="1"/>
      <c r="Z1537" s="1"/>
      <c r="AB1537" s="1"/>
      <c r="AG1537" s="1"/>
      <c r="AH1537" s="1"/>
      <c r="AJ1537" s="1"/>
      <c r="AO1537" s="1"/>
      <c r="AP1537" s="1"/>
      <c r="AQ1537" s="1"/>
      <c r="AR1537" s="1"/>
      <c r="AV1537" s="1"/>
    </row>
    <row r="1538" spans="1:48" x14ac:dyDescent="0.25">
      <c r="A1538" s="1"/>
      <c r="B1538" s="1"/>
      <c r="C1538" s="1"/>
      <c r="D1538" s="1"/>
      <c r="I1538" s="1"/>
      <c r="J1538" s="1"/>
      <c r="K1538" s="1"/>
      <c r="L1538" s="1"/>
      <c r="Q1538" s="1"/>
      <c r="R1538" s="1"/>
      <c r="T1538" s="1"/>
      <c r="Y1538" s="1"/>
      <c r="Z1538" s="1"/>
      <c r="AB1538" s="1"/>
      <c r="AG1538" s="1"/>
      <c r="AH1538" s="1"/>
      <c r="AJ1538" s="1"/>
      <c r="AO1538" s="1"/>
      <c r="AP1538" s="1"/>
      <c r="AQ1538" s="1"/>
      <c r="AR1538" s="1"/>
      <c r="AV1538" s="1"/>
    </row>
    <row r="1539" spans="1:48" x14ac:dyDescent="0.25">
      <c r="A1539" s="1"/>
      <c r="B1539" s="1"/>
      <c r="C1539" s="1"/>
      <c r="D1539" s="1"/>
      <c r="I1539" s="1"/>
      <c r="J1539" s="1"/>
      <c r="K1539" s="1"/>
      <c r="L1539" s="1"/>
      <c r="Q1539" s="1"/>
      <c r="R1539" s="1"/>
      <c r="T1539" s="1"/>
      <c r="Y1539" s="1"/>
      <c r="Z1539" s="1"/>
      <c r="AB1539" s="1"/>
      <c r="AG1539" s="1"/>
      <c r="AH1539" s="1"/>
      <c r="AJ1539" s="1"/>
      <c r="AO1539" s="1"/>
      <c r="AP1539" s="1"/>
      <c r="AQ1539" s="1"/>
      <c r="AR1539" s="1"/>
      <c r="AV1539" s="1"/>
    </row>
    <row r="1540" spans="1:48" x14ac:dyDescent="0.25">
      <c r="A1540" s="1"/>
      <c r="B1540" s="1"/>
      <c r="C1540" s="1"/>
      <c r="D1540" s="1"/>
      <c r="I1540" s="1"/>
      <c r="J1540" s="1"/>
      <c r="K1540" s="1"/>
      <c r="L1540" s="1"/>
      <c r="Q1540" s="1"/>
      <c r="R1540" s="1"/>
      <c r="T1540" s="1"/>
      <c r="Y1540" s="1"/>
      <c r="Z1540" s="1"/>
      <c r="AB1540" s="1"/>
      <c r="AG1540" s="1"/>
      <c r="AH1540" s="1"/>
      <c r="AJ1540" s="1"/>
      <c r="AO1540" s="1"/>
      <c r="AP1540" s="1"/>
      <c r="AQ1540" s="1"/>
      <c r="AR1540" s="1"/>
      <c r="AV1540" s="1"/>
    </row>
    <row r="1541" spans="1:48" x14ac:dyDescent="0.25">
      <c r="A1541" s="1"/>
      <c r="B1541" s="1"/>
      <c r="C1541" s="1"/>
      <c r="D1541" s="1"/>
      <c r="I1541" s="1"/>
      <c r="J1541" s="1"/>
      <c r="K1541" s="1"/>
      <c r="L1541" s="1"/>
      <c r="Q1541" s="1"/>
      <c r="R1541" s="1"/>
      <c r="T1541" s="1"/>
      <c r="Y1541" s="1"/>
      <c r="Z1541" s="1"/>
      <c r="AB1541" s="1"/>
      <c r="AG1541" s="1"/>
      <c r="AH1541" s="1"/>
      <c r="AJ1541" s="1"/>
      <c r="AO1541" s="1"/>
      <c r="AP1541" s="1"/>
      <c r="AQ1541" s="1"/>
      <c r="AR1541" s="1"/>
      <c r="AV1541" s="1"/>
    </row>
    <row r="1542" spans="1:48" x14ac:dyDescent="0.25">
      <c r="A1542" s="1"/>
      <c r="B1542" s="1"/>
      <c r="C1542" s="1"/>
      <c r="D1542" s="1"/>
      <c r="I1542" s="1"/>
      <c r="J1542" s="1"/>
      <c r="K1542" s="1"/>
      <c r="L1542" s="1"/>
      <c r="Q1542" s="1"/>
      <c r="R1542" s="1"/>
      <c r="T1542" s="1"/>
      <c r="Y1542" s="1"/>
      <c r="Z1542" s="1"/>
      <c r="AB1542" s="1"/>
      <c r="AG1542" s="1"/>
      <c r="AH1542" s="1"/>
      <c r="AJ1542" s="1"/>
      <c r="AO1542" s="1"/>
      <c r="AP1542" s="1"/>
      <c r="AQ1542" s="1"/>
      <c r="AR1542" s="1"/>
      <c r="AV1542" s="1"/>
    </row>
    <row r="1543" spans="1:48" x14ac:dyDescent="0.25">
      <c r="A1543" s="1"/>
      <c r="B1543" s="1"/>
      <c r="C1543" s="1"/>
      <c r="D1543" s="1"/>
      <c r="I1543" s="1"/>
      <c r="J1543" s="1"/>
      <c r="K1543" s="1"/>
      <c r="L1543" s="1"/>
      <c r="Q1543" s="1"/>
      <c r="R1543" s="1"/>
      <c r="T1543" s="1"/>
      <c r="Y1543" s="1"/>
      <c r="Z1543" s="1"/>
      <c r="AB1543" s="1"/>
      <c r="AG1543" s="1"/>
      <c r="AH1543" s="1"/>
      <c r="AJ1543" s="1"/>
      <c r="AO1543" s="1"/>
      <c r="AP1543" s="1"/>
      <c r="AQ1543" s="1"/>
      <c r="AR1543" s="1"/>
      <c r="AV1543" s="1"/>
    </row>
    <row r="1544" spans="1:48" x14ac:dyDescent="0.25">
      <c r="A1544" s="1"/>
      <c r="B1544" s="1"/>
      <c r="C1544" s="1"/>
      <c r="D1544" s="1"/>
      <c r="I1544" s="1"/>
      <c r="J1544" s="1"/>
      <c r="K1544" s="1"/>
      <c r="L1544" s="1"/>
      <c r="Q1544" s="1"/>
      <c r="R1544" s="1"/>
      <c r="T1544" s="1"/>
      <c r="Y1544" s="1"/>
      <c r="Z1544" s="1"/>
      <c r="AB1544" s="1"/>
      <c r="AG1544" s="1"/>
      <c r="AH1544" s="1"/>
      <c r="AJ1544" s="1"/>
      <c r="AO1544" s="1"/>
      <c r="AP1544" s="1"/>
      <c r="AQ1544" s="1"/>
      <c r="AR1544" s="1"/>
      <c r="AV1544" s="1"/>
    </row>
    <row r="1545" spans="1:48" x14ac:dyDescent="0.25">
      <c r="A1545" s="1"/>
      <c r="B1545" s="1"/>
      <c r="C1545" s="1"/>
      <c r="D1545" s="1"/>
      <c r="I1545" s="1"/>
      <c r="J1545" s="1"/>
      <c r="K1545" s="1"/>
      <c r="L1545" s="1"/>
      <c r="Q1545" s="1"/>
      <c r="R1545" s="1"/>
      <c r="T1545" s="1"/>
      <c r="Y1545" s="1"/>
      <c r="Z1545" s="1"/>
      <c r="AB1545" s="1"/>
      <c r="AG1545" s="1"/>
      <c r="AH1545" s="1"/>
      <c r="AJ1545" s="1"/>
      <c r="AO1545" s="1"/>
      <c r="AP1545" s="1"/>
      <c r="AQ1545" s="1"/>
      <c r="AR1545" s="1"/>
      <c r="AV1545" s="1"/>
    </row>
    <row r="1546" spans="1:48" x14ac:dyDescent="0.25">
      <c r="A1546" s="1"/>
      <c r="B1546" s="1"/>
      <c r="C1546" s="1"/>
      <c r="D1546" s="1"/>
      <c r="I1546" s="1"/>
      <c r="J1546" s="1"/>
      <c r="K1546" s="1"/>
      <c r="L1546" s="1"/>
      <c r="Q1546" s="1"/>
      <c r="R1546" s="1"/>
      <c r="T1546" s="1"/>
      <c r="Y1546" s="1"/>
      <c r="Z1546" s="1"/>
      <c r="AB1546" s="1"/>
      <c r="AG1546" s="1"/>
      <c r="AH1546" s="1"/>
      <c r="AJ1546" s="1"/>
      <c r="AO1546" s="1"/>
      <c r="AP1546" s="1"/>
      <c r="AQ1546" s="1"/>
      <c r="AR1546" s="1"/>
      <c r="AV1546" s="1"/>
    </row>
    <row r="1547" spans="1:48" x14ac:dyDescent="0.25">
      <c r="A1547" s="1"/>
      <c r="B1547" s="1"/>
      <c r="C1547" s="1"/>
      <c r="D1547" s="1"/>
      <c r="I1547" s="1"/>
      <c r="J1547" s="1"/>
      <c r="K1547" s="1"/>
      <c r="L1547" s="1"/>
      <c r="Q1547" s="1"/>
      <c r="R1547" s="1"/>
      <c r="T1547" s="1"/>
      <c r="Y1547" s="1"/>
      <c r="Z1547" s="1"/>
      <c r="AB1547" s="1"/>
      <c r="AG1547" s="1"/>
      <c r="AH1547" s="1"/>
      <c r="AJ1547" s="1"/>
      <c r="AO1547" s="1"/>
      <c r="AP1547" s="1"/>
      <c r="AQ1547" s="1"/>
      <c r="AR1547" s="1"/>
      <c r="AV1547" s="1"/>
    </row>
    <row r="1548" spans="1:48" x14ac:dyDescent="0.25">
      <c r="A1548" s="1"/>
      <c r="B1548" s="1"/>
      <c r="C1548" s="1"/>
      <c r="D1548" s="1"/>
      <c r="I1548" s="1"/>
      <c r="J1548" s="1"/>
      <c r="K1548" s="1"/>
      <c r="L1548" s="1"/>
      <c r="Q1548" s="1"/>
      <c r="R1548" s="1"/>
      <c r="T1548" s="1"/>
      <c r="Y1548" s="1"/>
      <c r="Z1548" s="1"/>
      <c r="AB1548" s="1"/>
      <c r="AG1548" s="1"/>
      <c r="AH1548" s="1"/>
      <c r="AJ1548" s="1"/>
      <c r="AO1548" s="1"/>
      <c r="AP1548" s="1"/>
      <c r="AQ1548" s="1"/>
      <c r="AR1548" s="1"/>
      <c r="AV1548" s="1"/>
    </row>
    <row r="1549" spans="1:48" x14ac:dyDescent="0.25">
      <c r="A1549" s="1"/>
      <c r="B1549" s="1"/>
      <c r="C1549" s="1"/>
      <c r="D1549" s="1"/>
      <c r="I1549" s="1"/>
      <c r="J1549" s="1"/>
      <c r="K1549" s="1"/>
      <c r="L1549" s="1"/>
      <c r="Q1549" s="1"/>
      <c r="R1549" s="1"/>
      <c r="T1549" s="1"/>
      <c r="Y1549" s="1"/>
      <c r="Z1549" s="1"/>
      <c r="AB1549" s="1"/>
      <c r="AG1549" s="1"/>
      <c r="AH1549" s="1"/>
      <c r="AJ1549" s="1"/>
      <c r="AO1549" s="1"/>
      <c r="AP1549" s="1"/>
      <c r="AQ1549" s="1"/>
      <c r="AR1549" s="1"/>
      <c r="AV1549" s="1"/>
    </row>
    <row r="1550" spans="1:48" x14ac:dyDescent="0.25">
      <c r="A1550" s="1"/>
      <c r="B1550" s="1"/>
      <c r="C1550" s="1"/>
      <c r="D1550" s="1"/>
      <c r="I1550" s="1"/>
      <c r="J1550" s="1"/>
      <c r="K1550" s="1"/>
      <c r="L1550" s="1"/>
      <c r="Q1550" s="1"/>
      <c r="R1550" s="1"/>
      <c r="T1550" s="1"/>
      <c r="Y1550" s="1"/>
      <c r="Z1550" s="1"/>
      <c r="AB1550" s="1"/>
      <c r="AG1550" s="1"/>
      <c r="AH1550" s="1"/>
      <c r="AJ1550" s="1"/>
      <c r="AO1550" s="1"/>
      <c r="AP1550" s="1"/>
      <c r="AQ1550" s="1"/>
      <c r="AR1550" s="1"/>
      <c r="AV1550" s="1"/>
    </row>
    <row r="1551" spans="1:48" x14ac:dyDescent="0.25">
      <c r="A1551" s="1"/>
      <c r="B1551" s="1"/>
      <c r="C1551" s="1"/>
      <c r="D1551" s="1"/>
      <c r="I1551" s="1"/>
      <c r="J1551" s="1"/>
      <c r="K1551" s="1"/>
      <c r="L1551" s="1"/>
      <c r="Q1551" s="1"/>
      <c r="R1551" s="1"/>
      <c r="T1551" s="1"/>
      <c r="Y1551" s="1"/>
      <c r="Z1551" s="1"/>
      <c r="AB1551" s="1"/>
      <c r="AG1551" s="1"/>
      <c r="AH1551" s="1"/>
      <c r="AJ1551" s="1"/>
      <c r="AO1551" s="1"/>
      <c r="AP1551" s="1"/>
      <c r="AQ1551" s="1"/>
      <c r="AR1551" s="1"/>
      <c r="AV1551" s="1"/>
    </row>
    <row r="1552" spans="1:48" x14ac:dyDescent="0.25">
      <c r="A1552" s="1"/>
      <c r="B1552" s="1"/>
      <c r="C1552" s="1"/>
      <c r="D1552" s="1"/>
      <c r="I1552" s="1"/>
      <c r="J1552" s="1"/>
      <c r="K1552" s="1"/>
      <c r="L1552" s="1"/>
      <c r="Q1552" s="1"/>
      <c r="R1552" s="1"/>
      <c r="T1552" s="1"/>
      <c r="Y1552" s="1"/>
      <c r="Z1552" s="1"/>
      <c r="AB1552" s="1"/>
      <c r="AG1552" s="1"/>
      <c r="AH1552" s="1"/>
      <c r="AJ1552" s="1"/>
      <c r="AO1552" s="1"/>
      <c r="AP1552" s="1"/>
      <c r="AQ1552" s="1"/>
      <c r="AR1552" s="1"/>
      <c r="AV1552" s="1"/>
    </row>
    <row r="1553" spans="1:48" x14ac:dyDescent="0.25">
      <c r="A1553" s="1"/>
      <c r="B1553" s="1"/>
      <c r="C1553" s="1"/>
      <c r="D1553" s="1"/>
      <c r="I1553" s="1"/>
      <c r="J1553" s="1"/>
      <c r="K1553" s="1"/>
      <c r="L1553" s="1"/>
      <c r="Q1553" s="1"/>
      <c r="R1553" s="1"/>
      <c r="T1553" s="1"/>
      <c r="Y1553" s="1"/>
      <c r="Z1553" s="1"/>
      <c r="AB1553" s="1"/>
      <c r="AG1553" s="1"/>
      <c r="AH1553" s="1"/>
      <c r="AJ1553" s="1"/>
      <c r="AO1553" s="1"/>
      <c r="AP1553" s="1"/>
      <c r="AQ1553" s="1"/>
      <c r="AR1553" s="1"/>
      <c r="AV1553" s="1"/>
    </row>
    <row r="1554" spans="1:48" x14ac:dyDescent="0.25">
      <c r="A1554" s="1"/>
      <c r="B1554" s="1"/>
      <c r="C1554" s="1"/>
      <c r="D1554" s="1"/>
      <c r="I1554" s="1"/>
      <c r="J1554" s="1"/>
      <c r="K1554" s="1"/>
      <c r="L1554" s="1"/>
      <c r="Q1554" s="1"/>
      <c r="R1554" s="1"/>
      <c r="T1554" s="1"/>
      <c r="Y1554" s="1"/>
      <c r="Z1554" s="1"/>
      <c r="AB1554" s="1"/>
      <c r="AG1554" s="1"/>
      <c r="AH1554" s="1"/>
      <c r="AJ1554" s="1"/>
      <c r="AO1554" s="1"/>
      <c r="AP1554" s="1"/>
      <c r="AQ1554" s="1"/>
      <c r="AR1554" s="1"/>
      <c r="AV1554" s="1"/>
    </row>
    <row r="1555" spans="1:48" x14ac:dyDescent="0.25">
      <c r="A1555" s="1"/>
      <c r="B1555" s="1"/>
      <c r="C1555" s="1"/>
      <c r="D1555" s="1"/>
      <c r="I1555" s="1"/>
      <c r="J1555" s="1"/>
      <c r="K1555" s="1"/>
      <c r="L1555" s="1"/>
      <c r="Q1555" s="1"/>
      <c r="R1555" s="1"/>
      <c r="T1555" s="1"/>
      <c r="Y1555" s="1"/>
      <c r="Z1555" s="1"/>
      <c r="AB1555" s="1"/>
      <c r="AG1555" s="1"/>
      <c r="AH1555" s="1"/>
      <c r="AJ1555" s="1"/>
      <c r="AO1555" s="1"/>
      <c r="AP1555" s="1"/>
      <c r="AQ1555" s="1"/>
      <c r="AR1555" s="1"/>
      <c r="AV1555" s="1"/>
    </row>
    <row r="1556" spans="1:48" x14ac:dyDescent="0.25">
      <c r="A1556" s="1"/>
      <c r="B1556" s="1"/>
      <c r="C1556" s="1"/>
      <c r="D1556" s="1"/>
      <c r="I1556" s="1"/>
      <c r="J1556" s="1"/>
      <c r="K1556" s="1"/>
      <c r="L1556" s="1"/>
      <c r="Q1556" s="1"/>
      <c r="R1556" s="1"/>
      <c r="T1556" s="1"/>
      <c r="Y1556" s="1"/>
      <c r="Z1556" s="1"/>
      <c r="AB1556" s="1"/>
      <c r="AG1556" s="1"/>
      <c r="AH1556" s="1"/>
      <c r="AJ1556" s="1"/>
      <c r="AO1556" s="1"/>
      <c r="AP1556" s="1"/>
      <c r="AQ1556" s="1"/>
      <c r="AR1556" s="1"/>
      <c r="AV1556" s="1"/>
    </row>
    <row r="1557" spans="1:48" x14ac:dyDescent="0.25">
      <c r="A1557" s="1"/>
      <c r="B1557" s="1"/>
      <c r="C1557" s="1"/>
      <c r="D1557" s="1"/>
      <c r="I1557" s="1"/>
      <c r="J1557" s="1"/>
      <c r="K1557" s="1"/>
      <c r="L1557" s="1"/>
      <c r="Q1557" s="1"/>
      <c r="R1557" s="1"/>
      <c r="T1557" s="1"/>
      <c r="Y1557" s="1"/>
      <c r="Z1557" s="1"/>
      <c r="AB1557" s="1"/>
      <c r="AG1557" s="1"/>
      <c r="AH1557" s="1"/>
      <c r="AJ1557" s="1"/>
      <c r="AO1557" s="1"/>
      <c r="AP1557" s="1"/>
      <c r="AQ1557" s="1"/>
      <c r="AR1557" s="1"/>
      <c r="AV1557" s="1"/>
    </row>
    <row r="1558" spans="1:48" x14ac:dyDescent="0.25">
      <c r="A1558" s="1"/>
      <c r="B1558" s="1"/>
      <c r="C1558" s="1"/>
      <c r="D1558" s="1"/>
      <c r="I1558" s="1"/>
      <c r="J1558" s="1"/>
      <c r="K1558" s="1"/>
      <c r="L1558" s="1"/>
      <c r="Q1558" s="1"/>
      <c r="R1558" s="1"/>
      <c r="T1558" s="1"/>
      <c r="Y1558" s="1"/>
      <c r="Z1558" s="1"/>
      <c r="AB1558" s="1"/>
      <c r="AG1558" s="1"/>
      <c r="AH1558" s="1"/>
      <c r="AJ1558" s="1"/>
      <c r="AO1558" s="1"/>
      <c r="AP1558" s="1"/>
      <c r="AQ1558" s="1"/>
      <c r="AR1558" s="1"/>
      <c r="AV1558" s="1"/>
    </row>
    <row r="1559" spans="1:48" x14ac:dyDescent="0.25">
      <c r="A1559" s="1"/>
      <c r="B1559" s="1"/>
      <c r="C1559" s="1"/>
      <c r="D1559" s="1"/>
      <c r="I1559" s="1"/>
      <c r="J1559" s="1"/>
      <c r="K1559" s="1"/>
      <c r="L1559" s="1"/>
      <c r="Q1559" s="1"/>
      <c r="R1559" s="1"/>
      <c r="T1559" s="1"/>
      <c r="Y1559" s="1"/>
      <c r="Z1559" s="1"/>
      <c r="AB1559" s="1"/>
      <c r="AG1559" s="1"/>
      <c r="AH1559" s="1"/>
      <c r="AJ1559" s="1"/>
      <c r="AO1559" s="1"/>
      <c r="AP1559" s="1"/>
      <c r="AQ1559" s="1"/>
      <c r="AR1559" s="1"/>
      <c r="AV1559" s="1"/>
    </row>
    <row r="1560" spans="1:48" x14ac:dyDescent="0.25">
      <c r="A1560" s="1"/>
      <c r="B1560" s="1"/>
      <c r="C1560" s="1"/>
      <c r="D1560" s="1"/>
      <c r="I1560" s="1"/>
      <c r="J1560" s="1"/>
      <c r="K1560" s="1"/>
      <c r="L1560" s="1"/>
      <c r="Q1560" s="1"/>
      <c r="R1560" s="1"/>
      <c r="T1560" s="1"/>
      <c r="Y1560" s="1"/>
      <c r="Z1560" s="1"/>
      <c r="AB1560" s="1"/>
      <c r="AG1560" s="1"/>
      <c r="AH1560" s="1"/>
      <c r="AJ1560" s="1"/>
      <c r="AO1560" s="1"/>
      <c r="AP1560" s="1"/>
      <c r="AQ1560" s="1"/>
      <c r="AR1560" s="1"/>
      <c r="AV1560" s="1"/>
    </row>
    <row r="1561" spans="1:48" x14ac:dyDescent="0.25">
      <c r="A1561" s="1"/>
      <c r="B1561" s="1"/>
      <c r="C1561" s="1"/>
      <c r="D1561" s="1"/>
      <c r="I1561" s="1"/>
      <c r="J1561" s="1"/>
      <c r="K1561" s="1"/>
      <c r="L1561" s="1"/>
      <c r="Q1561" s="1"/>
      <c r="R1561" s="1"/>
      <c r="T1561" s="1"/>
      <c r="Y1561" s="1"/>
      <c r="Z1561" s="1"/>
      <c r="AB1561" s="1"/>
      <c r="AG1561" s="1"/>
      <c r="AH1561" s="1"/>
      <c r="AJ1561" s="1"/>
      <c r="AO1561" s="1"/>
      <c r="AP1561" s="1"/>
      <c r="AQ1561" s="1"/>
      <c r="AR1561" s="1"/>
      <c r="AV1561" s="1"/>
    </row>
    <row r="1562" spans="1:48" x14ac:dyDescent="0.25">
      <c r="A1562" s="1"/>
      <c r="B1562" s="1"/>
      <c r="C1562" s="1"/>
      <c r="D1562" s="1"/>
      <c r="I1562" s="1"/>
      <c r="J1562" s="1"/>
      <c r="K1562" s="1"/>
      <c r="L1562" s="1"/>
      <c r="Q1562" s="1"/>
      <c r="R1562" s="1"/>
      <c r="T1562" s="1"/>
      <c r="Y1562" s="1"/>
      <c r="Z1562" s="1"/>
      <c r="AB1562" s="1"/>
      <c r="AG1562" s="1"/>
      <c r="AH1562" s="1"/>
      <c r="AJ1562" s="1"/>
      <c r="AO1562" s="1"/>
      <c r="AP1562" s="1"/>
      <c r="AQ1562" s="1"/>
      <c r="AR1562" s="1"/>
      <c r="AV1562" s="1"/>
    </row>
    <row r="1563" spans="1:48" x14ac:dyDescent="0.25">
      <c r="A1563" s="1"/>
      <c r="B1563" s="1"/>
      <c r="C1563" s="1"/>
      <c r="D1563" s="1"/>
      <c r="I1563" s="1"/>
      <c r="J1563" s="1"/>
      <c r="K1563" s="1"/>
      <c r="L1563" s="1"/>
      <c r="Q1563" s="1"/>
      <c r="R1563" s="1"/>
      <c r="T1563" s="1"/>
      <c r="Y1563" s="1"/>
      <c r="Z1563" s="1"/>
      <c r="AB1563" s="1"/>
      <c r="AG1563" s="1"/>
      <c r="AH1563" s="1"/>
      <c r="AJ1563" s="1"/>
      <c r="AO1563" s="1"/>
      <c r="AP1563" s="1"/>
      <c r="AQ1563" s="1"/>
      <c r="AR1563" s="1"/>
      <c r="AV1563" s="1"/>
    </row>
    <row r="1564" spans="1:48" x14ac:dyDescent="0.25">
      <c r="A1564" s="1"/>
      <c r="B1564" s="1"/>
      <c r="C1564" s="1"/>
      <c r="D1564" s="1"/>
      <c r="I1564" s="1"/>
      <c r="J1564" s="1"/>
      <c r="K1564" s="1"/>
      <c r="L1564" s="1"/>
      <c r="Q1564" s="1"/>
      <c r="R1564" s="1"/>
      <c r="T1564" s="1"/>
      <c r="Y1564" s="1"/>
      <c r="Z1564" s="1"/>
      <c r="AB1564" s="1"/>
      <c r="AG1564" s="1"/>
      <c r="AH1564" s="1"/>
      <c r="AJ1564" s="1"/>
      <c r="AO1564" s="1"/>
      <c r="AP1564" s="1"/>
      <c r="AQ1564" s="1"/>
      <c r="AR1564" s="1"/>
      <c r="AV1564" s="1"/>
    </row>
    <row r="1565" spans="1:48" x14ac:dyDescent="0.25">
      <c r="A1565" s="1"/>
      <c r="B1565" s="1"/>
      <c r="C1565" s="1"/>
      <c r="D1565" s="1"/>
      <c r="I1565" s="1"/>
      <c r="J1565" s="1"/>
      <c r="K1565" s="1"/>
      <c r="L1565" s="1"/>
      <c r="Q1565" s="1"/>
      <c r="R1565" s="1"/>
      <c r="T1565" s="1"/>
      <c r="Y1565" s="1"/>
      <c r="Z1565" s="1"/>
      <c r="AB1565" s="1"/>
      <c r="AG1565" s="1"/>
      <c r="AH1565" s="1"/>
      <c r="AJ1565" s="1"/>
      <c r="AO1565" s="1"/>
      <c r="AP1565" s="1"/>
      <c r="AQ1565" s="1"/>
      <c r="AR1565" s="1"/>
      <c r="AV1565" s="1"/>
    </row>
    <row r="1566" spans="1:48" x14ac:dyDescent="0.25">
      <c r="A1566" s="1"/>
      <c r="B1566" s="1"/>
      <c r="C1566" s="1"/>
      <c r="D1566" s="1"/>
      <c r="I1566" s="1"/>
      <c r="J1566" s="1"/>
      <c r="K1566" s="1"/>
      <c r="L1566" s="1"/>
      <c r="Q1566" s="1"/>
      <c r="R1566" s="1"/>
      <c r="T1566" s="1"/>
      <c r="Y1566" s="1"/>
      <c r="Z1566" s="1"/>
      <c r="AB1566" s="1"/>
      <c r="AG1566" s="1"/>
      <c r="AH1566" s="1"/>
      <c r="AJ1566" s="1"/>
      <c r="AO1566" s="1"/>
      <c r="AP1566" s="1"/>
      <c r="AQ1566" s="1"/>
      <c r="AR1566" s="1"/>
      <c r="AV1566" s="1"/>
    </row>
    <row r="1567" spans="1:48" x14ac:dyDescent="0.25">
      <c r="A1567" s="1"/>
      <c r="B1567" s="1"/>
      <c r="C1567" s="1"/>
      <c r="D1567" s="1"/>
      <c r="I1567" s="1"/>
      <c r="J1567" s="1"/>
      <c r="K1567" s="1"/>
      <c r="L1567" s="1"/>
      <c r="Q1567" s="1"/>
      <c r="R1567" s="1"/>
      <c r="T1567" s="1"/>
      <c r="Y1567" s="1"/>
      <c r="Z1567" s="1"/>
      <c r="AB1567" s="1"/>
      <c r="AG1567" s="1"/>
      <c r="AH1567" s="1"/>
      <c r="AJ1567" s="1"/>
      <c r="AO1567" s="1"/>
      <c r="AP1567" s="1"/>
      <c r="AQ1567" s="1"/>
      <c r="AR1567" s="1"/>
      <c r="AV1567" s="1"/>
    </row>
    <row r="1568" spans="1:48" x14ac:dyDescent="0.25">
      <c r="A1568" s="1"/>
      <c r="B1568" s="1"/>
      <c r="C1568" s="1"/>
      <c r="D1568" s="1"/>
      <c r="I1568" s="1"/>
      <c r="J1568" s="1"/>
      <c r="K1568" s="1"/>
      <c r="L1568" s="1"/>
      <c r="Q1568" s="1"/>
      <c r="R1568" s="1"/>
      <c r="T1568" s="1"/>
      <c r="Y1568" s="1"/>
      <c r="Z1568" s="1"/>
      <c r="AB1568" s="1"/>
      <c r="AG1568" s="1"/>
      <c r="AH1568" s="1"/>
      <c r="AJ1568" s="1"/>
      <c r="AO1568" s="1"/>
      <c r="AP1568" s="1"/>
      <c r="AQ1568" s="1"/>
      <c r="AR1568" s="1"/>
      <c r="AV1568" s="1"/>
    </row>
    <row r="1569" spans="1:48" x14ac:dyDescent="0.25">
      <c r="A1569" s="1"/>
      <c r="B1569" s="1"/>
      <c r="C1569" s="1"/>
      <c r="D1569" s="1"/>
      <c r="I1569" s="1"/>
      <c r="J1569" s="1"/>
      <c r="K1569" s="1"/>
      <c r="L1569" s="1"/>
      <c r="Q1569" s="1"/>
      <c r="R1569" s="1"/>
      <c r="T1569" s="1"/>
      <c r="Y1569" s="1"/>
      <c r="Z1569" s="1"/>
      <c r="AB1569" s="1"/>
      <c r="AG1569" s="1"/>
      <c r="AH1569" s="1"/>
      <c r="AJ1569" s="1"/>
      <c r="AO1569" s="1"/>
      <c r="AP1569" s="1"/>
      <c r="AQ1569" s="1"/>
      <c r="AR1569" s="1"/>
      <c r="AV1569" s="1"/>
    </row>
    <row r="1570" spans="1:48" x14ac:dyDescent="0.25">
      <c r="A1570" s="1"/>
      <c r="B1570" s="1"/>
      <c r="C1570" s="1"/>
      <c r="D1570" s="1"/>
      <c r="I1570" s="1"/>
      <c r="J1570" s="1"/>
      <c r="K1570" s="1"/>
      <c r="L1570" s="1"/>
      <c r="Q1570" s="1"/>
      <c r="R1570" s="1"/>
      <c r="T1570" s="1"/>
      <c r="Y1570" s="1"/>
      <c r="Z1570" s="1"/>
      <c r="AB1570" s="1"/>
      <c r="AG1570" s="1"/>
      <c r="AH1570" s="1"/>
      <c r="AJ1570" s="1"/>
      <c r="AO1570" s="1"/>
      <c r="AP1570" s="1"/>
      <c r="AQ1570" s="1"/>
      <c r="AR1570" s="1"/>
      <c r="AV1570" s="1"/>
    </row>
    <row r="1571" spans="1:48" x14ac:dyDescent="0.25">
      <c r="A1571" s="1"/>
      <c r="B1571" s="1"/>
      <c r="C1571" s="1"/>
      <c r="D1571" s="1"/>
      <c r="I1571" s="1"/>
      <c r="J1571" s="1"/>
      <c r="K1571" s="1"/>
      <c r="L1571" s="1"/>
      <c r="Q1571" s="1"/>
      <c r="R1571" s="1"/>
      <c r="T1571" s="1"/>
      <c r="Y1571" s="1"/>
      <c r="Z1571" s="1"/>
      <c r="AB1571" s="1"/>
      <c r="AG1571" s="1"/>
      <c r="AH1571" s="1"/>
      <c r="AJ1571" s="1"/>
      <c r="AO1571" s="1"/>
      <c r="AP1571" s="1"/>
      <c r="AQ1571" s="1"/>
      <c r="AR1571" s="1"/>
      <c r="AV1571" s="1"/>
    </row>
    <row r="1572" spans="1:48" x14ac:dyDescent="0.25">
      <c r="A1572" s="1"/>
      <c r="B1572" s="1"/>
      <c r="C1572" s="1"/>
      <c r="D1572" s="1"/>
      <c r="I1572" s="1"/>
      <c r="J1572" s="1"/>
      <c r="K1572" s="1"/>
      <c r="L1572" s="1"/>
      <c r="Q1572" s="1"/>
      <c r="R1572" s="1"/>
      <c r="T1572" s="1"/>
      <c r="Y1572" s="1"/>
      <c r="Z1572" s="1"/>
      <c r="AB1572" s="1"/>
      <c r="AG1572" s="1"/>
      <c r="AH1572" s="1"/>
      <c r="AJ1572" s="1"/>
      <c r="AO1572" s="1"/>
      <c r="AP1572" s="1"/>
      <c r="AQ1572" s="1"/>
      <c r="AR1572" s="1"/>
      <c r="AV1572" s="1"/>
    </row>
    <row r="1573" spans="1:48" x14ac:dyDescent="0.25">
      <c r="A1573" s="1"/>
      <c r="B1573" s="1"/>
      <c r="C1573" s="1"/>
      <c r="D1573" s="1"/>
      <c r="I1573" s="1"/>
      <c r="J1573" s="1"/>
      <c r="K1573" s="1"/>
      <c r="L1573" s="1"/>
      <c r="Q1573" s="1"/>
      <c r="R1573" s="1"/>
      <c r="T1573" s="1"/>
      <c r="Y1573" s="1"/>
      <c r="Z1573" s="1"/>
      <c r="AB1573" s="1"/>
      <c r="AG1573" s="1"/>
      <c r="AH1573" s="1"/>
      <c r="AJ1573" s="1"/>
      <c r="AO1573" s="1"/>
      <c r="AP1573" s="1"/>
      <c r="AQ1573" s="1"/>
      <c r="AR1573" s="1"/>
      <c r="AV1573" s="1"/>
    </row>
    <row r="1574" spans="1:48" x14ac:dyDescent="0.25">
      <c r="A1574" s="1"/>
      <c r="B1574" s="1"/>
      <c r="C1574" s="1"/>
      <c r="D1574" s="1"/>
      <c r="I1574" s="1"/>
      <c r="J1574" s="1"/>
      <c r="K1574" s="1"/>
      <c r="L1574" s="1"/>
      <c r="Q1574" s="1"/>
      <c r="R1574" s="1"/>
      <c r="T1574" s="1"/>
      <c r="Y1574" s="1"/>
      <c r="Z1574" s="1"/>
      <c r="AB1574" s="1"/>
      <c r="AG1574" s="1"/>
      <c r="AH1574" s="1"/>
      <c r="AJ1574" s="1"/>
      <c r="AO1574" s="1"/>
      <c r="AP1574" s="1"/>
      <c r="AQ1574" s="1"/>
      <c r="AR1574" s="1"/>
      <c r="AV1574" s="1"/>
    </row>
    <row r="1575" spans="1:48" x14ac:dyDescent="0.25">
      <c r="A1575" s="1"/>
      <c r="B1575" s="1"/>
      <c r="C1575" s="1"/>
      <c r="D1575" s="1"/>
      <c r="I1575" s="1"/>
      <c r="J1575" s="1"/>
      <c r="K1575" s="1"/>
      <c r="L1575" s="1"/>
      <c r="Q1575" s="1"/>
      <c r="R1575" s="1"/>
      <c r="T1575" s="1"/>
      <c r="Y1575" s="1"/>
      <c r="Z1575" s="1"/>
      <c r="AB1575" s="1"/>
      <c r="AG1575" s="1"/>
      <c r="AH1575" s="1"/>
      <c r="AJ1575" s="1"/>
      <c r="AO1575" s="1"/>
      <c r="AP1575" s="1"/>
      <c r="AQ1575" s="1"/>
      <c r="AR1575" s="1"/>
      <c r="AV1575" s="1"/>
    </row>
    <row r="1576" spans="1:48" x14ac:dyDescent="0.25">
      <c r="A1576" s="1"/>
      <c r="B1576" s="1"/>
      <c r="C1576" s="1"/>
      <c r="D1576" s="1"/>
      <c r="I1576" s="1"/>
      <c r="J1576" s="1"/>
      <c r="K1576" s="1"/>
      <c r="L1576" s="1"/>
      <c r="Q1576" s="1"/>
      <c r="R1576" s="1"/>
      <c r="T1576" s="1"/>
      <c r="Y1576" s="1"/>
      <c r="Z1576" s="1"/>
      <c r="AB1576" s="1"/>
      <c r="AG1576" s="1"/>
      <c r="AH1576" s="1"/>
      <c r="AJ1576" s="1"/>
      <c r="AO1576" s="1"/>
      <c r="AP1576" s="1"/>
      <c r="AQ1576" s="1"/>
      <c r="AR1576" s="1"/>
      <c r="AV1576" s="1"/>
    </row>
    <row r="1577" spans="1:48" x14ac:dyDescent="0.25">
      <c r="A1577" s="1"/>
      <c r="B1577" s="1"/>
      <c r="C1577" s="1"/>
      <c r="D1577" s="1"/>
      <c r="I1577" s="1"/>
      <c r="J1577" s="1"/>
      <c r="K1577" s="1"/>
      <c r="L1577" s="1"/>
      <c r="Q1577" s="1"/>
      <c r="R1577" s="1"/>
      <c r="T1577" s="1"/>
      <c r="Y1577" s="1"/>
      <c r="Z1577" s="1"/>
      <c r="AB1577" s="1"/>
      <c r="AG1577" s="1"/>
      <c r="AH1577" s="1"/>
      <c r="AJ1577" s="1"/>
      <c r="AO1577" s="1"/>
      <c r="AP1577" s="1"/>
      <c r="AQ1577" s="1"/>
      <c r="AR1577" s="1"/>
      <c r="AV1577" s="1"/>
    </row>
    <row r="1578" spans="1:48" x14ac:dyDescent="0.25">
      <c r="A1578" s="1"/>
      <c r="B1578" s="1"/>
      <c r="C1578" s="1"/>
      <c r="D1578" s="1"/>
      <c r="I1578" s="1"/>
      <c r="J1578" s="1"/>
      <c r="K1578" s="1"/>
      <c r="L1578" s="1"/>
      <c r="Q1578" s="1"/>
      <c r="R1578" s="1"/>
      <c r="T1578" s="1"/>
      <c r="Y1578" s="1"/>
      <c r="Z1578" s="1"/>
      <c r="AB1578" s="1"/>
      <c r="AG1578" s="1"/>
      <c r="AH1578" s="1"/>
      <c r="AJ1578" s="1"/>
      <c r="AO1578" s="1"/>
      <c r="AP1578" s="1"/>
      <c r="AQ1578" s="1"/>
      <c r="AR1578" s="1"/>
      <c r="AV1578" s="1"/>
    </row>
    <row r="1579" spans="1:48" x14ac:dyDescent="0.25">
      <c r="A1579" s="1"/>
      <c r="B1579" s="1"/>
      <c r="C1579" s="1"/>
      <c r="D1579" s="1"/>
      <c r="I1579" s="1"/>
      <c r="J1579" s="1"/>
      <c r="K1579" s="1"/>
      <c r="L1579" s="1"/>
      <c r="Q1579" s="1"/>
      <c r="R1579" s="1"/>
      <c r="T1579" s="1"/>
      <c r="Y1579" s="1"/>
      <c r="Z1579" s="1"/>
      <c r="AB1579" s="1"/>
      <c r="AG1579" s="1"/>
      <c r="AH1579" s="1"/>
      <c r="AJ1579" s="1"/>
      <c r="AO1579" s="1"/>
      <c r="AP1579" s="1"/>
      <c r="AQ1579" s="1"/>
      <c r="AR1579" s="1"/>
      <c r="AV1579" s="1"/>
    </row>
    <row r="1580" spans="1:48" x14ac:dyDescent="0.25">
      <c r="A1580" s="1"/>
      <c r="B1580" s="1"/>
      <c r="C1580" s="1"/>
      <c r="D1580" s="1"/>
      <c r="I1580" s="1"/>
      <c r="J1580" s="1"/>
      <c r="K1580" s="1"/>
      <c r="L1580" s="1"/>
      <c r="Q1580" s="1"/>
      <c r="R1580" s="1"/>
      <c r="T1580" s="1"/>
      <c r="Y1580" s="1"/>
      <c r="Z1580" s="1"/>
      <c r="AB1580" s="1"/>
      <c r="AG1580" s="1"/>
      <c r="AH1580" s="1"/>
      <c r="AJ1580" s="1"/>
      <c r="AO1580" s="1"/>
      <c r="AP1580" s="1"/>
      <c r="AQ1580" s="1"/>
      <c r="AR1580" s="1"/>
      <c r="AV1580" s="1"/>
    </row>
    <row r="1581" spans="1:48" x14ac:dyDescent="0.25">
      <c r="A1581" s="1"/>
      <c r="B1581" s="1"/>
      <c r="C1581" s="1"/>
      <c r="D1581" s="1"/>
      <c r="I1581" s="1"/>
      <c r="J1581" s="1"/>
      <c r="K1581" s="1"/>
      <c r="L1581" s="1"/>
      <c r="Q1581" s="1"/>
      <c r="R1581" s="1"/>
      <c r="T1581" s="1"/>
      <c r="Y1581" s="1"/>
      <c r="Z1581" s="1"/>
      <c r="AB1581" s="1"/>
      <c r="AG1581" s="1"/>
      <c r="AH1581" s="1"/>
      <c r="AJ1581" s="1"/>
      <c r="AO1581" s="1"/>
      <c r="AP1581" s="1"/>
      <c r="AQ1581" s="1"/>
      <c r="AR1581" s="1"/>
      <c r="AV1581" s="1"/>
    </row>
    <row r="1582" spans="1:48" x14ac:dyDescent="0.25">
      <c r="A1582" s="1"/>
      <c r="B1582" s="1"/>
      <c r="C1582" s="1"/>
      <c r="D1582" s="1"/>
      <c r="I1582" s="1"/>
      <c r="J1582" s="1"/>
      <c r="K1582" s="1"/>
      <c r="L1582" s="1"/>
      <c r="Q1582" s="1"/>
      <c r="R1582" s="1"/>
      <c r="T1582" s="1"/>
      <c r="Y1582" s="1"/>
      <c r="Z1582" s="1"/>
      <c r="AB1582" s="1"/>
      <c r="AG1582" s="1"/>
      <c r="AH1582" s="1"/>
      <c r="AJ1582" s="1"/>
      <c r="AO1582" s="1"/>
      <c r="AP1582" s="1"/>
      <c r="AQ1582" s="1"/>
      <c r="AR1582" s="1"/>
      <c r="AV1582" s="1"/>
    </row>
    <row r="1583" spans="1:48" x14ac:dyDescent="0.25">
      <c r="A1583" s="1"/>
      <c r="B1583" s="1"/>
      <c r="C1583" s="1"/>
      <c r="D1583" s="1"/>
      <c r="I1583" s="1"/>
      <c r="J1583" s="1"/>
      <c r="K1583" s="1"/>
      <c r="L1583" s="1"/>
      <c r="Q1583" s="1"/>
      <c r="R1583" s="1"/>
      <c r="T1583" s="1"/>
      <c r="Y1583" s="1"/>
      <c r="Z1583" s="1"/>
      <c r="AB1583" s="1"/>
      <c r="AG1583" s="1"/>
      <c r="AH1583" s="1"/>
      <c r="AJ1583" s="1"/>
      <c r="AO1583" s="1"/>
      <c r="AP1583" s="1"/>
      <c r="AQ1583" s="1"/>
      <c r="AR1583" s="1"/>
      <c r="AV1583" s="1"/>
    </row>
    <row r="1584" spans="1:48" x14ac:dyDescent="0.25">
      <c r="A1584" s="1"/>
      <c r="B1584" s="1"/>
      <c r="C1584" s="1"/>
      <c r="D1584" s="1"/>
      <c r="I1584" s="1"/>
      <c r="J1584" s="1"/>
      <c r="K1584" s="1"/>
      <c r="L1584" s="1"/>
      <c r="Q1584" s="1"/>
      <c r="R1584" s="1"/>
      <c r="T1584" s="1"/>
      <c r="Y1584" s="1"/>
      <c r="Z1584" s="1"/>
      <c r="AB1584" s="1"/>
      <c r="AG1584" s="1"/>
      <c r="AH1584" s="1"/>
      <c r="AJ1584" s="1"/>
      <c r="AO1584" s="1"/>
      <c r="AP1584" s="1"/>
      <c r="AQ1584" s="1"/>
      <c r="AR1584" s="1"/>
      <c r="AV1584" s="1"/>
    </row>
    <row r="1585" spans="1:48" x14ac:dyDescent="0.25">
      <c r="A1585" s="1"/>
      <c r="B1585" s="1"/>
      <c r="C1585" s="1"/>
      <c r="D1585" s="1"/>
      <c r="I1585" s="1"/>
      <c r="J1585" s="1"/>
      <c r="K1585" s="1"/>
      <c r="L1585" s="1"/>
      <c r="Q1585" s="1"/>
      <c r="R1585" s="1"/>
      <c r="T1585" s="1"/>
      <c r="Y1585" s="1"/>
      <c r="Z1585" s="1"/>
      <c r="AB1585" s="1"/>
      <c r="AG1585" s="1"/>
      <c r="AH1585" s="1"/>
      <c r="AJ1585" s="1"/>
      <c r="AO1585" s="1"/>
      <c r="AP1585" s="1"/>
      <c r="AQ1585" s="1"/>
      <c r="AR1585" s="1"/>
      <c r="AV1585" s="1"/>
    </row>
    <row r="1586" spans="1:48" x14ac:dyDescent="0.25">
      <c r="A1586" s="1"/>
      <c r="B1586" s="1"/>
      <c r="C1586" s="1"/>
      <c r="D1586" s="1"/>
      <c r="I1586" s="1"/>
      <c r="J1586" s="1"/>
      <c r="K1586" s="1"/>
      <c r="L1586" s="1"/>
      <c r="Q1586" s="1"/>
      <c r="R1586" s="1"/>
      <c r="T1586" s="1"/>
      <c r="Y1586" s="1"/>
      <c r="Z1586" s="1"/>
      <c r="AB1586" s="1"/>
      <c r="AG1586" s="1"/>
      <c r="AH1586" s="1"/>
      <c r="AJ1586" s="1"/>
      <c r="AO1586" s="1"/>
      <c r="AP1586" s="1"/>
      <c r="AQ1586" s="1"/>
      <c r="AR1586" s="1"/>
      <c r="AV1586" s="1"/>
    </row>
    <row r="1587" spans="1:48" x14ac:dyDescent="0.25">
      <c r="A1587" s="1"/>
      <c r="B1587" s="1"/>
      <c r="C1587" s="1"/>
      <c r="D1587" s="1"/>
      <c r="I1587" s="1"/>
      <c r="J1587" s="1"/>
      <c r="K1587" s="1"/>
      <c r="L1587" s="1"/>
      <c r="Q1587" s="1"/>
      <c r="R1587" s="1"/>
      <c r="T1587" s="1"/>
      <c r="Y1587" s="1"/>
      <c r="Z1587" s="1"/>
      <c r="AB1587" s="1"/>
      <c r="AG1587" s="1"/>
      <c r="AH1587" s="1"/>
      <c r="AJ1587" s="1"/>
      <c r="AO1587" s="1"/>
      <c r="AP1587" s="1"/>
      <c r="AQ1587" s="1"/>
      <c r="AR1587" s="1"/>
      <c r="AV1587" s="1"/>
    </row>
    <row r="1588" spans="1:48" x14ac:dyDescent="0.25">
      <c r="A1588" s="1"/>
      <c r="B1588" s="1"/>
      <c r="C1588" s="1"/>
      <c r="D1588" s="1"/>
      <c r="I1588" s="1"/>
      <c r="J1588" s="1"/>
      <c r="K1588" s="1"/>
      <c r="L1588" s="1"/>
      <c r="Q1588" s="1"/>
      <c r="R1588" s="1"/>
      <c r="T1588" s="1"/>
      <c r="Y1588" s="1"/>
      <c r="Z1588" s="1"/>
      <c r="AB1588" s="1"/>
      <c r="AG1588" s="1"/>
      <c r="AH1588" s="1"/>
      <c r="AJ1588" s="1"/>
      <c r="AO1588" s="1"/>
      <c r="AP1588" s="1"/>
      <c r="AQ1588" s="1"/>
      <c r="AR1588" s="1"/>
      <c r="AV1588" s="1"/>
    </row>
    <row r="1589" spans="1:48" x14ac:dyDescent="0.25">
      <c r="A1589" s="1"/>
      <c r="B1589" s="1"/>
      <c r="C1589" s="1"/>
      <c r="D1589" s="1"/>
      <c r="I1589" s="1"/>
      <c r="J1589" s="1"/>
      <c r="K1589" s="1"/>
      <c r="L1589" s="1"/>
      <c r="Q1589" s="1"/>
      <c r="R1589" s="1"/>
      <c r="T1589" s="1"/>
      <c r="Y1589" s="1"/>
      <c r="Z1589" s="1"/>
      <c r="AB1589" s="1"/>
      <c r="AG1589" s="1"/>
      <c r="AH1589" s="1"/>
      <c r="AJ1589" s="1"/>
      <c r="AO1589" s="1"/>
      <c r="AP1589" s="1"/>
      <c r="AQ1589" s="1"/>
      <c r="AR1589" s="1"/>
      <c r="AV1589" s="1"/>
    </row>
    <row r="1590" spans="1:48" x14ac:dyDescent="0.25">
      <c r="A1590" s="1"/>
      <c r="B1590" s="1"/>
      <c r="C1590" s="1"/>
      <c r="D1590" s="1"/>
      <c r="I1590" s="1"/>
      <c r="J1590" s="1"/>
      <c r="K1590" s="1"/>
      <c r="L1590" s="1"/>
      <c r="Q1590" s="1"/>
      <c r="R1590" s="1"/>
      <c r="T1590" s="1"/>
      <c r="Y1590" s="1"/>
      <c r="Z1590" s="1"/>
      <c r="AB1590" s="1"/>
      <c r="AG1590" s="1"/>
      <c r="AH1590" s="1"/>
      <c r="AJ1590" s="1"/>
      <c r="AO1590" s="1"/>
      <c r="AP1590" s="1"/>
      <c r="AQ1590" s="1"/>
      <c r="AR1590" s="1"/>
      <c r="AV1590" s="1"/>
    </row>
    <row r="1591" spans="1:48" x14ac:dyDescent="0.25">
      <c r="A1591" s="1"/>
      <c r="B1591" s="1"/>
      <c r="C1591" s="1"/>
      <c r="D1591" s="1"/>
      <c r="I1591" s="1"/>
      <c r="J1591" s="1"/>
      <c r="K1591" s="1"/>
      <c r="L1591" s="1"/>
      <c r="Q1591" s="1"/>
      <c r="R1591" s="1"/>
      <c r="T1591" s="1"/>
      <c r="Y1591" s="1"/>
      <c r="Z1591" s="1"/>
      <c r="AB1591" s="1"/>
      <c r="AG1591" s="1"/>
      <c r="AH1591" s="1"/>
      <c r="AJ1591" s="1"/>
      <c r="AO1591" s="1"/>
      <c r="AP1591" s="1"/>
      <c r="AQ1591" s="1"/>
      <c r="AR1591" s="1"/>
      <c r="AV1591" s="1"/>
    </row>
    <row r="1592" spans="1:48" x14ac:dyDescent="0.25">
      <c r="A1592" s="1"/>
      <c r="B1592" s="1"/>
      <c r="C1592" s="1"/>
      <c r="D1592" s="1"/>
      <c r="I1592" s="1"/>
      <c r="J1592" s="1"/>
      <c r="K1592" s="1"/>
      <c r="L1592" s="1"/>
      <c r="Q1592" s="1"/>
      <c r="R1592" s="1"/>
      <c r="T1592" s="1"/>
      <c r="Y1592" s="1"/>
      <c r="Z1592" s="1"/>
      <c r="AB1592" s="1"/>
      <c r="AG1592" s="1"/>
      <c r="AH1592" s="1"/>
      <c r="AJ1592" s="1"/>
      <c r="AO1592" s="1"/>
      <c r="AP1592" s="1"/>
      <c r="AQ1592" s="1"/>
      <c r="AR1592" s="1"/>
      <c r="AV1592" s="1"/>
    </row>
    <row r="1593" spans="1:48" x14ac:dyDescent="0.25">
      <c r="A1593" s="1"/>
      <c r="B1593" s="1"/>
      <c r="C1593" s="1"/>
      <c r="D1593" s="1"/>
      <c r="I1593" s="1"/>
      <c r="J1593" s="1"/>
      <c r="K1593" s="1"/>
      <c r="L1593" s="1"/>
      <c r="Q1593" s="1"/>
      <c r="R1593" s="1"/>
      <c r="T1593" s="1"/>
      <c r="Y1593" s="1"/>
      <c r="Z1593" s="1"/>
      <c r="AB1593" s="1"/>
      <c r="AG1593" s="1"/>
      <c r="AH1593" s="1"/>
      <c r="AJ1593" s="1"/>
      <c r="AO1593" s="1"/>
      <c r="AP1593" s="1"/>
      <c r="AQ1593" s="1"/>
      <c r="AR1593" s="1"/>
      <c r="AV1593" s="1"/>
    </row>
    <row r="1594" spans="1:48" x14ac:dyDescent="0.25">
      <c r="A1594" s="1"/>
      <c r="B1594" s="1"/>
      <c r="C1594" s="1"/>
      <c r="D1594" s="1"/>
      <c r="I1594" s="1"/>
      <c r="J1594" s="1"/>
      <c r="K1594" s="1"/>
      <c r="L1594" s="1"/>
      <c r="Q1594" s="1"/>
      <c r="R1594" s="1"/>
      <c r="T1594" s="1"/>
      <c r="Y1594" s="1"/>
      <c r="Z1594" s="1"/>
      <c r="AB1594" s="1"/>
      <c r="AG1594" s="1"/>
      <c r="AH1594" s="1"/>
      <c r="AJ1594" s="1"/>
      <c r="AO1594" s="1"/>
      <c r="AP1594" s="1"/>
      <c r="AQ1594" s="1"/>
      <c r="AR1594" s="1"/>
      <c r="AV1594" s="1"/>
    </row>
    <row r="1595" spans="1:48" x14ac:dyDescent="0.25">
      <c r="A1595" s="1"/>
      <c r="B1595" s="1"/>
      <c r="C1595" s="1"/>
      <c r="D1595" s="1"/>
      <c r="I1595" s="1"/>
      <c r="J1595" s="1"/>
      <c r="K1595" s="1"/>
      <c r="L1595" s="1"/>
      <c r="Q1595" s="1"/>
      <c r="R1595" s="1"/>
      <c r="T1595" s="1"/>
      <c r="Y1595" s="1"/>
      <c r="Z1595" s="1"/>
      <c r="AB1595" s="1"/>
      <c r="AG1595" s="1"/>
      <c r="AH1595" s="1"/>
      <c r="AJ1595" s="1"/>
      <c r="AO1595" s="1"/>
      <c r="AP1595" s="1"/>
      <c r="AQ1595" s="1"/>
      <c r="AR1595" s="1"/>
      <c r="AV1595" s="1"/>
    </row>
    <row r="1596" spans="1:48" x14ac:dyDescent="0.25">
      <c r="A1596" s="1"/>
      <c r="B1596" s="1"/>
      <c r="C1596" s="1"/>
      <c r="D1596" s="1"/>
      <c r="I1596" s="1"/>
      <c r="J1596" s="1"/>
      <c r="K1596" s="1"/>
      <c r="L1596" s="1"/>
      <c r="Q1596" s="1"/>
      <c r="R1596" s="1"/>
      <c r="T1596" s="1"/>
      <c r="Y1596" s="1"/>
      <c r="Z1596" s="1"/>
      <c r="AB1596" s="1"/>
      <c r="AG1596" s="1"/>
      <c r="AH1596" s="1"/>
      <c r="AJ1596" s="1"/>
      <c r="AO1596" s="1"/>
      <c r="AP1596" s="1"/>
      <c r="AQ1596" s="1"/>
      <c r="AR1596" s="1"/>
      <c r="AV1596" s="1"/>
    </row>
    <row r="1597" spans="1:48" x14ac:dyDescent="0.25">
      <c r="A1597" s="1"/>
      <c r="B1597" s="1"/>
      <c r="C1597" s="1"/>
      <c r="D1597" s="1"/>
      <c r="I1597" s="1"/>
      <c r="J1597" s="1"/>
      <c r="K1597" s="1"/>
      <c r="L1597" s="1"/>
      <c r="Q1597" s="1"/>
      <c r="R1597" s="1"/>
      <c r="T1597" s="1"/>
      <c r="Y1597" s="1"/>
      <c r="Z1597" s="1"/>
      <c r="AB1597" s="1"/>
      <c r="AG1597" s="1"/>
      <c r="AH1597" s="1"/>
      <c r="AJ1597" s="1"/>
      <c r="AO1597" s="1"/>
      <c r="AP1597" s="1"/>
      <c r="AQ1597" s="1"/>
      <c r="AR1597" s="1"/>
      <c r="AV1597" s="1"/>
    </row>
    <row r="1598" spans="1:48" x14ac:dyDescent="0.25">
      <c r="A1598" s="1"/>
      <c r="B1598" s="1"/>
      <c r="C1598" s="1"/>
      <c r="D1598" s="1"/>
      <c r="I1598" s="1"/>
      <c r="J1598" s="1"/>
      <c r="K1598" s="1"/>
      <c r="L1598" s="1"/>
      <c r="Q1598" s="1"/>
      <c r="R1598" s="1"/>
      <c r="T1598" s="1"/>
      <c r="Y1598" s="1"/>
      <c r="Z1598" s="1"/>
      <c r="AB1598" s="1"/>
      <c r="AG1598" s="1"/>
      <c r="AH1598" s="1"/>
      <c r="AJ1598" s="1"/>
      <c r="AO1598" s="1"/>
      <c r="AP1598" s="1"/>
      <c r="AQ1598" s="1"/>
      <c r="AR1598" s="1"/>
      <c r="AV1598" s="1"/>
    </row>
    <row r="1599" spans="1:48" x14ac:dyDescent="0.25">
      <c r="A1599" s="1"/>
      <c r="B1599" s="1"/>
      <c r="C1599" s="1"/>
      <c r="D1599" s="1"/>
      <c r="I1599" s="1"/>
      <c r="J1599" s="1"/>
      <c r="K1599" s="1"/>
      <c r="L1599" s="1"/>
      <c r="Q1599" s="1"/>
      <c r="R1599" s="1"/>
      <c r="T1599" s="1"/>
      <c r="Y1599" s="1"/>
      <c r="Z1599" s="1"/>
      <c r="AB1599" s="1"/>
      <c r="AG1599" s="1"/>
      <c r="AH1599" s="1"/>
      <c r="AJ1599" s="1"/>
      <c r="AO1599" s="1"/>
      <c r="AP1599" s="1"/>
      <c r="AQ1599" s="1"/>
      <c r="AR1599" s="1"/>
      <c r="AV1599" s="1"/>
    </row>
    <row r="1600" spans="1:48" x14ac:dyDescent="0.25">
      <c r="A1600" s="1"/>
      <c r="B1600" s="1"/>
      <c r="C1600" s="1"/>
      <c r="D1600" s="1"/>
      <c r="I1600" s="1"/>
      <c r="J1600" s="1"/>
      <c r="K1600" s="1"/>
      <c r="L1600" s="1"/>
      <c r="Q1600" s="1"/>
      <c r="R1600" s="1"/>
      <c r="T1600" s="1"/>
      <c r="Y1600" s="1"/>
      <c r="Z1600" s="1"/>
      <c r="AB1600" s="1"/>
      <c r="AG1600" s="1"/>
      <c r="AH1600" s="1"/>
      <c r="AJ1600" s="1"/>
      <c r="AO1600" s="1"/>
      <c r="AP1600" s="1"/>
      <c r="AQ1600" s="1"/>
      <c r="AR1600" s="1"/>
      <c r="AV1600" s="1"/>
    </row>
    <row r="1601" spans="1:48" x14ac:dyDescent="0.25">
      <c r="A1601" s="1"/>
      <c r="B1601" s="1"/>
      <c r="C1601" s="1"/>
      <c r="D1601" s="1"/>
      <c r="I1601" s="1"/>
      <c r="J1601" s="1"/>
      <c r="K1601" s="1"/>
      <c r="L1601" s="1"/>
      <c r="Q1601" s="1"/>
      <c r="R1601" s="1"/>
      <c r="T1601" s="1"/>
      <c r="Y1601" s="1"/>
      <c r="Z1601" s="1"/>
      <c r="AB1601" s="1"/>
      <c r="AG1601" s="1"/>
      <c r="AH1601" s="1"/>
      <c r="AJ1601" s="1"/>
      <c r="AO1601" s="1"/>
      <c r="AP1601" s="1"/>
      <c r="AQ1601" s="1"/>
      <c r="AR1601" s="1"/>
      <c r="AV1601" s="1"/>
    </row>
    <row r="1602" spans="1:48" x14ac:dyDescent="0.25">
      <c r="A1602" s="1"/>
      <c r="B1602" s="1"/>
      <c r="C1602" s="1"/>
      <c r="D1602" s="1"/>
      <c r="I1602" s="1"/>
      <c r="J1602" s="1"/>
      <c r="K1602" s="1"/>
      <c r="L1602" s="1"/>
      <c r="Q1602" s="1"/>
      <c r="R1602" s="1"/>
      <c r="T1602" s="1"/>
      <c r="Y1602" s="1"/>
      <c r="Z1602" s="1"/>
      <c r="AB1602" s="1"/>
      <c r="AG1602" s="1"/>
      <c r="AH1602" s="1"/>
      <c r="AJ1602" s="1"/>
      <c r="AO1602" s="1"/>
      <c r="AP1602" s="1"/>
      <c r="AQ1602" s="1"/>
      <c r="AR1602" s="1"/>
      <c r="AV1602" s="1"/>
    </row>
    <row r="1603" spans="1:48" x14ac:dyDescent="0.25">
      <c r="A1603" s="1"/>
      <c r="B1603" s="1"/>
      <c r="C1603" s="1"/>
      <c r="D1603" s="1"/>
      <c r="I1603" s="1"/>
      <c r="J1603" s="1"/>
      <c r="K1603" s="1"/>
      <c r="L1603" s="1"/>
      <c r="Q1603" s="1"/>
      <c r="R1603" s="1"/>
      <c r="T1603" s="1"/>
      <c r="Y1603" s="1"/>
      <c r="Z1603" s="1"/>
      <c r="AB1603" s="1"/>
      <c r="AG1603" s="1"/>
      <c r="AH1603" s="1"/>
      <c r="AJ1603" s="1"/>
      <c r="AO1603" s="1"/>
      <c r="AP1603" s="1"/>
      <c r="AQ1603" s="1"/>
      <c r="AR1603" s="1"/>
      <c r="AV1603" s="1"/>
    </row>
    <row r="1604" spans="1:48" x14ac:dyDescent="0.25">
      <c r="A1604" s="1"/>
      <c r="B1604" s="1"/>
      <c r="C1604" s="1"/>
      <c r="D1604" s="1"/>
      <c r="I1604" s="1"/>
      <c r="J1604" s="1"/>
      <c r="K1604" s="1"/>
      <c r="L1604" s="1"/>
      <c r="Q1604" s="1"/>
      <c r="R1604" s="1"/>
      <c r="T1604" s="1"/>
      <c r="Y1604" s="1"/>
      <c r="Z1604" s="1"/>
      <c r="AB1604" s="1"/>
      <c r="AG1604" s="1"/>
      <c r="AH1604" s="1"/>
      <c r="AJ1604" s="1"/>
      <c r="AO1604" s="1"/>
      <c r="AP1604" s="1"/>
      <c r="AQ1604" s="1"/>
      <c r="AR1604" s="1"/>
      <c r="AV1604" s="1"/>
    </row>
    <row r="1605" spans="1:48" x14ac:dyDescent="0.25">
      <c r="A1605" s="1"/>
      <c r="B1605" s="1"/>
      <c r="C1605" s="1"/>
      <c r="D1605" s="1"/>
      <c r="I1605" s="1"/>
      <c r="J1605" s="1"/>
      <c r="K1605" s="1"/>
      <c r="L1605" s="1"/>
      <c r="Q1605" s="1"/>
      <c r="R1605" s="1"/>
      <c r="T1605" s="1"/>
      <c r="Y1605" s="1"/>
      <c r="Z1605" s="1"/>
      <c r="AB1605" s="1"/>
      <c r="AG1605" s="1"/>
      <c r="AH1605" s="1"/>
      <c r="AJ1605" s="1"/>
      <c r="AO1605" s="1"/>
      <c r="AP1605" s="1"/>
      <c r="AQ1605" s="1"/>
      <c r="AR1605" s="1"/>
      <c r="AV1605" s="1"/>
    </row>
    <row r="1606" spans="1:48" x14ac:dyDescent="0.25">
      <c r="A1606" s="1"/>
      <c r="B1606" s="1"/>
      <c r="C1606" s="1"/>
      <c r="D1606" s="1"/>
      <c r="I1606" s="1"/>
      <c r="J1606" s="1"/>
      <c r="K1606" s="1"/>
      <c r="L1606" s="1"/>
      <c r="Q1606" s="1"/>
      <c r="R1606" s="1"/>
      <c r="T1606" s="1"/>
      <c r="Y1606" s="1"/>
      <c r="Z1606" s="1"/>
      <c r="AB1606" s="1"/>
      <c r="AG1606" s="1"/>
      <c r="AH1606" s="1"/>
      <c r="AJ1606" s="1"/>
      <c r="AO1606" s="1"/>
      <c r="AP1606" s="1"/>
      <c r="AQ1606" s="1"/>
      <c r="AR1606" s="1"/>
      <c r="AV1606" s="1"/>
    </row>
    <row r="1607" spans="1:48" x14ac:dyDescent="0.25">
      <c r="A1607" s="1"/>
      <c r="B1607" s="1"/>
      <c r="C1607" s="1"/>
      <c r="D1607" s="1"/>
      <c r="I1607" s="1"/>
      <c r="J1607" s="1"/>
      <c r="K1607" s="1"/>
      <c r="L1607" s="1"/>
      <c r="Q1607" s="1"/>
      <c r="R1607" s="1"/>
      <c r="T1607" s="1"/>
      <c r="Y1607" s="1"/>
      <c r="Z1607" s="1"/>
      <c r="AB1607" s="1"/>
      <c r="AG1607" s="1"/>
      <c r="AH1607" s="1"/>
      <c r="AJ1607" s="1"/>
      <c r="AO1607" s="1"/>
      <c r="AP1607" s="1"/>
      <c r="AQ1607" s="1"/>
      <c r="AR1607" s="1"/>
      <c r="AV1607" s="1"/>
    </row>
    <row r="1608" spans="1:48" x14ac:dyDescent="0.25">
      <c r="A1608" s="1"/>
      <c r="B1608" s="1"/>
      <c r="C1608" s="1"/>
      <c r="D1608" s="1"/>
      <c r="I1608" s="1"/>
      <c r="J1608" s="1"/>
      <c r="K1608" s="1"/>
      <c r="L1608" s="1"/>
      <c r="Q1608" s="1"/>
      <c r="R1608" s="1"/>
      <c r="T1608" s="1"/>
      <c r="Y1608" s="1"/>
      <c r="Z1608" s="1"/>
      <c r="AB1608" s="1"/>
      <c r="AG1608" s="1"/>
      <c r="AH1608" s="1"/>
      <c r="AJ1608" s="1"/>
      <c r="AO1608" s="1"/>
      <c r="AP1608" s="1"/>
      <c r="AQ1608" s="1"/>
      <c r="AR1608" s="1"/>
      <c r="AV1608" s="1"/>
    </row>
    <row r="1609" spans="1:48" x14ac:dyDescent="0.25">
      <c r="A1609" s="1"/>
      <c r="B1609" s="1"/>
      <c r="C1609" s="1"/>
      <c r="D1609" s="1"/>
      <c r="I1609" s="1"/>
      <c r="J1609" s="1"/>
      <c r="K1609" s="1"/>
      <c r="L1609" s="1"/>
      <c r="Q1609" s="1"/>
      <c r="R1609" s="1"/>
      <c r="T1609" s="1"/>
      <c r="Y1609" s="1"/>
      <c r="Z1609" s="1"/>
      <c r="AB1609" s="1"/>
      <c r="AG1609" s="1"/>
      <c r="AH1609" s="1"/>
      <c r="AJ1609" s="1"/>
      <c r="AO1609" s="1"/>
      <c r="AP1609" s="1"/>
      <c r="AQ1609" s="1"/>
      <c r="AR1609" s="1"/>
      <c r="AV1609" s="1"/>
    </row>
    <row r="1610" spans="1:48" x14ac:dyDescent="0.25">
      <c r="A1610" s="1"/>
      <c r="B1610" s="1"/>
      <c r="C1610" s="1"/>
      <c r="D1610" s="1"/>
      <c r="I1610" s="1"/>
      <c r="J1610" s="1"/>
      <c r="K1610" s="1"/>
      <c r="L1610" s="1"/>
      <c r="Q1610" s="1"/>
      <c r="R1610" s="1"/>
      <c r="T1610" s="1"/>
      <c r="Y1610" s="1"/>
      <c r="Z1610" s="1"/>
      <c r="AB1610" s="1"/>
      <c r="AG1610" s="1"/>
      <c r="AH1610" s="1"/>
      <c r="AJ1610" s="1"/>
      <c r="AO1610" s="1"/>
      <c r="AP1610" s="1"/>
      <c r="AQ1610" s="1"/>
      <c r="AR1610" s="1"/>
      <c r="AV1610" s="1"/>
    </row>
    <row r="1611" spans="1:48" x14ac:dyDescent="0.25">
      <c r="A1611" s="1"/>
      <c r="B1611" s="1"/>
      <c r="C1611" s="1"/>
      <c r="D1611" s="1"/>
      <c r="I1611" s="1"/>
      <c r="J1611" s="1"/>
      <c r="K1611" s="1"/>
      <c r="L1611" s="1"/>
      <c r="Q1611" s="1"/>
      <c r="R1611" s="1"/>
      <c r="T1611" s="1"/>
      <c r="Y1611" s="1"/>
      <c r="Z1611" s="1"/>
      <c r="AB1611" s="1"/>
      <c r="AG1611" s="1"/>
      <c r="AH1611" s="1"/>
      <c r="AJ1611" s="1"/>
      <c r="AO1611" s="1"/>
      <c r="AP1611" s="1"/>
      <c r="AQ1611" s="1"/>
      <c r="AR1611" s="1"/>
      <c r="AV1611" s="1"/>
    </row>
    <row r="1612" spans="1:48" x14ac:dyDescent="0.25">
      <c r="A1612" s="1"/>
      <c r="B1612" s="1"/>
      <c r="C1612" s="1"/>
      <c r="D1612" s="1"/>
      <c r="I1612" s="1"/>
      <c r="J1612" s="1"/>
      <c r="K1612" s="1"/>
      <c r="L1612" s="1"/>
      <c r="Q1612" s="1"/>
      <c r="R1612" s="1"/>
      <c r="T1612" s="1"/>
      <c r="Y1612" s="1"/>
      <c r="Z1612" s="1"/>
      <c r="AB1612" s="1"/>
      <c r="AG1612" s="1"/>
      <c r="AH1612" s="1"/>
      <c r="AJ1612" s="1"/>
      <c r="AO1612" s="1"/>
      <c r="AP1612" s="1"/>
      <c r="AQ1612" s="1"/>
      <c r="AR1612" s="1"/>
      <c r="AV1612" s="1"/>
    </row>
    <row r="1613" spans="1:48" x14ac:dyDescent="0.25">
      <c r="A1613" s="1"/>
      <c r="B1613" s="1"/>
      <c r="C1613" s="1"/>
      <c r="D1613" s="1"/>
      <c r="I1613" s="1"/>
      <c r="J1613" s="1"/>
      <c r="K1613" s="1"/>
      <c r="L1613" s="1"/>
      <c r="Q1613" s="1"/>
      <c r="R1613" s="1"/>
      <c r="T1613" s="1"/>
      <c r="Y1613" s="1"/>
      <c r="Z1613" s="1"/>
      <c r="AB1613" s="1"/>
      <c r="AG1613" s="1"/>
      <c r="AH1613" s="1"/>
      <c r="AJ1613" s="1"/>
      <c r="AO1613" s="1"/>
      <c r="AP1613" s="1"/>
      <c r="AQ1613" s="1"/>
      <c r="AR1613" s="1"/>
      <c r="AV1613" s="1"/>
    </row>
    <row r="1614" spans="1:48" x14ac:dyDescent="0.25">
      <c r="A1614" s="1"/>
      <c r="B1614" s="1"/>
      <c r="C1614" s="1"/>
      <c r="D1614" s="1"/>
      <c r="I1614" s="1"/>
      <c r="J1614" s="1"/>
      <c r="K1614" s="1"/>
      <c r="L1614" s="1"/>
      <c r="Q1614" s="1"/>
      <c r="R1614" s="1"/>
      <c r="T1614" s="1"/>
      <c r="Y1614" s="1"/>
      <c r="Z1614" s="1"/>
      <c r="AB1614" s="1"/>
      <c r="AG1614" s="1"/>
      <c r="AH1614" s="1"/>
      <c r="AJ1614" s="1"/>
      <c r="AO1614" s="1"/>
      <c r="AP1614" s="1"/>
      <c r="AQ1614" s="1"/>
      <c r="AR1614" s="1"/>
      <c r="AV1614" s="1"/>
    </row>
    <row r="1615" spans="1:48" x14ac:dyDescent="0.25">
      <c r="A1615" s="1"/>
      <c r="B1615" s="1"/>
      <c r="C1615" s="1"/>
      <c r="D1615" s="1"/>
      <c r="I1615" s="1"/>
      <c r="J1615" s="1"/>
      <c r="K1615" s="1"/>
      <c r="L1615" s="1"/>
      <c r="Q1615" s="1"/>
      <c r="R1615" s="1"/>
      <c r="T1615" s="1"/>
      <c r="Y1615" s="1"/>
      <c r="Z1615" s="1"/>
      <c r="AB1615" s="1"/>
      <c r="AG1615" s="1"/>
      <c r="AH1615" s="1"/>
      <c r="AJ1615" s="1"/>
      <c r="AO1615" s="1"/>
      <c r="AP1615" s="1"/>
      <c r="AQ1615" s="1"/>
      <c r="AR1615" s="1"/>
      <c r="AV1615" s="1"/>
    </row>
    <row r="1616" spans="1:48" x14ac:dyDescent="0.25">
      <c r="A1616" s="1"/>
      <c r="B1616" s="1"/>
      <c r="C1616" s="1"/>
      <c r="D1616" s="1"/>
      <c r="I1616" s="1"/>
      <c r="J1616" s="1"/>
      <c r="K1616" s="1"/>
      <c r="L1616" s="1"/>
      <c r="Q1616" s="1"/>
      <c r="R1616" s="1"/>
      <c r="T1616" s="1"/>
      <c r="Y1616" s="1"/>
      <c r="Z1616" s="1"/>
      <c r="AB1616" s="1"/>
      <c r="AG1616" s="1"/>
      <c r="AH1616" s="1"/>
      <c r="AJ1616" s="1"/>
      <c r="AO1616" s="1"/>
      <c r="AP1616" s="1"/>
      <c r="AQ1616" s="1"/>
      <c r="AR1616" s="1"/>
      <c r="AV1616" s="1"/>
    </row>
    <row r="1617" spans="1:48" x14ac:dyDescent="0.25">
      <c r="A1617" s="1"/>
      <c r="B1617" s="1"/>
      <c r="C1617" s="1"/>
      <c r="D1617" s="1"/>
      <c r="I1617" s="1"/>
      <c r="J1617" s="1"/>
      <c r="K1617" s="1"/>
      <c r="L1617" s="1"/>
      <c r="Q1617" s="1"/>
      <c r="R1617" s="1"/>
      <c r="T1617" s="1"/>
      <c r="Y1617" s="1"/>
      <c r="Z1617" s="1"/>
      <c r="AB1617" s="1"/>
      <c r="AG1617" s="1"/>
      <c r="AH1617" s="1"/>
      <c r="AJ1617" s="1"/>
      <c r="AO1617" s="1"/>
      <c r="AP1617" s="1"/>
      <c r="AQ1617" s="1"/>
      <c r="AR1617" s="1"/>
      <c r="AV1617" s="1"/>
    </row>
    <row r="1618" spans="1:48" x14ac:dyDescent="0.25">
      <c r="A1618" s="1"/>
      <c r="B1618" s="1"/>
      <c r="C1618" s="1"/>
      <c r="D1618" s="1"/>
      <c r="I1618" s="1"/>
      <c r="J1618" s="1"/>
      <c r="K1618" s="1"/>
      <c r="L1618" s="1"/>
      <c r="Q1618" s="1"/>
      <c r="R1618" s="1"/>
      <c r="T1618" s="1"/>
      <c r="Y1618" s="1"/>
      <c r="Z1618" s="1"/>
      <c r="AB1618" s="1"/>
      <c r="AG1618" s="1"/>
      <c r="AH1618" s="1"/>
      <c r="AJ1618" s="1"/>
      <c r="AO1618" s="1"/>
      <c r="AP1618" s="1"/>
      <c r="AQ1618" s="1"/>
      <c r="AR1618" s="1"/>
      <c r="AV1618" s="1"/>
    </row>
    <row r="1619" spans="1:48" x14ac:dyDescent="0.25">
      <c r="A1619" s="1"/>
      <c r="B1619" s="1"/>
      <c r="C1619" s="1"/>
      <c r="D1619" s="1"/>
      <c r="I1619" s="1"/>
      <c r="J1619" s="1"/>
      <c r="K1619" s="1"/>
      <c r="L1619" s="1"/>
      <c r="Q1619" s="1"/>
      <c r="R1619" s="1"/>
      <c r="T1619" s="1"/>
      <c r="Y1619" s="1"/>
      <c r="Z1619" s="1"/>
      <c r="AB1619" s="1"/>
      <c r="AG1619" s="1"/>
      <c r="AH1619" s="1"/>
      <c r="AJ1619" s="1"/>
      <c r="AO1619" s="1"/>
      <c r="AP1619" s="1"/>
      <c r="AQ1619" s="1"/>
      <c r="AR1619" s="1"/>
      <c r="AV1619" s="1"/>
    </row>
    <row r="1620" spans="1:48" x14ac:dyDescent="0.25">
      <c r="A1620" s="1"/>
      <c r="B1620" s="1"/>
      <c r="C1620" s="1"/>
      <c r="D1620" s="1"/>
      <c r="I1620" s="1"/>
      <c r="J1620" s="1"/>
      <c r="K1620" s="1"/>
      <c r="L1620" s="1"/>
      <c r="Q1620" s="1"/>
      <c r="R1620" s="1"/>
      <c r="T1620" s="1"/>
      <c r="Y1620" s="1"/>
      <c r="Z1620" s="1"/>
      <c r="AB1620" s="1"/>
      <c r="AG1620" s="1"/>
      <c r="AH1620" s="1"/>
      <c r="AJ1620" s="1"/>
      <c r="AO1620" s="1"/>
      <c r="AP1620" s="1"/>
      <c r="AQ1620" s="1"/>
      <c r="AR1620" s="1"/>
      <c r="AV1620" s="1"/>
    </row>
    <row r="1621" spans="1:48" x14ac:dyDescent="0.25">
      <c r="A1621" s="1"/>
      <c r="B1621" s="1"/>
      <c r="C1621" s="1"/>
      <c r="D1621" s="1"/>
      <c r="I1621" s="1"/>
      <c r="J1621" s="1"/>
      <c r="K1621" s="1"/>
      <c r="L1621" s="1"/>
      <c r="Q1621" s="1"/>
      <c r="R1621" s="1"/>
      <c r="T1621" s="1"/>
      <c r="Y1621" s="1"/>
      <c r="Z1621" s="1"/>
      <c r="AB1621" s="1"/>
      <c r="AG1621" s="1"/>
      <c r="AH1621" s="1"/>
      <c r="AJ1621" s="1"/>
      <c r="AO1621" s="1"/>
      <c r="AP1621" s="1"/>
      <c r="AQ1621" s="1"/>
      <c r="AR1621" s="1"/>
      <c r="AV1621" s="1"/>
    </row>
    <row r="1622" spans="1:48" x14ac:dyDescent="0.25">
      <c r="A1622" s="1"/>
      <c r="B1622" s="1"/>
      <c r="C1622" s="1"/>
      <c r="D1622" s="1"/>
      <c r="I1622" s="1"/>
      <c r="J1622" s="1"/>
      <c r="K1622" s="1"/>
      <c r="L1622" s="1"/>
      <c r="Q1622" s="1"/>
      <c r="R1622" s="1"/>
      <c r="T1622" s="1"/>
      <c r="Y1622" s="1"/>
      <c r="Z1622" s="1"/>
      <c r="AB1622" s="1"/>
      <c r="AG1622" s="1"/>
      <c r="AH1622" s="1"/>
      <c r="AJ1622" s="1"/>
      <c r="AO1622" s="1"/>
      <c r="AP1622" s="1"/>
      <c r="AQ1622" s="1"/>
      <c r="AR1622" s="1"/>
      <c r="AV1622" s="1"/>
    </row>
    <row r="1623" spans="1:48" x14ac:dyDescent="0.25">
      <c r="A1623" s="1"/>
      <c r="B1623" s="1"/>
      <c r="C1623" s="1"/>
      <c r="D1623" s="1"/>
      <c r="I1623" s="1"/>
      <c r="J1623" s="1"/>
      <c r="K1623" s="1"/>
      <c r="L1623" s="1"/>
      <c r="Q1623" s="1"/>
      <c r="R1623" s="1"/>
      <c r="T1623" s="1"/>
      <c r="Y1623" s="1"/>
      <c r="Z1623" s="1"/>
      <c r="AB1623" s="1"/>
      <c r="AG1623" s="1"/>
      <c r="AH1623" s="1"/>
      <c r="AJ1623" s="1"/>
      <c r="AO1623" s="1"/>
      <c r="AP1623" s="1"/>
      <c r="AQ1623" s="1"/>
      <c r="AR1623" s="1"/>
      <c r="AV1623" s="1"/>
    </row>
    <row r="1624" spans="1:48" x14ac:dyDescent="0.25">
      <c r="A1624" s="1"/>
      <c r="B1624" s="1"/>
      <c r="C1624" s="1"/>
      <c r="D1624" s="1"/>
      <c r="I1624" s="1"/>
      <c r="J1624" s="1"/>
      <c r="K1624" s="1"/>
      <c r="L1624" s="1"/>
      <c r="Q1624" s="1"/>
      <c r="R1624" s="1"/>
      <c r="T1624" s="1"/>
      <c r="Y1624" s="1"/>
      <c r="Z1624" s="1"/>
      <c r="AB1624" s="1"/>
      <c r="AG1624" s="1"/>
      <c r="AH1624" s="1"/>
      <c r="AJ1624" s="1"/>
      <c r="AO1624" s="1"/>
      <c r="AP1624" s="1"/>
      <c r="AQ1624" s="1"/>
      <c r="AR1624" s="1"/>
      <c r="AV1624" s="1"/>
    </row>
    <row r="1625" spans="1:48" x14ac:dyDescent="0.25">
      <c r="A1625" s="1"/>
      <c r="B1625" s="1"/>
      <c r="C1625" s="1"/>
      <c r="D1625" s="1"/>
      <c r="I1625" s="1"/>
      <c r="J1625" s="1"/>
      <c r="K1625" s="1"/>
      <c r="L1625" s="1"/>
      <c r="Q1625" s="1"/>
      <c r="R1625" s="1"/>
      <c r="T1625" s="1"/>
      <c r="Y1625" s="1"/>
      <c r="Z1625" s="1"/>
      <c r="AB1625" s="1"/>
      <c r="AG1625" s="1"/>
      <c r="AH1625" s="1"/>
      <c r="AJ1625" s="1"/>
      <c r="AO1625" s="1"/>
      <c r="AP1625" s="1"/>
      <c r="AQ1625" s="1"/>
      <c r="AR1625" s="1"/>
      <c r="AV1625" s="1"/>
    </row>
    <row r="1626" spans="1:48" x14ac:dyDescent="0.25">
      <c r="A1626" s="1"/>
      <c r="B1626" s="1"/>
      <c r="C1626" s="1"/>
      <c r="D1626" s="1"/>
      <c r="I1626" s="1"/>
      <c r="J1626" s="1"/>
      <c r="K1626" s="1"/>
      <c r="L1626" s="1"/>
      <c r="Q1626" s="1"/>
      <c r="R1626" s="1"/>
      <c r="T1626" s="1"/>
      <c r="Y1626" s="1"/>
      <c r="Z1626" s="1"/>
      <c r="AB1626" s="1"/>
      <c r="AG1626" s="1"/>
      <c r="AH1626" s="1"/>
      <c r="AJ1626" s="1"/>
      <c r="AO1626" s="1"/>
      <c r="AP1626" s="1"/>
      <c r="AQ1626" s="1"/>
      <c r="AR1626" s="1"/>
      <c r="AV1626" s="1"/>
    </row>
    <row r="1627" spans="1:48" x14ac:dyDescent="0.25">
      <c r="A1627" s="1"/>
      <c r="B1627" s="1"/>
      <c r="C1627" s="1"/>
      <c r="D1627" s="1"/>
      <c r="I1627" s="1"/>
      <c r="J1627" s="1"/>
      <c r="K1627" s="1"/>
      <c r="L1627" s="1"/>
      <c r="Q1627" s="1"/>
      <c r="R1627" s="1"/>
      <c r="T1627" s="1"/>
      <c r="Y1627" s="1"/>
      <c r="Z1627" s="1"/>
      <c r="AB1627" s="1"/>
      <c r="AG1627" s="1"/>
      <c r="AH1627" s="1"/>
      <c r="AJ1627" s="1"/>
      <c r="AO1627" s="1"/>
      <c r="AP1627" s="1"/>
      <c r="AQ1627" s="1"/>
      <c r="AR1627" s="1"/>
      <c r="AV1627" s="1"/>
    </row>
    <row r="1628" spans="1:48" x14ac:dyDescent="0.25">
      <c r="A1628" s="1"/>
      <c r="B1628" s="1"/>
      <c r="C1628" s="1"/>
      <c r="D1628" s="1"/>
      <c r="I1628" s="1"/>
      <c r="J1628" s="1"/>
      <c r="K1628" s="1"/>
      <c r="L1628" s="1"/>
      <c r="Q1628" s="1"/>
      <c r="R1628" s="1"/>
      <c r="T1628" s="1"/>
      <c r="Y1628" s="1"/>
      <c r="Z1628" s="1"/>
      <c r="AB1628" s="1"/>
      <c r="AG1628" s="1"/>
      <c r="AH1628" s="1"/>
      <c r="AJ1628" s="1"/>
      <c r="AO1628" s="1"/>
      <c r="AP1628" s="1"/>
      <c r="AQ1628" s="1"/>
      <c r="AR1628" s="1"/>
      <c r="AV1628" s="1"/>
    </row>
    <row r="1629" spans="1:48" x14ac:dyDescent="0.25">
      <c r="A1629" s="1"/>
      <c r="B1629" s="1"/>
      <c r="C1629" s="1"/>
      <c r="D1629" s="1"/>
      <c r="I1629" s="1"/>
      <c r="J1629" s="1"/>
      <c r="K1629" s="1"/>
      <c r="L1629" s="1"/>
      <c r="Q1629" s="1"/>
      <c r="R1629" s="1"/>
      <c r="T1629" s="1"/>
      <c r="Y1629" s="1"/>
      <c r="Z1629" s="1"/>
      <c r="AB1629" s="1"/>
      <c r="AG1629" s="1"/>
      <c r="AH1629" s="1"/>
      <c r="AJ1629" s="1"/>
      <c r="AO1629" s="1"/>
      <c r="AP1629" s="1"/>
      <c r="AQ1629" s="1"/>
      <c r="AR1629" s="1"/>
      <c r="AV1629" s="1"/>
    </row>
    <row r="1630" spans="1:48" x14ac:dyDescent="0.25">
      <c r="A1630" s="1"/>
      <c r="B1630" s="1"/>
      <c r="C1630" s="1"/>
      <c r="D1630" s="1"/>
      <c r="I1630" s="1"/>
      <c r="J1630" s="1"/>
      <c r="K1630" s="1"/>
      <c r="L1630" s="1"/>
      <c r="Q1630" s="1"/>
      <c r="R1630" s="1"/>
      <c r="T1630" s="1"/>
      <c r="Y1630" s="1"/>
      <c r="Z1630" s="1"/>
      <c r="AB1630" s="1"/>
      <c r="AG1630" s="1"/>
      <c r="AH1630" s="1"/>
      <c r="AJ1630" s="1"/>
      <c r="AO1630" s="1"/>
      <c r="AP1630" s="1"/>
      <c r="AQ1630" s="1"/>
      <c r="AR1630" s="1"/>
      <c r="AV1630" s="1"/>
    </row>
    <row r="1631" spans="1:48" x14ac:dyDescent="0.25">
      <c r="A1631" s="1"/>
      <c r="B1631" s="1"/>
      <c r="C1631" s="1"/>
      <c r="D1631" s="1"/>
      <c r="I1631" s="1"/>
      <c r="J1631" s="1"/>
      <c r="K1631" s="1"/>
      <c r="L1631" s="1"/>
      <c r="Q1631" s="1"/>
      <c r="R1631" s="1"/>
      <c r="T1631" s="1"/>
      <c r="Y1631" s="1"/>
      <c r="Z1631" s="1"/>
      <c r="AB1631" s="1"/>
      <c r="AG1631" s="1"/>
      <c r="AH1631" s="1"/>
      <c r="AJ1631" s="1"/>
      <c r="AO1631" s="1"/>
      <c r="AP1631" s="1"/>
      <c r="AQ1631" s="1"/>
      <c r="AR1631" s="1"/>
      <c r="AV1631" s="1"/>
    </row>
    <row r="1632" spans="1:48" x14ac:dyDescent="0.25">
      <c r="A1632" s="1"/>
      <c r="B1632" s="1"/>
      <c r="C1632" s="1"/>
      <c r="D1632" s="1"/>
      <c r="I1632" s="1"/>
      <c r="J1632" s="1"/>
      <c r="K1632" s="1"/>
      <c r="L1632" s="1"/>
      <c r="Q1632" s="1"/>
      <c r="R1632" s="1"/>
      <c r="T1632" s="1"/>
      <c r="Y1632" s="1"/>
      <c r="Z1632" s="1"/>
      <c r="AB1632" s="1"/>
      <c r="AG1632" s="1"/>
      <c r="AH1632" s="1"/>
      <c r="AJ1632" s="1"/>
      <c r="AO1632" s="1"/>
      <c r="AP1632" s="1"/>
      <c r="AQ1632" s="1"/>
      <c r="AR1632" s="1"/>
      <c r="AV1632" s="1"/>
    </row>
    <row r="1633" spans="1:48" x14ac:dyDescent="0.25">
      <c r="A1633" s="1"/>
      <c r="B1633" s="1"/>
      <c r="C1633" s="1"/>
      <c r="D1633" s="1"/>
      <c r="I1633" s="1"/>
      <c r="J1633" s="1"/>
      <c r="K1633" s="1"/>
      <c r="L1633" s="1"/>
      <c r="Q1633" s="1"/>
      <c r="R1633" s="1"/>
      <c r="T1633" s="1"/>
      <c r="Y1633" s="1"/>
      <c r="Z1633" s="1"/>
      <c r="AB1633" s="1"/>
      <c r="AG1633" s="1"/>
      <c r="AH1633" s="1"/>
      <c r="AJ1633" s="1"/>
      <c r="AO1633" s="1"/>
      <c r="AP1633" s="1"/>
      <c r="AQ1633" s="1"/>
      <c r="AR1633" s="1"/>
      <c r="AV1633" s="1"/>
    </row>
    <row r="1634" spans="1:48" x14ac:dyDescent="0.25">
      <c r="A1634" s="1"/>
      <c r="B1634" s="1"/>
      <c r="C1634" s="1"/>
      <c r="D1634" s="1"/>
      <c r="I1634" s="1"/>
      <c r="J1634" s="1"/>
      <c r="K1634" s="1"/>
      <c r="L1634" s="1"/>
      <c r="Q1634" s="1"/>
      <c r="R1634" s="1"/>
      <c r="T1634" s="1"/>
      <c r="Y1634" s="1"/>
      <c r="Z1634" s="1"/>
      <c r="AB1634" s="1"/>
      <c r="AG1634" s="1"/>
      <c r="AH1634" s="1"/>
      <c r="AJ1634" s="1"/>
      <c r="AO1634" s="1"/>
      <c r="AP1634" s="1"/>
      <c r="AQ1634" s="1"/>
      <c r="AR1634" s="1"/>
      <c r="AV1634" s="1"/>
    </row>
    <row r="1635" spans="1:48" x14ac:dyDescent="0.25">
      <c r="A1635" s="1"/>
      <c r="B1635" s="1"/>
      <c r="C1635" s="1"/>
      <c r="D1635" s="1"/>
      <c r="I1635" s="1"/>
      <c r="J1635" s="1"/>
      <c r="K1635" s="1"/>
      <c r="L1635" s="1"/>
      <c r="Q1635" s="1"/>
      <c r="R1635" s="1"/>
      <c r="T1635" s="1"/>
      <c r="Y1635" s="1"/>
      <c r="Z1635" s="1"/>
      <c r="AB1635" s="1"/>
      <c r="AG1635" s="1"/>
      <c r="AH1635" s="1"/>
      <c r="AJ1635" s="1"/>
      <c r="AO1635" s="1"/>
      <c r="AP1635" s="1"/>
      <c r="AQ1635" s="1"/>
      <c r="AR1635" s="1"/>
      <c r="AV1635" s="1"/>
    </row>
    <row r="1636" spans="1:48" x14ac:dyDescent="0.25">
      <c r="A1636" s="1"/>
      <c r="B1636" s="1"/>
      <c r="C1636" s="1"/>
      <c r="D1636" s="1"/>
      <c r="I1636" s="1"/>
      <c r="J1636" s="1"/>
      <c r="K1636" s="1"/>
      <c r="L1636" s="1"/>
      <c r="Q1636" s="1"/>
      <c r="R1636" s="1"/>
      <c r="T1636" s="1"/>
      <c r="Y1636" s="1"/>
      <c r="Z1636" s="1"/>
      <c r="AB1636" s="1"/>
      <c r="AG1636" s="1"/>
      <c r="AH1636" s="1"/>
      <c r="AJ1636" s="1"/>
      <c r="AO1636" s="1"/>
      <c r="AP1636" s="1"/>
      <c r="AQ1636" s="1"/>
      <c r="AR1636" s="1"/>
      <c r="AV1636" s="1"/>
    </row>
    <row r="1637" spans="1:48" x14ac:dyDescent="0.25">
      <c r="A1637" s="1"/>
      <c r="B1637" s="1"/>
      <c r="C1637" s="1"/>
      <c r="D1637" s="1"/>
      <c r="I1637" s="1"/>
      <c r="J1637" s="1"/>
      <c r="K1637" s="1"/>
      <c r="L1637" s="1"/>
      <c r="Q1637" s="1"/>
      <c r="R1637" s="1"/>
      <c r="T1637" s="1"/>
      <c r="Y1637" s="1"/>
      <c r="Z1637" s="1"/>
      <c r="AB1637" s="1"/>
      <c r="AG1637" s="1"/>
      <c r="AH1637" s="1"/>
      <c r="AJ1637" s="1"/>
      <c r="AO1637" s="1"/>
      <c r="AP1637" s="1"/>
      <c r="AQ1637" s="1"/>
      <c r="AR1637" s="1"/>
      <c r="AV1637" s="1"/>
    </row>
    <row r="1638" spans="1:48" x14ac:dyDescent="0.25">
      <c r="A1638" s="1"/>
      <c r="B1638" s="1"/>
      <c r="C1638" s="1"/>
      <c r="D1638" s="1"/>
      <c r="I1638" s="1"/>
      <c r="J1638" s="1"/>
      <c r="K1638" s="1"/>
      <c r="L1638" s="1"/>
      <c r="Q1638" s="1"/>
      <c r="R1638" s="1"/>
      <c r="T1638" s="1"/>
      <c r="Y1638" s="1"/>
      <c r="Z1638" s="1"/>
      <c r="AB1638" s="1"/>
      <c r="AG1638" s="1"/>
      <c r="AH1638" s="1"/>
      <c r="AJ1638" s="1"/>
      <c r="AO1638" s="1"/>
      <c r="AP1638" s="1"/>
      <c r="AQ1638" s="1"/>
      <c r="AR1638" s="1"/>
      <c r="AV1638" s="1"/>
    </row>
    <row r="1639" spans="1:48" x14ac:dyDescent="0.25">
      <c r="A1639" s="1"/>
      <c r="B1639" s="1"/>
      <c r="C1639" s="1"/>
      <c r="D1639" s="1"/>
      <c r="I1639" s="1"/>
      <c r="J1639" s="1"/>
      <c r="K1639" s="1"/>
      <c r="L1639" s="1"/>
      <c r="Q1639" s="1"/>
      <c r="R1639" s="1"/>
      <c r="T1639" s="1"/>
      <c r="Y1639" s="1"/>
      <c r="Z1639" s="1"/>
      <c r="AB1639" s="1"/>
      <c r="AG1639" s="1"/>
      <c r="AH1639" s="1"/>
      <c r="AJ1639" s="1"/>
      <c r="AO1639" s="1"/>
      <c r="AP1639" s="1"/>
      <c r="AQ1639" s="1"/>
      <c r="AR1639" s="1"/>
      <c r="AV1639" s="1"/>
    </row>
    <row r="1640" spans="1:48" x14ac:dyDescent="0.25">
      <c r="A1640" s="1"/>
      <c r="B1640" s="1"/>
      <c r="C1640" s="1"/>
      <c r="D1640" s="1"/>
      <c r="I1640" s="1"/>
      <c r="J1640" s="1"/>
      <c r="K1640" s="1"/>
      <c r="L1640" s="1"/>
      <c r="Q1640" s="1"/>
      <c r="R1640" s="1"/>
      <c r="T1640" s="1"/>
      <c r="Y1640" s="1"/>
      <c r="Z1640" s="1"/>
      <c r="AB1640" s="1"/>
      <c r="AG1640" s="1"/>
      <c r="AH1640" s="1"/>
      <c r="AJ1640" s="1"/>
      <c r="AO1640" s="1"/>
      <c r="AP1640" s="1"/>
      <c r="AQ1640" s="1"/>
      <c r="AR1640" s="1"/>
      <c r="AV1640" s="1"/>
    </row>
    <row r="1641" spans="1:48" x14ac:dyDescent="0.25">
      <c r="A1641" s="1"/>
      <c r="B1641" s="1"/>
      <c r="C1641" s="1"/>
      <c r="D1641" s="1"/>
      <c r="I1641" s="1"/>
      <c r="J1641" s="1"/>
      <c r="K1641" s="1"/>
      <c r="L1641" s="1"/>
      <c r="Q1641" s="1"/>
      <c r="R1641" s="1"/>
      <c r="T1641" s="1"/>
      <c r="Y1641" s="1"/>
      <c r="Z1641" s="1"/>
      <c r="AB1641" s="1"/>
      <c r="AG1641" s="1"/>
      <c r="AH1641" s="1"/>
      <c r="AJ1641" s="1"/>
      <c r="AO1641" s="1"/>
      <c r="AP1641" s="1"/>
      <c r="AQ1641" s="1"/>
      <c r="AR1641" s="1"/>
      <c r="AV1641" s="1"/>
    </row>
    <row r="1642" spans="1:48" x14ac:dyDescent="0.25">
      <c r="A1642" s="1"/>
      <c r="B1642" s="1"/>
      <c r="C1642" s="1"/>
      <c r="D1642" s="1"/>
      <c r="I1642" s="1"/>
      <c r="J1642" s="1"/>
      <c r="K1642" s="1"/>
      <c r="L1642" s="1"/>
      <c r="Q1642" s="1"/>
      <c r="R1642" s="1"/>
      <c r="T1642" s="1"/>
      <c r="Y1642" s="1"/>
      <c r="Z1642" s="1"/>
      <c r="AB1642" s="1"/>
      <c r="AG1642" s="1"/>
      <c r="AH1642" s="1"/>
      <c r="AJ1642" s="1"/>
      <c r="AO1642" s="1"/>
      <c r="AP1642" s="1"/>
      <c r="AQ1642" s="1"/>
      <c r="AR1642" s="1"/>
      <c r="AV1642" s="1"/>
    </row>
    <row r="1643" spans="1:48" x14ac:dyDescent="0.25">
      <c r="A1643" s="1"/>
      <c r="B1643" s="1"/>
      <c r="C1643" s="1"/>
      <c r="D1643" s="1"/>
      <c r="I1643" s="1"/>
      <c r="J1643" s="1"/>
      <c r="K1643" s="1"/>
      <c r="L1643" s="1"/>
      <c r="Q1643" s="1"/>
      <c r="R1643" s="1"/>
      <c r="T1643" s="1"/>
      <c r="Y1643" s="1"/>
      <c r="Z1643" s="1"/>
      <c r="AB1643" s="1"/>
      <c r="AG1643" s="1"/>
      <c r="AH1643" s="1"/>
      <c r="AJ1643" s="1"/>
      <c r="AO1643" s="1"/>
      <c r="AP1643" s="1"/>
      <c r="AQ1643" s="1"/>
      <c r="AR1643" s="1"/>
      <c r="AV1643" s="1"/>
    </row>
    <row r="1644" spans="1:48" x14ac:dyDescent="0.25">
      <c r="A1644" s="1"/>
      <c r="B1644" s="1"/>
      <c r="C1644" s="1"/>
      <c r="D1644" s="1"/>
      <c r="I1644" s="1"/>
      <c r="J1644" s="1"/>
      <c r="K1644" s="1"/>
      <c r="L1644" s="1"/>
      <c r="Q1644" s="1"/>
      <c r="R1644" s="1"/>
      <c r="T1644" s="1"/>
      <c r="Y1644" s="1"/>
      <c r="Z1644" s="1"/>
      <c r="AB1644" s="1"/>
      <c r="AG1644" s="1"/>
      <c r="AH1644" s="1"/>
      <c r="AJ1644" s="1"/>
      <c r="AO1644" s="1"/>
      <c r="AP1644" s="1"/>
      <c r="AQ1644" s="1"/>
      <c r="AR1644" s="1"/>
      <c r="AV1644" s="1"/>
    </row>
    <row r="1645" spans="1:48" x14ac:dyDescent="0.25">
      <c r="A1645" s="1"/>
      <c r="B1645" s="1"/>
      <c r="C1645" s="1"/>
      <c r="D1645" s="1"/>
      <c r="I1645" s="1"/>
      <c r="J1645" s="1"/>
      <c r="K1645" s="1"/>
      <c r="L1645" s="1"/>
      <c r="Q1645" s="1"/>
      <c r="R1645" s="1"/>
      <c r="T1645" s="1"/>
      <c r="Y1645" s="1"/>
      <c r="Z1645" s="1"/>
      <c r="AB1645" s="1"/>
      <c r="AG1645" s="1"/>
      <c r="AH1645" s="1"/>
      <c r="AJ1645" s="1"/>
      <c r="AO1645" s="1"/>
      <c r="AP1645" s="1"/>
      <c r="AQ1645" s="1"/>
      <c r="AR1645" s="1"/>
      <c r="AV1645" s="1"/>
    </row>
    <row r="1646" spans="1:48" x14ac:dyDescent="0.25">
      <c r="A1646" s="1"/>
      <c r="B1646" s="1"/>
      <c r="C1646" s="1"/>
      <c r="D1646" s="1"/>
      <c r="I1646" s="1"/>
      <c r="J1646" s="1"/>
      <c r="K1646" s="1"/>
      <c r="L1646" s="1"/>
      <c r="Q1646" s="1"/>
      <c r="R1646" s="1"/>
      <c r="T1646" s="1"/>
      <c r="Y1646" s="1"/>
      <c r="Z1646" s="1"/>
      <c r="AB1646" s="1"/>
      <c r="AG1646" s="1"/>
      <c r="AH1646" s="1"/>
      <c r="AJ1646" s="1"/>
      <c r="AO1646" s="1"/>
      <c r="AP1646" s="1"/>
      <c r="AQ1646" s="1"/>
      <c r="AR1646" s="1"/>
      <c r="AV1646" s="1"/>
    </row>
    <row r="1647" spans="1:48" x14ac:dyDescent="0.25">
      <c r="A1647" s="1"/>
      <c r="B1647" s="1"/>
      <c r="C1647" s="1"/>
      <c r="D1647" s="1"/>
      <c r="I1647" s="1"/>
      <c r="J1647" s="1"/>
      <c r="K1647" s="1"/>
      <c r="L1647" s="1"/>
      <c r="Q1647" s="1"/>
      <c r="R1647" s="1"/>
      <c r="T1647" s="1"/>
      <c r="Y1647" s="1"/>
      <c r="Z1647" s="1"/>
      <c r="AB1647" s="1"/>
      <c r="AG1647" s="1"/>
      <c r="AH1647" s="1"/>
      <c r="AJ1647" s="1"/>
      <c r="AO1647" s="1"/>
      <c r="AP1647" s="1"/>
      <c r="AQ1647" s="1"/>
      <c r="AR1647" s="1"/>
      <c r="AV1647" s="1"/>
    </row>
    <row r="1648" spans="1:48" x14ac:dyDescent="0.25">
      <c r="A1648" s="1"/>
      <c r="B1648" s="1"/>
      <c r="C1648" s="1"/>
      <c r="D1648" s="1"/>
      <c r="I1648" s="1"/>
      <c r="J1648" s="1"/>
      <c r="K1648" s="1"/>
      <c r="L1648" s="1"/>
      <c r="Q1648" s="1"/>
      <c r="R1648" s="1"/>
      <c r="T1648" s="1"/>
      <c r="Y1648" s="1"/>
      <c r="Z1648" s="1"/>
      <c r="AB1648" s="1"/>
      <c r="AG1648" s="1"/>
      <c r="AH1648" s="1"/>
      <c r="AJ1648" s="1"/>
      <c r="AO1648" s="1"/>
      <c r="AP1648" s="1"/>
      <c r="AQ1648" s="1"/>
      <c r="AR1648" s="1"/>
      <c r="AV1648" s="1"/>
    </row>
    <row r="1649" spans="1:48" x14ac:dyDescent="0.25">
      <c r="A1649" s="1"/>
      <c r="B1649" s="1"/>
      <c r="C1649" s="1"/>
      <c r="D1649" s="1"/>
      <c r="I1649" s="1"/>
      <c r="J1649" s="1"/>
      <c r="K1649" s="1"/>
      <c r="L1649" s="1"/>
      <c r="Q1649" s="1"/>
      <c r="R1649" s="1"/>
      <c r="T1649" s="1"/>
      <c r="Y1649" s="1"/>
      <c r="Z1649" s="1"/>
      <c r="AB1649" s="1"/>
      <c r="AG1649" s="1"/>
      <c r="AH1649" s="1"/>
      <c r="AJ1649" s="1"/>
      <c r="AO1649" s="1"/>
      <c r="AP1649" s="1"/>
      <c r="AQ1649" s="1"/>
      <c r="AR1649" s="1"/>
      <c r="AV1649" s="1"/>
    </row>
    <row r="1650" spans="1:48" x14ac:dyDescent="0.25">
      <c r="A1650" s="1"/>
      <c r="B1650" s="1"/>
      <c r="C1650" s="1"/>
      <c r="D1650" s="1"/>
      <c r="I1650" s="1"/>
      <c r="J1650" s="1"/>
      <c r="K1650" s="1"/>
      <c r="L1650" s="1"/>
      <c r="Q1650" s="1"/>
      <c r="R1650" s="1"/>
      <c r="T1650" s="1"/>
      <c r="Y1650" s="1"/>
      <c r="Z1650" s="1"/>
      <c r="AB1650" s="1"/>
      <c r="AG1650" s="1"/>
      <c r="AH1650" s="1"/>
      <c r="AJ1650" s="1"/>
      <c r="AO1650" s="1"/>
      <c r="AP1650" s="1"/>
      <c r="AQ1650" s="1"/>
      <c r="AR1650" s="1"/>
      <c r="AV1650" s="1"/>
    </row>
    <row r="1651" spans="1:48" x14ac:dyDescent="0.25">
      <c r="A1651" s="1"/>
      <c r="B1651" s="1"/>
      <c r="C1651" s="1"/>
      <c r="D1651" s="1"/>
      <c r="I1651" s="1"/>
      <c r="J1651" s="1"/>
      <c r="K1651" s="1"/>
      <c r="L1651" s="1"/>
      <c r="Q1651" s="1"/>
      <c r="R1651" s="1"/>
      <c r="T1651" s="1"/>
      <c r="Y1651" s="1"/>
      <c r="Z1651" s="1"/>
      <c r="AB1651" s="1"/>
      <c r="AG1651" s="1"/>
      <c r="AH1651" s="1"/>
      <c r="AJ1651" s="1"/>
      <c r="AO1651" s="1"/>
      <c r="AP1651" s="1"/>
      <c r="AQ1651" s="1"/>
      <c r="AR1651" s="1"/>
      <c r="AV1651" s="1"/>
    </row>
    <row r="1652" spans="1:48" x14ac:dyDescent="0.25">
      <c r="A1652" s="1"/>
      <c r="B1652" s="1"/>
      <c r="C1652" s="1"/>
      <c r="D1652" s="1"/>
      <c r="I1652" s="1"/>
      <c r="J1652" s="1"/>
      <c r="K1652" s="1"/>
      <c r="L1652" s="1"/>
      <c r="Q1652" s="1"/>
      <c r="R1652" s="1"/>
      <c r="T1652" s="1"/>
      <c r="Y1652" s="1"/>
      <c r="Z1652" s="1"/>
      <c r="AB1652" s="1"/>
      <c r="AG1652" s="1"/>
      <c r="AH1652" s="1"/>
      <c r="AJ1652" s="1"/>
      <c r="AO1652" s="1"/>
      <c r="AP1652" s="1"/>
      <c r="AQ1652" s="1"/>
      <c r="AR1652" s="1"/>
      <c r="AV1652" s="1"/>
    </row>
    <row r="1653" spans="1:48" x14ac:dyDescent="0.25">
      <c r="A1653" s="1"/>
      <c r="B1653" s="1"/>
      <c r="C1653" s="1"/>
      <c r="D1653" s="1"/>
      <c r="I1653" s="1"/>
      <c r="J1653" s="1"/>
      <c r="K1653" s="1"/>
      <c r="L1653" s="1"/>
      <c r="Q1653" s="1"/>
      <c r="R1653" s="1"/>
      <c r="T1653" s="1"/>
      <c r="Y1653" s="1"/>
      <c r="Z1653" s="1"/>
      <c r="AB1653" s="1"/>
      <c r="AG1653" s="1"/>
      <c r="AH1653" s="1"/>
      <c r="AJ1653" s="1"/>
      <c r="AO1653" s="1"/>
      <c r="AP1653" s="1"/>
      <c r="AQ1653" s="1"/>
      <c r="AR1653" s="1"/>
      <c r="AV1653" s="1"/>
    </row>
    <row r="1654" spans="1:48" x14ac:dyDescent="0.25">
      <c r="A1654" s="1"/>
      <c r="B1654" s="1"/>
      <c r="C1654" s="1"/>
      <c r="D1654" s="1"/>
      <c r="I1654" s="1"/>
      <c r="J1654" s="1"/>
      <c r="K1654" s="1"/>
      <c r="L1654" s="1"/>
      <c r="Q1654" s="1"/>
      <c r="R1654" s="1"/>
      <c r="T1654" s="1"/>
      <c r="Y1654" s="1"/>
      <c r="Z1654" s="1"/>
      <c r="AB1654" s="1"/>
      <c r="AG1654" s="1"/>
      <c r="AH1654" s="1"/>
      <c r="AJ1654" s="1"/>
      <c r="AO1654" s="1"/>
      <c r="AP1654" s="1"/>
      <c r="AQ1654" s="1"/>
      <c r="AR1654" s="1"/>
      <c r="AV1654" s="1"/>
    </row>
    <row r="1655" spans="1:48" x14ac:dyDescent="0.25">
      <c r="A1655" s="1"/>
      <c r="B1655" s="1"/>
      <c r="C1655" s="1"/>
      <c r="D1655" s="1"/>
      <c r="I1655" s="1"/>
      <c r="J1655" s="1"/>
      <c r="K1655" s="1"/>
      <c r="L1655" s="1"/>
      <c r="Q1655" s="1"/>
      <c r="R1655" s="1"/>
      <c r="T1655" s="1"/>
      <c r="Y1655" s="1"/>
      <c r="Z1655" s="1"/>
      <c r="AB1655" s="1"/>
      <c r="AG1655" s="1"/>
      <c r="AH1655" s="1"/>
      <c r="AJ1655" s="1"/>
      <c r="AO1655" s="1"/>
      <c r="AP1655" s="1"/>
      <c r="AQ1655" s="1"/>
      <c r="AR1655" s="1"/>
      <c r="AV1655" s="1"/>
    </row>
    <row r="1656" spans="1:48" x14ac:dyDescent="0.25">
      <c r="A1656" s="1"/>
      <c r="B1656" s="1"/>
      <c r="C1656" s="1"/>
      <c r="D1656" s="1"/>
      <c r="I1656" s="1"/>
      <c r="J1656" s="1"/>
      <c r="K1656" s="1"/>
      <c r="L1656" s="1"/>
      <c r="Q1656" s="1"/>
      <c r="R1656" s="1"/>
      <c r="T1656" s="1"/>
      <c r="Y1656" s="1"/>
      <c r="Z1656" s="1"/>
      <c r="AB1656" s="1"/>
      <c r="AG1656" s="1"/>
      <c r="AH1656" s="1"/>
      <c r="AJ1656" s="1"/>
      <c r="AO1656" s="1"/>
      <c r="AP1656" s="1"/>
      <c r="AQ1656" s="1"/>
      <c r="AR1656" s="1"/>
      <c r="AV1656" s="1"/>
    </row>
    <row r="1657" spans="1:48" x14ac:dyDescent="0.25">
      <c r="A1657" s="1"/>
      <c r="B1657" s="1"/>
      <c r="C1657" s="1"/>
      <c r="D1657" s="1"/>
      <c r="I1657" s="1"/>
      <c r="J1657" s="1"/>
      <c r="K1657" s="1"/>
      <c r="L1657" s="1"/>
      <c r="Q1657" s="1"/>
      <c r="R1657" s="1"/>
      <c r="T1657" s="1"/>
      <c r="Y1657" s="1"/>
      <c r="Z1657" s="1"/>
      <c r="AB1657" s="1"/>
      <c r="AG1657" s="1"/>
      <c r="AH1657" s="1"/>
      <c r="AJ1657" s="1"/>
      <c r="AO1657" s="1"/>
      <c r="AP1657" s="1"/>
      <c r="AQ1657" s="1"/>
      <c r="AR1657" s="1"/>
      <c r="AV1657" s="1"/>
    </row>
    <row r="1658" spans="1:48" x14ac:dyDescent="0.25">
      <c r="A1658" s="1"/>
      <c r="B1658" s="1"/>
      <c r="C1658" s="1"/>
      <c r="D1658" s="1"/>
      <c r="I1658" s="1"/>
      <c r="J1658" s="1"/>
      <c r="K1658" s="1"/>
      <c r="L1658" s="1"/>
      <c r="Q1658" s="1"/>
      <c r="R1658" s="1"/>
      <c r="T1658" s="1"/>
      <c r="Y1658" s="1"/>
      <c r="Z1658" s="1"/>
      <c r="AB1658" s="1"/>
      <c r="AG1658" s="1"/>
      <c r="AH1658" s="1"/>
      <c r="AJ1658" s="1"/>
      <c r="AO1658" s="1"/>
      <c r="AP1658" s="1"/>
      <c r="AQ1658" s="1"/>
      <c r="AR1658" s="1"/>
      <c r="AV1658" s="1"/>
    </row>
    <row r="1659" spans="1:48" x14ac:dyDescent="0.25">
      <c r="A1659" s="1"/>
      <c r="B1659" s="1"/>
      <c r="C1659" s="1"/>
      <c r="D1659" s="1"/>
      <c r="I1659" s="1"/>
      <c r="J1659" s="1"/>
      <c r="K1659" s="1"/>
      <c r="L1659" s="1"/>
      <c r="Q1659" s="1"/>
      <c r="R1659" s="1"/>
      <c r="T1659" s="1"/>
      <c r="Y1659" s="1"/>
      <c r="Z1659" s="1"/>
      <c r="AB1659" s="1"/>
      <c r="AG1659" s="1"/>
      <c r="AH1659" s="1"/>
      <c r="AJ1659" s="1"/>
      <c r="AO1659" s="1"/>
      <c r="AP1659" s="1"/>
      <c r="AQ1659" s="1"/>
      <c r="AR1659" s="1"/>
      <c r="AV1659" s="1"/>
    </row>
    <row r="1660" spans="1:48" x14ac:dyDescent="0.25">
      <c r="A1660" s="1"/>
      <c r="B1660" s="1"/>
      <c r="C1660" s="1"/>
      <c r="D1660" s="1"/>
      <c r="I1660" s="1"/>
      <c r="J1660" s="1"/>
      <c r="K1660" s="1"/>
      <c r="L1660" s="1"/>
      <c r="Q1660" s="1"/>
      <c r="R1660" s="1"/>
      <c r="T1660" s="1"/>
      <c r="Y1660" s="1"/>
      <c r="Z1660" s="1"/>
      <c r="AB1660" s="1"/>
      <c r="AG1660" s="1"/>
      <c r="AH1660" s="1"/>
      <c r="AJ1660" s="1"/>
      <c r="AO1660" s="1"/>
      <c r="AP1660" s="1"/>
      <c r="AQ1660" s="1"/>
      <c r="AR1660" s="1"/>
      <c r="AV1660" s="1"/>
    </row>
    <row r="1661" spans="1:48" x14ac:dyDescent="0.25">
      <c r="A1661" s="1"/>
      <c r="B1661" s="1"/>
      <c r="C1661" s="1"/>
      <c r="D1661" s="1"/>
      <c r="I1661" s="1"/>
      <c r="J1661" s="1"/>
      <c r="K1661" s="1"/>
      <c r="L1661" s="1"/>
      <c r="Q1661" s="1"/>
      <c r="R1661" s="1"/>
      <c r="T1661" s="1"/>
      <c r="Y1661" s="1"/>
      <c r="Z1661" s="1"/>
      <c r="AB1661" s="1"/>
      <c r="AG1661" s="1"/>
      <c r="AH1661" s="1"/>
      <c r="AJ1661" s="1"/>
      <c r="AO1661" s="1"/>
      <c r="AP1661" s="1"/>
      <c r="AQ1661" s="1"/>
      <c r="AR1661" s="1"/>
      <c r="AV1661" s="1"/>
    </row>
    <row r="1662" spans="1:48" x14ac:dyDescent="0.25">
      <c r="A1662" s="1"/>
      <c r="B1662" s="1"/>
      <c r="C1662" s="1"/>
      <c r="D1662" s="1"/>
      <c r="I1662" s="1"/>
      <c r="J1662" s="1"/>
      <c r="K1662" s="1"/>
      <c r="L1662" s="1"/>
      <c r="Q1662" s="1"/>
      <c r="R1662" s="1"/>
      <c r="T1662" s="1"/>
      <c r="Y1662" s="1"/>
      <c r="Z1662" s="1"/>
      <c r="AB1662" s="1"/>
      <c r="AG1662" s="1"/>
      <c r="AH1662" s="1"/>
      <c r="AJ1662" s="1"/>
      <c r="AO1662" s="1"/>
      <c r="AP1662" s="1"/>
      <c r="AQ1662" s="1"/>
      <c r="AR1662" s="1"/>
      <c r="AV1662" s="1"/>
    </row>
    <row r="1663" spans="1:48" x14ac:dyDescent="0.25">
      <c r="A1663" s="1"/>
      <c r="B1663" s="1"/>
      <c r="C1663" s="1"/>
      <c r="D1663" s="1"/>
      <c r="I1663" s="1"/>
      <c r="J1663" s="1"/>
      <c r="K1663" s="1"/>
      <c r="L1663" s="1"/>
      <c r="Q1663" s="1"/>
      <c r="R1663" s="1"/>
      <c r="T1663" s="1"/>
      <c r="Y1663" s="1"/>
      <c r="Z1663" s="1"/>
      <c r="AB1663" s="1"/>
      <c r="AG1663" s="1"/>
      <c r="AH1663" s="1"/>
      <c r="AJ1663" s="1"/>
      <c r="AO1663" s="1"/>
      <c r="AP1663" s="1"/>
      <c r="AQ1663" s="1"/>
      <c r="AR1663" s="1"/>
      <c r="AV1663" s="1"/>
    </row>
    <row r="1664" spans="1:48" x14ac:dyDescent="0.25">
      <c r="A1664" s="1"/>
      <c r="B1664" s="1"/>
      <c r="C1664" s="1"/>
      <c r="D1664" s="1"/>
      <c r="I1664" s="1"/>
      <c r="J1664" s="1"/>
      <c r="K1664" s="1"/>
      <c r="L1664" s="1"/>
      <c r="Q1664" s="1"/>
      <c r="R1664" s="1"/>
      <c r="T1664" s="1"/>
      <c r="Y1664" s="1"/>
      <c r="Z1664" s="1"/>
      <c r="AB1664" s="1"/>
      <c r="AG1664" s="1"/>
      <c r="AH1664" s="1"/>
      <c r="AJ1664" s="1"/>
      <c r="AO1664" s="1"/>
      <c r="AP1664" s="1"/>
      <c r="AQ1664" s="1"/>
      <c r="AR1664" s="1"/>
      <c r="AV1664" s="1"/>
    </row>
    <row r="1665" spans="1:48" x14ac:dyDescent="0.25">
      <c r="A1665" s="1"/>
      <c r="B1665" s="1"/>
      <c r="C1665" s="1"/>
      <c r="D1665" s="1"/>
      <c r="I1665" s="1"/>
      <c r="J1665" s="1"/>
      <c r="K1665" s="1"/>
      <c r="L1665" s="1"/>
      <c r="Q1665" s="1"/>
      <c r="R1665" s="1"/>
      <c r="T1665" s="1"/>
      <c r="Y1665" s="1"/>
      <c r="Z1665" s="1"/>
      <c r="AB1665" s="1"/>
      <c r="AG1665" s="1"/>
      <c r="AH1665" s="1"/>
      <c r="AJ1665" s="1"/>
      <c r="AO1665" s="1"/>
      <c r="AP1665" s="1"/>
      <c r="AQ1665" s="1"/>
      <c r="AR1665" s="1"/>
      <c r="AV1665" s="1"/>
    </row>
    <row r="1666" spans="1:48" x14ac:dyDescent="0.25">
      <c r="A1666" s="1"/>
      <c r="B1666" s="1"/>
      <c r="C1666" s="1"/>
      <c r="D1666" s="1"/>
      <c r="I1666" s="1"/>
      <c r="J1666" s="1"/>
      <c r="K1666" s="1"/>
      <c r="L1666" s="1"/>
      <c r="Q1666" s="1"/>
      <c r="R1666" s="1"/>
      <c r="T1666" s="1"/>
      <c r="Y1666" s="1"/>
      <c r="Z1666" s="1"/>
      <c r="AB1666" s="1"/>
      <c r="AG1666" s="1"/>
      <c r="AH1666" s="1"/>
      <c r="AJ1666" s="1"/>
      <c r="AO1666" s="1"/>
      <c r="AP1666" s="1"/>
      <c r="AQ1666" s="1"/>
      <c r="AR1666" s="1"/>
      <c r="AV1666" s="1"/>
    </row>
    <row r="1667" spans="1:48" x14ac:dyDescent="0.25">
      <c r="A1667" s="1"/>
      <c r="B1667" s="1"/>
      <c r="C1667" s="1"/>
      <c r="D1667" s="1"/>
      <c r="I1667" s="1"/>
      <c r="J1667" s="1"/>
      <c r="K1667" s="1"/>
      <c r="L1667" s="1"/>
      <c r="Q1667" s="1"/>
      <c r="R1667" s="1"/>
      <c r="T1667" s="1"/>
      <c r="Y1667" s="1"/>
      <c r="Z1667" s="1"/>
      <c r="AB1667" s="1"/>
      <c r="AG1667" s="1"/>
      <c r="AH1667" s="1"/>
      <c r="AJ1667" s="1"/>
      <c r="AO1667" s="1"/>
      <c r="AP1667" s="1"/>
      <c r="AQ1667" s="1"/>
      <c r="AR1667" s="1"/>
      <c r="AV1667" s="1"/>
    </row>
    <row r="1668" spans="1:48" x14ac:dyDescent="0.25">
      <c r="A1668" s="1"/>
      <c r="B1668" s="1"/>
      <c r="C1668" s="1"/>
      <c r="D1668" s="1"/>
      <c r="I1668" s="1"/>
      <c r="J1668" s="1"/>
      <c r="K1668" s="1"/>
      <c r="L1668" s="1"/>
      <c r="Q1668" s="1"/>
      <c r="R1668" s="1"/>
      <c r="T1668" s="1"/>
      <c r="Y1668" s="1"/>
      <c r="Z1668" s="1"/>
      <c r="AB1668" s="1"/>
      <c r="AG1668" s="1"/>
      <c r="AH1668" s="1"/>
      <c r="AJ1668" s="1"/>
      <c r="AO1668" s="1"/>
      <c r="AP1668" s="1"/>
      <c r="AQ1668" s="1"/>
      <c r="AR1668" s="1"/>
      <c r="AV1668" s="1"/>
    </row>
    <row r="1669" spans="1:48" x14ac:dyDescent="0.25">
      <c r="A1669" s="1"/>
      <c r="B1669" s="1"/>
      <c r="C1669" s="1"/>
      <c r="D1669" s="1"/>
      <c r="I1669" s="1"/>
      <c r="J1669" s="1"/>
      <c r="K1669" s="1"/>
      <c r="L1669" s="1"/>
      <c r="Q1669" s="1"/>
      <c r="R1669" s="1"/>
      <c r="T1669" s="1"/>
      <c r="Y1669" s="1"/>
      <c r="Z1669" s="1"/>
      <c r="AB1669" s="1"/>
      <c r="AG1669" s="1"/>
      <c r="AH1669" s="1"/>
      <c r="AJ1669" s="1"/>
      <c r="AO1669" s="1"/>
      <c r="AP1669" s="1"/>
      <c r="AQ1669" s="1"/>
      <c r="AR1669" s="1"/>
      <c r="AV1669" s="1"/>
    </row>
    <row r="1670" spans="1:48" x14ac:dyDescent="0.25">
      <c r="A1670" s="1"/>
      <c r="B1670" s="1"/>
      <c r="C1670" s="1"/>
      <c r="D1670" s="1"/>
      <c r="I1670" s="1"/>
      <c r="J1670" s="1"/>
      <c r="K1670" s="1"/>
      <c r="L1670" s="1"/>
      <c r="Q1670" s="1"/>
      <c r="R1670" s="1"/>
      <c r="T1670" s="1"/>
      <c r="Y1670" s="1"/>
      <c r="Z1670" s="1"/>
      <c r="AB1670" s="1"/>
      <c r="AG1670" s="1"/>
      <c r="AH1670" s="1"/>
      <c r="AJ1670" s="1"/>
      <c r="AO1670" s="1"/>
      <c r="AP1670" s="1"/>
      <c r="AQ1670" s="1"/>
      <c r="AR1670" s="1"/>
      <c r="AV1670" s="1"/>
    </row>
    <row r="1671" spans="1:48" x14ac:dyDescent="0.25">
      <c r="A1671" s="1"/>
      <c r="B1671" s="1"/>
      <c r="C1671" s="1"/>
      <c r="D1671" s="1"/>
      <c r="I1671" s="1"/>
      <c r="J1671" s="1"/>
      <c r="K1671" s="1"/>
      <c r="L1671" s="1"/>
      <c r="Q1671" s="1"/>
      <c r="R1671" s="1"/>
      <c r="T1671" s="1"/>
      <c r="Y1671" s="1"/>
      <c r="Z1671" s="1"/>
      <c r="AB1671" s="1"/>
      <c r="AG1671" s="1"/>
      <c r="AH1671" s="1"/>
      <c r="AJ1671" s="1"/>
      <c r="AO1671" s="1"/>
      <c r="AP1671" s="1"/>
      <c r="AQ1671" s="1"/>
      <c r="AR1671" s="1"/>
      <c r="AV1671" s="1"/>
    </row>
    <row r="1672" spans="1:48" x14ac:dyDescent="0.25">
      <c r="A1672" s="1"/>
      <c r="B1672" s="1"/>
      <c r="C1672" s="1"/>
      <c r="D1672" s="1"/>
      <c r="I1672" s="1"/>
      <c r="J1672" s="1"/>
      <c r="K1672" s="1"/>
      <c r="L1672" s="1"/>
      <c r="Q1672" s="1"/>
      <c r="R1672" s="1"/>
      <c r="T1672" s="1"/>
      <c r="Y1672" s="1"/>
      <c r="Z1672" s="1"/>
      <c r="AB1672" s="1"/>
      <c r="AG1672" s="1"/>
      <c r="AH1672" s="1"/>
      <c r="AJ1672" s="1"/>
      <c r="AO1672" s="1"/>
      <c r="AP1672" s="1"/>
      <c r="AQ1672" s="1"/>
      <c r="AR1672" s="1"/>
      <c r="AV1672" s="1"/>
    </row>
    <row r="1673" spans="1:48" x14ac:dyDescent="0.25">
      <c r="A1673" s="1"/>
      <c r="B1673" s="1"/>
      <c r="C1673" s="1"/>
      <c r="D1673" s="1"/>
      <c r="I1673" s="1"/>
      <c r="J1673" s="1"/>
      <c r="K1673" s="1"/>
      <c r="L1673" s="1"/>
      <c r="Q1673" s="1"/>
      <c r="R1673" s="1"/>
      <c r="T1673" s="1"/>
      <c r="Y1673" s="1"/>
      <c r="Z1673" s="1"/>
      <c r="AB1673" s="1"/>
      <c r="AG1673" s="1"/>
      <c r="AH1673" s="1"/>
      <c r="AJ1673" s="1"/>
      <c r="AO1673" s="1"/>
      <c r="AP1673" s="1"/>
      <c r="AQ1673" s="1"/>
      <c r="AR1673" s="1"/>
      <c r="AV1673" s="1"/>
    </row>
    <row r="1674" spans="1:48" x14ac:dyDescent="0.25">
      <c r="A1674" s="1"/>
      <c r="B1674" s="1"/>
      <c r="C1674" s="1"/>
      <c r="D1674" s="1"/>
      <c r="I1674" s="1"/>
      <c r="J1674" s="1"/>
      <c r="K1674" s="1"/>
      <c r="L1674" s="1"/>
      <c r="Q1674" s="1"/>
      <c r="R1674" s="1"/>
      <c r="T1674" s="1"/>
      <c r="Y1674" s="1"/>
      <c r="Z1674" s="1"/>
      <c r="AB1674" s="1"/>
      <c r="AG1674" s="1"/>
      <c r="AH1674" s="1"/>
      <c r="AJ1674" s="1"/>
      <c r="AO1674" s="1"/>
      <c r="AP1674" s="1"/>
      <c r="AQ1674" s="1"/>
      <c r="AR1674" s="1"/>
      <c r="AV1674" s="1"/>
    </row>
    <row r="1675" spans="1:48" x14ac:dyDescent="0.25">
      <c r="A1675" s="1"/>
      <c r="B1675" s="1"/>
      <c r="C1675" s="1"/>
      <c r="D1675" s="1"/>
      <c r="I1675" s="1"/>
      <c r="J1675" s="1"/>
      <c r="K1675" s="1"/>
      <c r="L1675" s="1"/>
      <c r="Q1675" s="1"/>
      <c r="R1675" s="1"/>
      <c r="T1675" s="1"/>
      <c r="Y1675" s="1"/>
      <c r="Z1675" s="1"/>
      <c r="AB1675" s="1"/>
      <c r="AG1675" s="1"/>
      <c r="AH1675" s="1"/>
      <c r="AJ1675" s="1"/>
      <c r="AO1675" s="1"/>
      <c r="AP1675" s="1"/>
      <c r="AQ1675" s="1"/>
      <c r="AR1675" s="1"/>
      <c r="AV1675" s="1"/>
    </row>
    <row r="1676" spans="1:48" x14ac:dyDescent="0.25">
      <c r="A1676" s="1"/>
      <c r="B1676" s="1"/>
      <c r="C1676" s="1"/>
      <c r="D1676" s="1"/>
      <c r="I1676" s="1"/>
      <c r="J1676" s="1"/>
      <c r="K1676" s="1"/>
      <c r="L1676" s="1"/>
      <c r="Q1676" s="1"/>
      <c r="R1676" s="1"/>
      <c r="T1676" s="1"/>
      <c r="Y1676" s="1"/>
      <c r="Z1676" s="1"/>
      <c r="AB1676" s="1"/>
      <c r="AG1676" s="1"/>
      <c r="AH1676" s="1"/>
      <c r="AJ1676" s="1"/>
      <c r="AO1676" s="1"/>
      <c r="AP1676" s="1"/>
      <c r="AQ1676" s="1"/>
      <c r="AR1676" s="1"/>
      <c r="AV1676" s="1"/>
    </row>
    <row r="1677" spans="1:48" x14ac:dyDescent="0.25">
      <c r="A1677" s="1"/>
      <c r="B1677" s="1"/>
      <c r="C1677" s="1"/>
      <c r="D1677" s="1"/>
      <c r="I1677" s="1"/>
      <c r="J1677" s="1"/>
      <c r="K1677" s="1"/>
      <c r="L1677" s="1"/>
      <c r="Q1677" s="1"/>
      <c r="R1677" s="1"/>
      <c r="T1677" s="1"/>
      <c r="Y1677" s="1"/>
      <c r="Z1677" s="1"/>
      <c r="AB1677" s="1"/>
      <c r="AG1677" s="1"/>
      <c r="AH1677" s="1"/>
      <c r="AJ1677" s="1"/>
      <c r="AO1677" s="1"/>
      <c r="AP1677" s="1"/>
      <c r="AQ1677" s="1"/>
      <c r="AR1677" s="1"/>
      <c r="AV1677" s="1"/>
    </row>
    <row r="1678" spans="1:48" x14ac:dyDescent="0.25">
      <c r="A1678" s="1"/>
      <c r="B1678" s="1"/>
      <c r="C1678" s="1"/>
      <c r="D1678" s="1"/>
      <c r="I1678" s="1"/>
      <c r="J1678" s="1"/>
      <c r="K1678" s="1"/>
      <c r="L1678" s="1"/>
      <c r="Q1678" s="1"/>
      <c r="R1678" s="1"/>
      <c r="T1678" s="1"/>
      <c r="Y1678" s="1"/>
      <c r="Z1678" s="1"/>
      <c r="AB1678" s="1"/>
      <c r="AG1678" s="1"/>
      <c r="AH1678" s="1"/>
      <c r="AJ1678" s="1"/>
      <c r="AO1678" s="1"/>
      <c r="AP1678" s="1"/>
      <c r="AQ1678" s="1"/>
      <c r="AR1678" s="1"/>
      <c r="AV1678" s="1"/>
    </row>
    <row r="1679" spans="1:48" x14ac:dyDescent="0.25">
      <c r="A1679" s="1"/>
      <c r="B1679" s="1"/>
      <c r="C1679" s="1"/>
      <c r="D1679" s="1"/>
      <c r="I1679" s="1"/>
      <c r="J1679" s="1"/>
      <c r="K1679" s="1"/>
      <c r="L1679" s="1"/>
      <c r="Q1679" s="1"/>
      <c r="R1679" s="1"/>
      <c r="T1679" s="1"/>
      <c r="Y1679" s="1"/>
      <c r="Z1679" s="1"/>
      <c r="AB1679" s="1"/>
      <c r="AG1679" s="1"/>
      <c r="AH1679" s="1"/>
      <c r="AJ1679" s="1"/>
      <c r="AO1679" s="1"/>
      <c r="AP1679" s="1"/>
      <c r="AQ1679" s="1"/>
      <c r="AR1679" s="1"/>
      <c r="AV1679" s="1"/>
    </row>
    <row r="1680" spans="1:48" x14ac:dyDescent="0.25">
      <c r="A1680" s="1"/>
      <c r="B1680" s="1"/>
      <c r="C1680" s="1"/>
      <c r="D1680" s="1"/>
      <c r="I1680" s="1"/>
      <c r="J1680" s="1"/>
      <c r="K1680" s="1"/>
      <c r="L1680" s="1"/>
      <c r="Q1680" s="1"/>
      <c r="R1680" s="1"/>
      <c r="T1680" s="1"/>
      <c r="Y1680" s="1"/>
      <c r="Z1680" s="1"/>
      <c r="AB1680" s="1"/>
      <c r="AG1680" s="1"/>
      <c r="AH1680" s="1"/>
      <c r="AJ1680" s="1"/>
      <c r="AO1680" s="1"/>
      <c r="AP1680" s="1"/>
      <c r="AQ1680" s="1"/>
      <c r="AR1680" s="1"/>
      <c r="AV1680" s="1"/>
    </row>
    <row r="1681" spans="1:48" x14ac:dyDescent="0.25">
      <c r="A1681" s="1"/>
      <c r="B1681" s="1"/>
      <c r="C1681" s="1"/>
      <c r="D1681" s="1"/>
      <c r="I1681" s="1"/>
      <c r="J1681" s="1"/>
      <c r="K1681" s="1"/>
      <c r="L1681" s="1"/>
      <c r="Q1681" s="1"/>
      <c r="R1681" s="1"/>
      <c r="T1681" s="1"/>
      <c r="Y1681" s="1"/>
      <c r="Z1681" s="1"/>
      <c r="AB1681" s="1"/>
      <c r="AG1681" s="1"/>
      <c r="AH1681" s="1"/>
      <c r="AJ1681" s="1"/>
      <c r="AO1681" s="1"/>
      <c r="AP1681" s="1"/>
      <c r="AQ1681" s="1"/>
      <c r="AR1681" s="1"/>
      <c r="AV1681" s="1"/>
    </row>
    <row r="1682" spans="1:48" x14ac:dyDescent="0.25">
      <c r="A1682" s="1"/>
      <c r="B1682" s="1"/>
      <c r="C1682" s="1"/>
      <c r="D1682" s="1"/>
      <c r="I1682" s="1"/>
      <c r="J1682" s="1"/>
      <c r="K1682" s="1"/>
      <c r="L1682" s="1"/>
      <c r="Q1682" s="1"/>
      <c r="R1682" s="1"/>
      <c r="T1682" s="1"/>
      <c r="Y1682" s="1"/>
      <c r="Z1682" s="1"/>
      <c r="AB1682" s="1"/>
      <c r="AG1682" s="1"/>
      <c r="AH1682" s="1"/>
      <c r="AJ1682" s="1"/>
      <c r="AO1682" s="1"/>
      <c r="AP1682" s="1"/>
      <c r="AQ1682" s="1"/>
      <c r="AR1682" s="1"/>
      <c r="AV1682" s="1"/>
    </row>
    <row r="1683" spans="1:48" x14ac:dyDescent="0.25">
      <c r="A1683" s="1"/>
      <c r="B1683" s="1"/>
      <c r="C1683" s="1"/>
      <c r="D1683" s="1"/>
      <c r="I1683" s="1"/>
      <c r="J1683" s="1"/>
      <c r="K1683" s="1"/>
      <c r="L1683" s="1"/>
      <c r="Q1683" s="1"/>
      <c r="R1683" s="1"/>
      <c r="T1683" s="1"/>
      <c r="Y1683" s="1"/>
      <c r="Z1683" s="1"/>
      <c r="AB1683" s="1"/>
      <c r="AG1683" s="1"/>
      <c r="AH1683" s="1"/>
      <c r="AJ1683" s="1"/>
      <c r="AO1683" s="1"/>
      <c r="AP1683" s="1"/>
      <c r="AQ1683" s="1"/>
      <c r="AR1683" s="1"/>
      <c r="AV1683" s="1"/>
    </row>
    <row r="1684" spans="1:48" x14ac:dyDescent="0.25">
      <c r="A1684" s="1"/>
      <c r="B1684" s="1"/>
      <c r="C1684" s="1"/>
      <c r="D1684" s="1"/>
      <c r="I1684" s="1"/>
      <c r="J1684" s="1"/>
      <c r="K1684" s="1"/>
      <c r="L1684" s="1"/>
      <c r="Q1684" s="1"/>
      <c r="R1684" s="1"/>
      <c r="T1684" s="1"/>
      <c r="Y1684" s="1"/>
      <c r="Z1684" s="1"/>
      <c r="AB1684" s="1"/>
      <c r="AG1684" s="1"/>
      <c r="AH1684" s="1"/>
      <c r="AJ1684" s="1"/>
      <c r="AO1684" s="1"/>
      <c r="AP1684" s="1"/>
      <c r="AQ1684" s="1"/>
      <c r="AR1684" s="1"/>
      <c r="AV1684" s="1"/>
    </row>
    <row r="1685" spans="1:48" x14ac:dyDescent="0.25">
      <c r="A1685" s="1"/>
      <c r="B1685" s="1"/>
      <c r="C1685" s="1"/>
      <c r="D1685" s="1"/>
      <c r="I1685" s="1"/>
      <c r="J1685" s="1"/>
      <c r="K1685" s="1"/>
      <c r="L1685" s="1"/>
      <c r="Q1685" s="1"/>
      <c r="R1685" s="1"/>
      <c r="T1685" s="1"/>
      <c r="Y1685" s="1"/>
      <c r="Z1685" s="1"/>
      <c r="AB1685" s="1"/>
      <c r="AG1685" s="1"/>
      <c r="AH1685" s="1"/>
      <c r="AJ1685" s="1"/>
      <c r="AO1685" s="1"/>
      <c r="AP1685" s="1"/>
      <c r="AQ1685" s="1"/>
      <c r="AR1685" s="1"/>
      <c r="AV1685" s="1"/>
    </row>
    <row r="1686" spans="1:48" x14ac:dyDescent="0.25">
      <c r="A1686" s="1"/>
      <c r="B1686" s="1"/>
      <c r="C1686" s="1"/>
      <c r="D1686" s="1"/>
      <c r="I1686" s="1"/>
      <c r="J1686" s="1"/>
      <c r="K1686" s="1"/>
      <c r="L1686" s="1"/>
      <c r="Q1686" s="1"/>
      <c r="R1686" s="1"/>
      <c r="T1686" s="1"/>
      <c r="Y1686" s="1"/>
      <c r="Z1686" s="1"/>
      <c r="AB1686" s="1"/>
      <c r="AG1686" s="1"/>
      <c r="AH1686" s="1"/>
      <c r="AJ1686" s="1"/>
      <c r="AO1686" s="1"/>
      <c r="AP1686" s="1"/>
      <c r="AQ1686" s="1"/>
      <c r="AR1686" s="1"/>
      <c r="AV1686" s="1"/>
    </row>
    <row r="1687" spans="1:48" x14ac:dyDescent="0.25">
      <c r="A1687" s="1"/>
      <c r="B1687" s="1"/>
      <c r="C1687" s="1"/>
      <c r="D1687" s="1"/>
      <c r="I1687" s="1"/>
      <c r="J1687" s="1"/>
      <c r="K1687" s="1"/>
      <c r="L1687" s="1"/>
      <c r="Q1687" s="1"/>
      <c r="R1687" s="1"/>
      <c r="T1687" s="1"/>
      <c r="Y1687" s="1"/>
      <c r="Z1687" s="1"/>
      <c r="AB1687" s="1"/>
      <c r="AG1687" s="1"/>
      <c r="AH1687" s="1"/>
      <c r="AJ1687" s="1"/>
      <c r="AO1687" s="1"/>
      <c r="AP1687" s="1"/>
      <c r="AQ1687" s="1"/>
      <c r="AR1687" s="1"/>
      <c r="AV1687" s="1"/>
    </row>
    <row r="1688" spans="1:48" x14ac:dyDescent="0.25">
      <c r="A1688" s="1"/>
      <c r="B1688" s="1"/>
      <c r="C1688" s="1"/>
      <c r="D1688" s="1"/>
      <c r="I1688" s="1"/>
      <c r="J1688" s="1"/>
      <c r="K1688" s="1"/>
      <c r="L1688" s="1"/>
      <c r="Q1688" s="1"/>
      <c r="R1688" s="1"/>
      <c r="T1688" s="1"/>
      <c r="Y1688" s="1"/>
      <c r="Z1688" s="1"/>
      <c r="AB1688" s="1"/>
      <c r="AG1688" s="1"/>
      <c r="AH1688" s="1"/>
      <c r="AJ1688" s="1"/>
      <c r="AO1688" s="1"/>
      <c r="AP1688" s="1"/>
      <c r="AQ1688" s="1"/>
      <c r="AR1688" s="1"/>
      <c r="AV1688" s="1"/>
    </row>
    <row r="1689" spans="1:48" x14ac:dyDescent="0.25">
      <c r="A1689" s="1"/>
      <c r="B1689" s="1"/>
      <c r="C1689" s="1"/>
      <c r="D1689" s="1"/>
      <c r="I1689" s="1"/>
      <c r="J1689" s="1"/>
      <c r="K1689" s="1"/>
      <c r="L1689" s="1"/>
      <c r="Q1689" s="1"/>
      <c r="R1689" s="1"/>
      <c r="T1689" s="1"/>
      <c r="Y1689" s="1"/>
      <c r="Z1689" s="1"/>
      <c r="AB1689" s="1"/>
      <c r="AG1689" s="1"/>
      <c r="AH1689" s="1"/>
      <c r="AJ1689" s="1"/>
      <c r="AO1689" s="1"/>
      <c r="AP1689" s="1"/>
      <c r="AQ1689" s="1"/>
      <c r="AR1689" s="1"/>
      <c r="AV1689" s="1"/>
    </row>
    <row r="1690" spans="1:48" x14ac:dyDescent="0.25">
      <c r="A1690" s="1"/>
      <c r="B1690" s="1"/>
      <c r="C1690" s="1"/>
      <c r="D1690" s="1"/>
      <c r="I1690" s="1"/>
      <c r="J1690" s="1"/>
      <c r="K1690" s="1"/>
      <c r="L1690" s="1"/>
      <c r="Q1690" s="1"/>
      <c r="R1690" s="1"/>
      <c r="T1690" s="1"/>
      <c r="Y1690" s="1"/>
      <c r="Z1690" s="1"/>
      <c r="AB1690" s="1"/>
      <c r="AG1690" s="1"/>
      <c r="AH1690" s="1"/>
      <c r="AJ1690" s="1"/>
      <c r="AO1690" s="1"/>
      <c r="AP1690" s="1"/>
      <c r="AQ1690" s="1"/>
      <c r="AR1690" s="1"/>
      <c r="AV1690" s="1"/>
    </row>
    <row r="1691" spans="1:48" x14ac:dyDescent="0.25">
      <c r="A1691" s="1"/>
      <c r="B1691" s="1"/>
      <c r="C1691" s="1"/>
      <c r="D1691" s="1"/>
      <c r="I1691" s="1"/>
      <c r="J1691" s="1"/>
      <c r="K1691" s="1"/>
      <c r="L1691" s="1"/>
      <c r="Q1691" s="1"/>
      <c r="R1691" s="1"/>
      <c r="T1691" s="1"/>
      <c r="Y1691" s="1"/>
      <c r="Z1691" s="1"/>
      <c r="AB1691" s="1"/>
      <c r="AG1691" s="1"/>
      <c r="AH1691" s="1"/>
      <c r="AJ1691" s="1"/>
      <c r="AO1691" s="1"/>
      <c r="AP1691" s="1"/>
      <c r="AQ1691" s="1"/>
      <c r="AR1691" s="1"/>
      <c r="AV1691" s="1"/>
    </row>
    <row r="1692" spans="1:48" x14ac:dyDescent="0.25">
      <c r="A1692" s="1"/>
      <c r="B1692" s="1"/>
      <c r="C1692" s="1"/>
      <c r="D1692" s="1"/>
      <c r="I1692" s="1"/>
      <c r="J1692" s="1"/>
      <c r="K1692" s="1"/>
      <c r="L1692" s="1"/>
      <c r="Q1692" s="1"/>
      <c r="R1692" s="1"/>
      <c r="T1692" s="1"/>
      <c r="Y1692" s="1"/>
      <c r="Z1692" s="1"/>
      <c r="AB1692" s="1"/>
      <c r="AG1692" s="1"/>
      <c r="AH1692" s="1"/>
      <c r="AJ1692" s="1"/>
      <c r="AO1692" s="1"/>
      <c r="AP1692" s="1"/>
      <c r="AQ1692" s="1"/>
      <c r="AR1692" s="1"/>
      <c r="AV1692" s="1"/>
    </row>
    <row r="1693" spans="1:48" x14ac:dyDescent="0.25">
      <c r="A1693" s="1"/>
      <c r="B1693" s="1"/>
      <c r="C1693" s="1"/>
      <c r="D1693" s="1"/>
      <c r="I1693" s="1"/>
      <c r="J1693" s="1"/>
      <c r="K1693" s="1"/>
      <c r="L1693" s="1"/>
      <c r="Q1693" s="1"/>
      <c r="R1693" s="1"/>
      <c r="T1693" s="1"/>
      <c r="Y1693" s="1"/>
      <c r="Z1693" s="1"/>
      <c r="AB1693" s="1"/>
      <c r="AG1693" s="1"/>
      <c r="AH1693" s="1"/>
      <c r="AJ1693" s="1"/>
      <c r="AO1693" s="1"/>
      <c r="AP1693" s="1"/>
      <c r="AQ1693" s="1"/>
      <c r="AR1693" s="1"/>
      <c r="AV1693" s="1"/>
    </row>
    <row r="1694" spans="1:48" x14ac:dyDescent="0.25">
      <c r="A1694" s="1"/>
      <c r="B1694" s="1"/>
      <c r="C1694" s="1"/>
      <c r="D1694" s="1"/>
      <c r="I1694" s="1"/>
      <c r="J1694" s="1"/>
      <c r="K1694" s="1"/>
      <c r="L1694" s="1"/>
      <c r="Q1694" s="1"/>
      <c r="R1694" s="1"/>
      <c r="T1694" s="1"/>
      <c r="Y1694" s="1"/>
      <c r="Z1694" s="1"/>
      <c r="AB1694" s="1"/>
      <c r="AG1694" s="1"/>
      <c r="AH1694" s="1"/>
      <c r="AJ1694" s="1"/>
      <c r="AO1694" s="1"/>
      <c r="AP1694" s="1"/>
      <c r="AQ1694" s="1"/>
      <c r="AR1694" s="1"/>
      <c r="AV1694" s="1"/>
    </row>
    <row r="1695" spans="1:48" x14ac:dyDescent="0.25">
      <c r="A1695" s="1"/>
      <c r="B1695" s="1"/>
      <c r="C1695" s="1"/>
      <c r="D1695" s="1"/>
      <c r="I1695" s="1"/>
      <c r="J1695" s="1"/>
      <c r="K1695" s="1"/>
      <c r="L1695" s="1"/>
      <c r="Q1695" s="1"/>
      <c r="R1695" s="1"/>
      <c r="T1695" s="1"/>
      <c r="Y1695" s="1"/>
      <c r="Z1695" s="1"/>
      <c r="AB1695" s="1"/>
      <c r="AG1695" s="1"/>
      <c r="AH1695" s="1"/>
      <c r="AJ1695" s="1"/>
      <c r="AO1695" s="1"/>
      <c r="AP1695" s="1"/>
      <c r="AQ1695" s="1"/>
      <c r="AR1695" s="1"/>
      <c r="AV1695" s="1"/>
    </row>
    <row r="1696" spans="1:48" x14ac:dyDescent="0.25">
      <c r="A1696" s="1"/>
      <c r="B1696" s="1"/>
      <c r="C1696" s="1"/>
      <c r="D1696" s="1"/>
      <c r="I1696" s="1"/>
      <c r="J1696" s="1"/>
      <c r="K1696" s="1"/>
      <c r="L1696" s="1"/>
      <c r="Q1696" s="1"/>
      <c r="R1696" s="1"/>
      <c r="T1696" s="1"/>
      <c r="Y1696" s="1"/>
      <c r="Z1696" s="1"/>
      <c r="AB1696" s="1"/>
      <c r="AG1696" s="1"/>
      <c r="AH1696" s="1"/>
      <c r="AJ1696" s="1"/>
      <c r="AO1696" s="1"/>
      <c r="AP1696" s="1"/>
      <c r="AQ1696" s="1"/>
      <c r="AR1696" s="1"/>
      <c r="AV1696" s="1"/>
    </row>
    <row r="1697" spans="1:48" x14ac:dyDescent="0.25">
      <c r="A1697" s="1"/>
      <c r="B1697" s="1"/>
      <c r="C1697" s="1"/>
      <c r="D1697" s="1"/>
      <c r="I1697" s="1"/>
      <c r="J1697" s="1"/>
      <c r="K1697" s="1"/>
      <c r="L1697" s="1"/>
      <c r="Q1697" s="1"/>
      <c r="R1697" s="1"/>
      <c r="T1697" s="1"/>
      <c r="Y1697" s="1"/>
      <c r="Z1697" s="1"/>
      <c r="AB1697" s="1"/>
      <c r="AG1697" s="1"/>
      <c r="AH1697" s="1"/>
      <c r="AJ1697" s="1"/>
      <c r="AO1697" s="1"/>
      <c r="AP1697" s="1"/>
      <c r="AQ1697" s="1"/>
      <c r="AR1697" s="1"/>
      <c r="AV1697" s="1"/>
    </row>
    <row r="1698" spans="1:48" x14ac:dyDescent="0.25">
      <c r="A1698" s="1"/>
      <c r="B1698" s="1"/>
      <c r="C1698" s="1"/>
      <c r="D1698" s="1"/>
      <c r="I1698" s="1"/>
      <c r="J1698" s="1"/>
      <c r="K1698" s="1"/>
      <c r="L1698" s="1"/>
      <c r="Q1698" s="1"/>
      <c r="R1698" s="1"/>
      <c r="T1698" s="1"/>
      <c r="Y1698" s="1"/>
      <c r="Z1698" s="1"/>
      <c r="AB1698" s="1"/>
      <c r="AG1698" s="1"/>
      <c r="AH1698" s="1"/>
      <c r="AJ1698" s="1"/>
      <c r="AO1698" s="1"/>
      <c r="AP1698" s="1"/>
      <c r="AQ1698" s="1"/>
      <c r="AR1698" s="1"/>
      <c r="AV1698" s="1"/>
    </row>
    <row r="1699" spans="1:48" x14ac:dyDescent="0.25">
      <c r="A1699" s="1"/>
      <c r="B1699" s="1"/>
      <c r="C1699" s="1"/>
      <c r="D1699" s="1"/>
      <c r="I1699" s="1"/>
      <c r="J1699" s="1"/>
      <c r="K1699" s="1"/>
      <c r="L1699" s="1"/>
      <c r="Q1699" s="1"/>
      <c r="R1699" s="1"/>
      <c r="T1699" s="1"/>
      <c r="Y1699" s="1"/>
      <c r="Z1699" s="1"/>
      <c r="AB1699" s="1"/>
      <c r="AG1699" s="1"/>
      <c r="AH1699" s="1"/>
      <c r="AJ1699" s="1"/>
      <c r="AO1699" s="1"/>
      <c r="AP1699" s="1"/>
      <c r="AQ1699" s="1"/>
      <c r="AR1699" s="1"/>
      <c r="AV1699" s="1"/>
    </row>
    <row r="1700" spans="1:48" x14ac:dyDescent="0.25">
      <c r="A1700" s="1"/>
      <c r="B1700" s="1"/>
      <c r="C1700" s="1"/>
      <c r="D1700" s="1"/>
      <c r="I1700" s="1"/>
      <c r="J1700" s="1"/>
      <c r="K1700" s="1"/>
      <c r="L1700" s="1"/>
      <c r="Q1700" s="1"/>
      <c r="R1700" s="1"/>
      <c r="T1700" s="1"/>
      <c r="Y1700" s="1"/>
      <c r="Z1700" s="1"/>
      <c r="AB1700" s="1"/>
      <c r="AG1700" s="1"/>
      <c r="AH1700" s="1"/>
      <c r="AJ1700" s="1"/>
      <c r="AO1700" s="1"/>
      <c r="AP1700" s="1"/>
      <c r="AQ1700" s="1"/>
      <c r="AR1700" s="1"/>
      <c r="AV1700" s="1"/>
    </row>
    <row r="1701" spans="1:48" x14ac:dyDescent="0.25">
      <c r="A1701" s="1"/>
      <c r="B1701" s="1"/>
      <c r="C1701" s="1"/>
      <c r="D1701" s="1"/>
      <c r="I1701" s="1"/>
      <c r="J1701" s="1"/>
      <c r="K1701" s="1"/>
      <c r="L1701" s="1"/>
      <c r="Q1701" s="1"/>
      <c r="R1701" s="1"/>
      <c r="T1701" s="1"/>
      <c r="Y1701" s="1"/>
      <c r="Z1701" s="1"/>
      <c r="AB1701" s="1"/>
      <c r="AG1701" s="1"/>
      <c r="AH1701" s="1"/>
      <c r="AJ1701" s="1"/>
      <c r="AO1701" s="1"/>
      <c r="AP1701" s="1"/>
      <c r="AQ1701" s="1"/>
      <c r="AR1701" s="1"/>
      <c r="AV1701" s="1"/>
    </row>
    <row r="1702" spans="1:48" x14ac:dyDescent="0.25">
      <c r="A1702" s="1"/>
      <c r="B1702" s="1"/>
      <c r="C1702" s="1"/>
      <c r="D1702" s="1"/>
      <c r="I1702" s="1"/>
      <c r="J1702" s="1"/>
      <c r="K1702" s="1"/>
      <c r="L1702" s="1"/>
      <c r="Q1702" s="1"/>
      <c r="R1702" s="1"/>
      <c r="T1702" s="1"/>
      <c r="Y1702" s="1"/>
      <c r="Z1702" s="1"/>
      <c r="AB1702" s="1"/>
      <c r="AG1702" s="1"/>
      <c r="AH1702" s="1"/>
      <c r="AJ1702" s="1"/>
      <c r="AO1702" s="1"/>
      <c r="AP1702" s="1"/>
      <c r="AQ1702" s="1"/>
      <c r="AR1702" s="1"/>
      <c r="AV1702" s="1"/>
    </row>
    <row r="1703" spans="1:48" x14ac:dyDescent="0.25">
      <c r="A1703" s="1"/>
      <c r="B1703" s="1"/>
      <c r="C1703" s="1"/>
      <c r="D1703" s="1"/>
      <c r="I1703" s="1"/>
      <c r="J1703" s="1"/>
      <c r="K1703" s="1"/>
      <c r="L1703" s="1"/>
      <c r="Q1703" s="1"/>
      <c r="R1703" s="1"/>
      <c r="T1703" s="1"/>
      <c r="Y1703" s="1"/>
      <c r="Z1703" s="1"/>
      <c r="AB1703" s="1"/>
      <c r="AG1703" s="1"/>
      <c r="AH1703" s="1"/>
      <c r="AJ1703" s="1"/>
      <c r="AO1703" s="1"/>
      <c r="AP1703" s="1"/>
      <c r="AQ1703" s="1"/>
      <c r="AR1703" s="1"/>
      <c r="AV1703" s="1"/>
    </row>
    <row r="1704" spans="1:48" x14ac:dyDescent="0.25">
      <c r="A1704" s="1"/>
      <c r="B1704" s="1"/>
      <c r="C1704" s="1"/>
      <c r="D1704" s="1"/>
      <c r="I1704" s="1"/>
      <c r="J1704" s="1"/>
      <c r="K1704" s="1"/>
      <c r="L1704" s="1"/>
      <c r="Q1704" s="1"/>
      <c r="R1704" s="1"/>
      <c r="T1704" s="1"/>
      <c r="Y1704" s="1"/>
      <c r="Z1704" s="1"/>
      <c r="AB1704" s="1"/>
      <c r="AG1704" s="1"/>
      <c r="AH1704" s="1"/>
      <c r="AJ1704" s="1"/>
      <c r="AO1704" s="1"/>
      <c r="AP1704" s="1"/>
      <c r="AQ1704" s="1"/>
      <c r="AR1704" s="1"/>
      <c r="AV1704" s="1"/>
    </row>
    <row r="1705" spans="1:48" x14ac:dyDescent="0.25">
      <c r="A1705" s="1"/>
      <c r="B1705" s="1"/>
      <c r="C1705" s="1"/>
      <c r="D1705" s="1"/>
      <c r="I1705" s="1"/>
      <c r="J1705" s="1"/>
      <c r="K1705" s="1"/>
      <c r="L1705" s="1"/>
      <c r="Q1705" s="1"/>
      <c r="R1705" s="1"/>
      <c r="T1705" s="1"/>
      <c r="Y1705" s="1"/>
      <c r="Z1705" s="1"/>
      <c r="AB1705" s="1"/>
      <c r="AG1705" s="1"/>
      <c r="AH1705" s="1"/>
      <c r="AJ1705" s="1"/>
      <c r="AO1705" s="1"/>
      <c r="AP1705" s="1"/>
      <c r="AQ1705" s="1"/>
      <c r="AR1705" s="1"/>
      <c r="AV1705" s="1"/>
    </row>
    <row r="1706" spans="1:48" x14ac:dyDescent="0.25">
      <c r="A1706" s="1"/>
      <c r="B1706" s="1"/>
      <c r="C1706" s="1"/>
      <c r="D1706" s="1"/>
      <c r="I1706" s="1"/>
      <c r="J1706" s="1"/>
      <c r="K1706" s="1"/>
      <c r="L1706" s="1"/>
      <c r="Q1706" s="1"/>
      <c r="R1706" s="1"/>
      <c r="T1706" s="1"/>
      <c r="Y1706" s="1"/>
      <c r="Z1706" s="1"/>
      <c r="AB1706" s="1"/>
      <c r="AG1706" s="1"/>
      <c r="AH1706" s="1"/>
      <c r="AJ1706" s="1"/>
      <c r="AO1706" s="1"/>
      <c r="AP1706" s="1"/>
      <c r="AQ1706" s="1"/>
      <c r="AR1706" s="1"/>
      <c r="AV1706" s="1"/>
    </row>
    <row r="1707" spans="1:48" x14ac:dyDescent="0.25">
      <c r="A1707" s="1"/>
      <c r="B1707" s="1"/>
      <c r="C1707" s="1"/>
      <c r="D1707" s="1"/>
      <c r="I1707" s="1"/>
      <c r="J1707" s="1"/>
      <c r="K1707" s="1"/>
      <c r="L1707" s="1"/>
      <c r="Q1707" s="1"/>
      <c r="R1707" s="1"/>
      <c r="T1707" s="1"/>
      <c r="Y1707" s="1"/>
      <c r="Z1707" s="1"/>
      <c r="AB1707" s="1"/>
      <c r="AG1707" s="1"/>
      <c r="AH1707" s="1"/>
      <c r="AJ1707" s="1"/>
      <c r="AO1707" s="1"/>
      <c r="AP1707" s="1"/>
      <c r="AQ1707" s="1"/>
      <c r="AR1707" s="1"/>
      <c r="AV1707" s="1"/>
    </row>
    <row r="1708" spans="1:48" x14ac:dyDescent="0.25">
      <c r="A1708" s="1"/>
      <c r="B1708" s="1"/>
      <c r="C1708" s="1"/>
      <c r="D1708" s="1"/>
      <c r="I1708" s="1"/>
      <c r="J1708" s="1"/>
      <c r="K1708" s="1"/>
      <c r="L1708" s="1"/>
      <c r="Q1708" s="1"/>
      <c r="R1708" s="1"/>
      <c r="T1708" s="1"/>
      <c r="Y1708" s="1"/>
      <c r="Z1708" s="1"/>
      <c r="AB1708" s="1"/>
      <c r="AG1708" s="1"/>
      <c r="AH1708" s="1"/>
      <c r="AJ1708" s="1"/>
      <c r="AO1708" s="1"/>
      <c r="AP1708" s="1"/>
      <c r="AQ1708" s="1"/>
      <c r="AR1708" s="1"/>
      <c r="AV1708" s="1"/>
    </row>
    <row r="1709" spans="1:48" x14ac:dyDescent="0.25">
      <c r="A1709" s="1"/>
      <c r="B1709" s="1"/>
      <c r="C1709" s="1"/>
      <c r="D1709" s="1"/>
      <c r="I1709" s="1"/>
      <c r="J1709" s="1"/>
      <c r="K1709" s="1"/>
      <c r="L1709" s="1"/>
      <c r="Q1709" s="1"/>
      <c r="R1709" s="1"/>
      <c r="T1709" s="1"/>
      <c r="Y1709" s="1"/>
      <c r="Z1709" s="1"/>
      <c r="AB1709" s="1"/>
      <c r="AG1709" s="1"/>
      <c r="AH1709" s="1"/>
      <c r="AJ1709" s="1"/>
      <c r="AO1709" s="1"/>
      <c r="AP1709" s="1"/>
      <c r="AQ1709" s="1"/>
      <c r="AR1709" s="1"/>
      <c r="AV1709" s="1"/>
    </row>
    <row r="1710" spans="1:48" x14ac:dyDescent="0.25">
      <c r="A1710" s="1"/>
      <c r="B1710" s="1"/>
      <c r="C1710" s="1"/>
      <c r="D1710" s="1"/>
      <c r="I1710" s="1"/>
      <c r="J1710" s="1"/>
      <c r="K1710" s="1"/>
      <c r="L1710" s="1"/>
      <c r="Q1710" s="1"/>
      <c r="R1710" s="1"/>
      <c r="T1710" s="1"/>
      <c r="Y1710" s="1"/>
      <c r="Z1710" s="1"/>
      <c r="AB1710" s="1"/>
      <c r="AG1710" s="1"/>
      <c r="AH1710" s="1"/>
      <c r="AJ1710" s="1"/>
      <c r="AO1710" s="1"/>
      <c r="AP1710" s="1"/>
      <c r="AQ1710" s="1"/>
      <c r="AR1710" s="1"/>
      <c r="AV1710" s="1"/>
    </row>
    <row r="1711" spans="1:48" x14ac:dyDescent="0.25">
      <c r="A1711" s="1"/>
      <c r="B1711" s="1"/>
      <c r="C1711" s="1"/>
      <c r="D1711" s="1"/>
      <c r="I1711" s="1"/>
      <c r="J1711" s="1"/>
      <c r="K1711" s="1"/>
      <c r="L1711" s="1"/>
      <c r="Q1711" s="1"/>
      <c r="R1711" s="1"/>
      <c r="T1711" s="1"/>
      <c r="Y1711" s="1"/>
      <c r="Z1711" s="1"/>
      <c r="AB1711" s="1"/>
      <c r="AG1711" s="1"/>
      <c r="AH1711" s="1"/>
      <c r="AJ1711" s="1"/>
      <c r="AO1711" s="1"/>
      <c r="AP1711" s="1"/>
      <c r="AQ1711" s="1"/>
      <c r="AR1711" s="1"/>
      <c r="AV1711" s="1"/>
    </row>
    <row r="1712" spans="1:48" x14ac:dyDescent="0.25">
      <c r="A1712" s="1"/>
      <c r="B1712" s="1"/>
      <c r="C1712" s="1"/>
      <c r="D1712" s="1"/>
      <c r="I1712" s="1"/>
      <c r="J1712" s="1"/>
      <c r="K1712" s="1"/>
      <c r="L1712" s="1"/>
      <c r="Q1712" s="1"/>
      <c r="R1712" s="1"/>
      <c r="T1712" s="1"/>
      <c r="Y1712" s="1"/>
      <c r="Z1712" s="1"/>
      <c r="AB1712" s="1"/>
      <c r="AG1712" s="1"/>
      <c r="AH1712" s="1"/>
      <c r="AJ1712" s="1"/>
      <c r="AO1712" s="1"/>
      <c r="AP1712" s="1"/>
      <c r="AQ1712" s="1"/>
      <c r="AR1712" s="1"/>
      <c r="AV1712" s="1"/>
    </row>
    <row r="1713" spans="1:48" x14ac:dyDescent="0.25">
      <c r="A1713" s="1"/>
      <c r="B1713" s="1"/>
      <c r="C1713" s="1"/>
      <c r="D1713" s="1"/>
      <c r="I1713" s="1"/>
      <c r="J1713" s="1"/>
      <c r="K1713" s="1"/>
      <c r="L1713" s="1"/>
      <c r="Q1713" s="1"/>
      <c r="R1713" s="1"/>
      <c r="T1713" s="1"/>
      <c r="Y1713" s="1"/>
      <c r="Z1713" s="1"/>
      <c r="AB1713" s="1"/>
      <c r="AG1713" s="1"/>
      <c r="AH1713" s="1"/>
      <c r="AJ1713" s="1"/>
      <c r="AO1713" s="1"/>
      <c r="AP1713" s="1"/>
      <c r="AQ1713" s="1"/>
      <c r="AR1713" s="1"/>
      <c r="AV1713" s="1"/>
    </row>
    <row r="1714" spans="1:48" x14ac:dyDescent="0.25">
      <c r="A1714" s="1"/>
      <c r="B1714" s="1"/>
      <c r="C1714" s="1"/>
      <c r="D1714" s="1"/>
      <c r="I1714" s="1"/>
      <c r="J1714" s="1"/>
      <c r="K1714" s="1"/>
      <c r="L1714" s="1"/>
      <c r="Q1714" s="1"/>
      <c r="R1714" s="1"/>
      <c r="T1714" s="1"/>
      <c r="Y1714" s="1"/>
      <c r="Z1714" s="1"/>
      <c r="AB1714" s="1"/>
      <c r="AG1714" s="1"/>
      <c r="AH1714" s="1"/>
      <c r="AJ1714" s="1"/>
      <c r="AO1714" s="1"/>
      <c r="AP1714" s="1"/>
      <c r="AQ1714" s="1"/>
      <c r="AR1714" s="1"/>
      <c r="AV1714" s="1"/>
    </row>
    <row r="1715" spans="1:48" x14ac:dyDescent="0.25">
      <c r="A1715" s="1"/>
      <c r="B1715" s="1"/>
      <c r="C1715" s="1"/>
      <c r="D1715" s="1"/>
      <c r="I1715" s="1"/>
      <c r="J1715" s="1"/>
      <c r="K1715" s="1"/>
      <c r="L1715" s="1"/>
      <c r="Q1715" s="1"/>
      <c r="R1715" s="1"/>
      <c r="T1715" s="1"/>
      <c r="Y1715" s="1"/>
      <c r="Z1715" s="1"/>
      <c r="AB1715" s="1"/>
      <c r="AG1715" s="1"/>
      <c r="AH1715" s="1"/>
      <c r="AJ1715" s="1"/>
      <c r="AO1715" s="1"/>
      <c r="AP1715" s="1"/>
      <c r="AQ1715" s="1"/>
      <c r="AR1715" s="1"/>
      <c r="AV1715" s="1"/>
    </row>
    <row r="1716" spans="1:48" x14ac:dyDescent="0.25">
      <c r="A1716" s="1"/>
      <c r="B1716" s="1"/>
      <c r="C1716" s="1"/>
      <c r="D1716" s="1"/>
      <c r="I1716" s="1"/>
      <c r="J1716" s="1"/>
      <c r="K1716" s="1"/>
      <c r="L1716" s="1"/>
      <c r="Q1716" s="1"/>
      <c r="R1716" s="1"/>
      <c r="T1716" s="1"/>
      <c r="Y1716" s="1"/>
      <c r="Z1716" s="1"/>
      <c r="AB1716" s="1"/>
      <c r="AG1716" s="1"/>
      <c r="AH1716" s="1"/>
      <c r="AJ1716" s="1"/>
      <c r="AO1716" s="1"/>
      <c r="AP1716" s="1"/>
      <c r="AQ1716" s="1"/>
      <c r="AR1716" s="1"/>
      <c r="AV1716" s="1"/>
    </row>
    <row r="1717" spans="1:48" x14ac:dyDescent="0.25">
      <c r="A1717" s="1"/>
      <c r="B1717" s="1"/>
      <c r="C1717" s="1"/>
      <c r="D1717" s="1"/>
      <c r="I1717" s="1"/>
      <c r="J1717" s="1"/>
      <c r="K1717" s="1"/>
      <c r="L1717" s="1"/>
      <c r="Q1717" s="1"/>
      <c r="R1717" s="1"/>
      <c r="T1717" s="1"/>
      <c r="Y1717" s="1"/>
      <c r="Z1717" s="1"/>
      <c r="AB1717" s="1"/>
      <c r="AG1717" s="1"/>
      <c r="AH1717" s="1"/>
      <c r="AJ1717" s="1"/>
      <c r="AO1717" s="1"/>
      <c r="AP1717" s="1"/>
      <c r="AQ1717" s="1"/>
      <c r="AR1717" s="1"/>
      <c r="AV1717" s="1"/>
    </row>
    <row r="1718" spans="1:48" x14ac:dyDescent="0.25">
      <c r="A1718" s="1"/>
      <c r="B1718" s="1"/>
      <c r="C1718" s="1"/>
      <c r="D1718" s="1"/>
      <c r="I1718" s="1"/>
      <c r="J1718" s="1"/>
      <c r="K1718" s="1"/>
      <c r="L1718" s="1"/>
      <c r="Q1718" s="1"/>
      <c r="R1718" s="1"/>
      <c r="T1718" s="1"/>
      <c r="Y1718" s="1"/>
      <c r="Z1718" s="1"/>
      <c r="AB1718" s="1"/>
      <c r="AG1718" s="1"/>
      <c r="AH1718" s="1"/>
      <c r="AJ1718" s="1"/>
      <c r="AO1718" s="1"/>
      <c r="AP1718" s="1"/>
      <c r="AQ1718" s="1"/>
      <c r="AR1718" s="1"/>
      <c r="AV1718" s="1"/>
    </row>
    <row r="1719" spans="1:48" x14ac:dyDescent="0.25">
      <c r="A1719" s="1"/>
      <c r="B1719" s="1"/>
      <c r="C1719" s="1"/>
      <c r="D1719" s="1"/>
      <c r="I1719" s="1"/>
      <c r="J1719" s="1"/>
      <c r="K1719" s="1"/>
      <c r="L1719" s="1"/>
      <c r="Q1719" s="1"/>
      <c r="R1719" s="1"/>
      <c r="T1719" s="1"/>
      <c r="Y1719" s="1"/>
      <c r="Z1719" s="1"/>
      <c r="AB1719" s="1"/>
      <c r="AG1719" s="1"/>
      <c r="AH1719" s="1"/>
      <c r="AJ1719" s="1"/>
      <c r="AO1719" s="1"/>
      <c r="AP1719" s="1"/>
      <c r="AQ1719" s="1"/>
      <c r="AR1719" s="1"/>
      <c r="AV1719" s="1"/>
    </row>
    <row r="1720" spans="1:48" x14ac:dyDescent="0.25">
      <c r="A1720" s="1"/>
      <c r="B1720" s="1"/>
      <c r="C1720" s="1"/>
      <c r="D1720" s="1"/>
      <c r="I1720" s="1"/>
      <c r="J1720" s="1"/>
      <c r="K1720" s="1"/>
      <c r="L1720" s="1"/>
      <c r="Q1720" s="1"/>
      <c r="R1720" s="1"/>
      <c r="T1720" s="1"/>
      <c r="Y1720" s="1"/>
      <c r="Z1720" s="1"/>
      <c r="AB1720" s="1"/>
      <c r="AG1720" s="1"/>
      <c r="AH1720" s="1"/>
      <c r="AJ1720" s="1"/>
      <c r="AO1720" s="1"/>
      <c r="AP1720" s="1"/>
      <c r="AQ1720" s="1"/>
      <c r="AR1720" s="1"/>
      <c r="AV1720" s="1"/>
    </row>
    <row r="1721" spans="1:48" x14ac:dyDescent="0.25">
      <c r="A1721" s="1"/>
      <c r="B1721" s="1"/>
      <c r="C1721" s="1"/>
      <c r="D1721" s="1"/>
      <c r="I1721" s="1"/>
      <c r="J1721" s="1"/>
      <c r="K1721" s="1"/>
      <c r="L1721" s="1"/>
      <c r="Q1721" s="1"/>
      <c r="R1721" s="1"/>
      <c r="T1721" s="1"/>
      <c r="Y1721" s="1"/>
      <c r="Z1721" s="1"/>
      <c r="AB1721" s="1"/>
      <c r="AG1721" s="1"/>
      <c r="AH1721" s="1"/>
      <c r="AJ1721" s="1"/>
      <c r="AO1721" s="1"/>
      <c r="AP1721" s="1"/>
      <c r="AQ1721" s="1"/>
      <c r="AR1721" s="1"/>
      <c r="AV1721" s="1"/>
    </row>
    <row r="1722" spans="1:48" x14ac:dyDescent="0.25">
      <c r="A1722" s="1"/>
      <c r="B1722" s="1"/>
      <c r="C1722" s="1"/>
      <c r="D1722" s="1"/>
      <c r="I1722" s="1"/>
      <c r="J1722" s="1"/>
      <c r="K1722" s="1"/>
      <c r="L1722" s="1"/>
      <c r="Q1722" s="1"/>
      <c r="R1722" s="1"/>
      <c r="T1722" s="1"/>
      <c r="Y1722" s="1"/>
      <c r="Z1722" s="1"/>
      <c r="AB1722" s="1"/>
      <c r="AG1722" s="1"/>
      <c r="AH1722" s="1"/>
      <c r="AJ1722" s="1"/>
      <c r="AO1722" s="1"/>
      <c r="AP1722" s="1"/>
      <c r="AQ1722" s="1"/>
      <c r="AR1722" s="1"/>
      <c r="AV1722" s="1"/>
    </row>
    <row r="1723" spans="1:48" x14ac:dyDescent="0.25">
      <c r="A1723" s="1"/>
      <c r="B1723" s="1"/>
      <c r="C1723" s="1"/>
      <c r="D1723" s="1"/>
      <c r="I1723" s="1"/>
      <c r="J1723" s="1"/>
      <c r="K1723" s="1"/>
      <c r="L1723" s="1"/>
      <c r="Q1723" s="1"/>
      <c r="R1723" s="1"/>
      <c r="T1723" s="1"/>
      <c r="Y1723" s="1"/>
      <c r="Z1723" s="1"/>
      <c r="AB1723" s="1"/>
      <c r="AG1723" s="1"/>
      <c r="AH1723" s="1"/>
      <c r="AJ1723" s="1"/>
      <c r="AO1723" s="1"/>
      <c r="AP1723" s="1"/>
      <c r="AQ1723" s="1"/>
      <c r="AR1723" s="1"/>
      <c r="AV1723" s="1"/>
    </row>
    <row r="1724" spans="1:48" x14ac:dyDescent="0.25">
      <c r="A1724" s="1"/>
      <c r="B1724" s="1"/>
      <c r="C1724" s="1"/>
      <c r="D1724" s="1"/>
      <c r="I1724" s="1"/>
      <c r="J1724" s="1"/>
      <c r="K1724" s="1"/>
      <c r="L1724" s="1"/>
      <c r="Q1724" s="1"/>
      <c r="R1724" s="1"/>
      <c r="T1724" s="1"/>
      <c r="Y1724" s="1"/>
      <c r="Z1724" s="1"/>
      <c r="AB1724" s="1"/>
      <c r="AG1724" s="1"/>
      <c r="AH1724" s="1"/>
      <c r="AJ1724" s="1"/>
      <c r="AO1724" s="1"/>
      <c r="AP1724" s="1"/>
      <c r="AQ1724" s="1"/>
      <c r="AR1724" s="1"/>
      <c r="AV1724" s="1"/>
    </row>
    <row r="1725" spans="1:48" x14ac:dyDescent="0.25">
      <c r="A1725" s="1"/>
      <c r="B1725" s="1"/>
      <c r="C1725" s="1"/>
      <c r="D1725" s="1"/>
      <c r="I1725" s="1"/>
      <c r="J1725" s="1"/>
      <c r="K1725" s="1"/>
      <c r="L1725" s="1"/>
      <c r="Q1725" s="1"/>
      <c r="R1725" s="1"/>
      <c r="T1725" s="1"/>
      <c r="Y1725" s="1"/>
      <c r="Z1725" s="1"/>
      <c r="AB1725" s="1"/>
      <c r="AG1725" s="1"/>
      <c r="AH1725" s="1"/>
      <c r="AJ1725" s="1"/>
      <c r="AO1725" s="1"/>
      <c r="AP1725" s="1"/>
      <c r="AQ1725" s="1"/>
      <c r="AR1725" s="1"/>
      <c r="AV1725" s="1"/>
    </row>
    <row r="1726" spans="1:48" x14ac:dyDescent="0.25">
      <c r="A1726" s="1"/>
      <c r="B1726" s="1"/>
      <c r="C1726" s="1"/>
      <c r="D1726" s="1"/>
      <c r="I1726" s="1"/>
      <c r="J1726" s="1"/>
      <c r="K1726" s="1"/>
      <c r="L1726" s="1"/>
      <c r="Q1726" s="1"/>
      <c r="R1726" s="1"/>
      <c r="T1726" s="1"/>
      <c r="Y1726" s="1"/>
      <c r="Z1726" s="1"/>
      <c r="AB1726" s="1"/>
      <c r="AG1726" s="1"/>
      <c r="AH1726" s="1"/>
      <c r="AJ1726" s="1"/>
      <c r="AO1726" s="1"/>
      <c r="AP1726" s="1"/>
      <c r="AQ1726" s="1"/>
      <c r="AR1726" s="1"/>
      <c r="AV1726" s="1"/>
    </row>
    <row r="1727" spans="1:48" x14ac:dyDescent="0.25">
      <c r="A1727" s="1"/>
      <c r="B1727" s="1"/>
      <c r="C1727" s="1"/>
      <c r="D1727" s="1"/>
      <c r="I1727" s="1"/>
      <c r="J1727" s="1"/>
      <c r="K1727" s="1"/>
      <c r="L1727" s="1"/>
      <c r="Q1727" s="1"/>
      <c r="R1727" s="1"/>
      <c r="T1727" s="1"/>
      <c r="Y1727" s="1"/>
      <c r="Z1727" s="1"/>
      <c r="AB1727" s="1"/>
      <c r="AG1727" s="1"/>
      <c r="AH1727" s="1"/>
      <c r="AJ1727" s="1"/>
      <c r="AO1727" s="1"/>
      <c r="AP1727" s="1"/>
      <c r="AQ1727" s="1"/>
      <c r="AR1727" s="1"/>
      <c r="AV1727" s="1"/>
    </row>
    <row r="1728" spans="1:48" x14ac:dyDescent="0.25">
      <c r="A1728" s="1"/>
      <c r="B1728" s="1"/>
      <c r="C1728" s="1"/>
      <c r="D1728" s="1"/>
      <c r="I1728" s="1"/>
      <c r="J1728" s="1"/>
      <c r="K1728" s="1"/>
      <c r="L1728" s="1"/>
      <c r="Q1728" s="1"/>
      <c r="R1728" s="1"/>
      <c r="T1728" s="1"/>
      <c r="Y1728" s="1"/>
      <c r="Z1728" s="1"/>
      <c r="AB1728" s="1"/>
      <c r="AG1728" s="1"/>
      <c r="AH1728" s="1"/>
      <c r="AJ1728" s="1"/>
      <c r="AO1728" s="1"/>
      <c r="AP1728" s="1"/>
      <c r="AQ1728" s="1"/>
      <c r="AR1728" s="1"/>
      <c r="AV1728" s="1"/>
    </row>
    <row r="1729" spans="1:48" x14ac:dyDescent="0.25">
      <c r="A1729" s="1"/>
      <c r="B1729" s="1"/>
      <c r="C1729" s="1"/>
      <c r="D1729" s="1"/>
      <c r="I1729" s="1"/>
      <c r="J1729" s="1"/>
      <c r="K1729" s="1"/>
      <c r="L1729" s="1"/>
      <c r="Q1729" s="1"/>
      <c r="R1729" s="1"/>
      <c r="T1729" s="1"/>
      <c r="Y1729" s="1"/>
      <c r="Z1729" s="1"/>
      <c r="AB1729" s="1"/>
      <c r="AG1729" s="1"/>
      <c r="AH1729" s="1"/>
      <c r="AJ1729" s="1"/>
      <c r="AO1729" s="1"/>
      <c r="AP1729" s="1"/>
      <c r="AQ1729" s="1"/>
      <c r="AR1729" s="1"/>
      <c r="AV1729" s="1"/>
    </row>
    <row r="1730" spans="1:48" x14ac:dyDescent="0.25">
      <c r="A1730" s="1"/>
      <c r="B1730" s="1"/>
      <c r="C1730" s="1"/>
      <c r="D1730" s="1"/>
      <c r="I1730" s="1"/>
      <c r="J1730" s="1"/>
      <c r="K1730" s="1"/>
      <c r="L1730" s="1"/>
      <c r="Q1730" s="1"/>
      <c r="R1730" s="1"/>
      <c r="T1730" s="1"/>
      <c r="Y1730" s="1"/>
      <c r="Z1730" s="1"/>
      <c r="AB1730" s="1"/>
      <c r="AG1730" s="1"/>
      <c r="AH1730" s="1"/>
      <c r="AJ1730" s="1"/>
      <c r="AO1730" s="1"/>
      <c r="AP1730" s="1"/>
      <c r="AQ1730" s="1"/>
      <c r="AR1730" s="1"/>
      <c r="AV1730" s="1"/>
    </row>
    <row r="1731" spans="1:48" x14ac:dyDescent="0.25">
      <c r="A1731" s="1"/>
      <c r="B1731" s="1"/>
      <c r="C1731" s="1"/>
      <c r="D1731" s="1"/>
      <c r="I1731" s="1"/>
      <c r="J1731" s="1"/>
      <c r="K1731" s="1"/>
      <c r="L1731" s="1"/>
      <c r="Q1731" s="1"/>
      <c r="R1731" s="1"/>
      <c r="T1731" s="1"/>
      <c r="Y1731" s="1"/>
      <c r="Z1731" s="1"/>
      <c r="AB1731" s="1"/>
      <c r="AG1731" s="1"/>
      <c r="AH1731" s="1"/>
      <c r="AJ1731" s="1"/>
      <c r="AO1731" s="1"/>
      <c r="AP1731" s="1"/>
      <c r="AQ1731" s="1"/>
      <c r="AR1731" s="1"/>
      <c r="AV1731" s="1"/>
    </row>
    <row r="1732" spans="1:48" x14ac:dyDescent="0.25">
      <c r="A1732" s="1"/>
      <c r="B1732" s="1"/>
      <c r="C1732" s="1"/>
      <c r="D1732" s="1"/>
      <c r="I1732" s="1"/>
      <c r="J1732" s="1"/>
      <c r="K1732" s="1"/>
      <c r="L1732" s="1"/>
      <c r="Q1732" s="1"/>
      <c r="R1732" s="1"/>
      <c r="T1732" s="1"/>
      <c r="Y1732" s="1"/>
      <c r="Z1732" s="1"/>
      <c r="AB1732" s="1"/>
      <c r="AG1732" s="1"/>
      <c r="AH1732" s="1"/>
      <c r="AJ1732" s="1"/>
      <c r="AO1732" s="1"/>
      <c r="AP1732" s="1"/>
      <c r="AQ1732" s="1"/>
      <c r="AR1732" s="1"/>
      <c r="AV1732" s="1"/>
    </row>
    <row r="1733" spans="1:48" x14ac:dyDescent="0.25">
      <c r="A1733" s="1"/>
      <c r="B1733" s="1"/>
      <c r="C1733" s="1"/>
      <c r="D1733" s="1"/>
      <c r="I1733" s="1"/>
      <c r="J1733" s="1"/>
      <c r="K1733" s="1"/>
      <c r="L1733" s="1"/>
      <c r="Q1733" s="1"/>
      <c r="R1733" s="1"/>
      <c r="T1733" s="1"/>
      <c r="Y1733" s="1"/>
      <c r="Z1733" s="1"/>
      <c r="AB1733" s="1"/>
      <c r="AG1733" s="1"/>
      <c r="AH1733" s="1"/>
      <c r="AJ1733" s="1"/>
      <c r="AO1733" s="1"/>
      <c r="AP1733" s="1"/>
      <c r="AQ1733" s="1"/>
      <c r="AR1733" s="1"/>
      <c r="AV1733" s="1"/>
    </row>
    <row r="1734" spans="1:48" x14ac:dyDescent="0.25">
      <c r="A1734" s="1"/>
      <c r="B1734" s="1"/>
      <c r="C1734" s="1"/>
      <c r="D1734" s="1"/>
      <c r="I1734" s="1"/>
      <c r="J1734" s="1"/>
      <c r="K1734" s="1"/>
      <c r="L1734" s="1"/>
      <c r="Q1734" s="1"/>
      <c r="R1734" s="1"/>
      <c r="T1734" s="1"/>
      <c r="Y1734" s="1"/>
      <c r="Z1734" s="1"/>
      <c r="AB1734" s="1"/>
      <c r="AG1734" s="1"/>
      <c r="AH1734" s="1"/>
      <c r="AJ1734" s="1"/>
      <c r="AO1734" s="1"/>
      <c r="AP1734" s="1"/>
      <c r="AQ1734" s="1"/>
      <c r="AR1734" s="1"/>
      <c r="AV1734" s="1"/>
    </row>
    <row r="1735" spans="1:48" x14ac:dyDescent="0.25">
      <c r="A1735" s="1"/>
      <c r="B1735" s="1"/>
      <c r="C1735" s="1"/>
      <c r="D1735" s="1"/>
      <c r="I1735" s="1"/>
      <c r="J1735" s="1"/>
      <c r="K1735" s="1"/>
      <c r="L1735" s="1"/>
      <c r="Q1735" s="1"/>
      <c r="R1735" s="1"/>
      <c r="T1735" s="1"/>
      <c r="Y1735" s="1"/>
      <c r="Z1735" s="1"/>
      <c r="AB1735" s="1"/>
      <c r="AG1735" s="1"/>
      <c r="AH1735" s="1"/>
      <c r="AJ1735" s="1"/>
      <c r="AO1735" s="1"/>
      <c r="AP1735" s="1"/>
      <c r="AQ1735" s="1"/>
      <c r="AR1735" s="1"/>
      <c r="AV1735" s="1"/>
    </row>
    <row r="1736" spans="1:48" x14ac:dyDescent="0.25">
      <c r="A1736" s="1"/>
      <c r="B1736" s="1"/>
      <c r="C1736" s="1"/>
      <c r="D1736" s="1"/>
      <c r="I1736" s="1"/>
      <c r="J1736" s="1"/>
      <c r="K1736" s="1"/>
      <c r="L1736" s="1"/>
      <c r="Q1736" s="1"/>
      <c r="R1736" s="1"/>
      <c r="T1736" s="1"/>
      <c r="Y1736" s="1"/>
      <c r="Z1736" s="1"/>
      <c r="AB1736" s="1"/>
      <c r="AG1736" s="1"/>
      <c r="AH1736" s="1"/>
      <c r="AJ1736" s="1"/>
      <c r="AO1736" s="1"/>
      <c r="AP1736" s="1"/>
      <c r="AQ1736" s="1"/>
      <c r="AR1736" s="1"/>
      <c r="AV1736" s="1"/>
    </row>
    <row r="1737" spans="1:48" x14ac:dyDescent="0.25">
      <c r="A1737" s="1"/>
      <c r="B1737" s="1"/>
      <c r="C1737" s="1"/>
      <c r="D1737" s="1"/>
      <c r="I1737" s="1"/>
      <c r="J1737" s="1"/>
      <c r="K1737" s="1"/>
      <c r="L1737" s="1"/>
      <c r="Q1737" s="1"/>
      <c r="R1737" s="1"/>
      <c r="T1737" s="1"/>
      <c r="Y1737" s="1"/>
      <c r="Z1737" s="1"/>
      <c r="AB1737" s="1"/>
      <c r="AG1737" s="1"/>
      <c r="AH1737" s="1"/>
      <c r="AJ1737" s="1"/>
      <c r="AO1737" s="1"/>
      <c r="AP1737" s="1"/>
      <c r="AQ1737" s="1"/>
      <c r="AR1737" s="1"/>
      <c r="AV1737" s="1"/>
    </row>
    <row r="1738" spans="1:48" x14ac:dyDescent="0.25">
      <c r="A1738" s="1"/>
      <c r="B1738" s="1"/>
      <c r="C1738" s="1"/>
      <c r="D1738" s="1"/>
      <c r="I1738" s="1"/>
      <c r="J1738" s="1"/>
      <c r="K1738" s="1"/>
      <c r="L1738" s="1"/>
      <c r="Q1738" s="1"/>
      <c r="R1738" s="1"/>
      <c r="T1738" s="1"/>
      <c r="Y1738" s="1"/>
      <c r="Z1738" s="1"/>
      <c r="AB1738" s="1"/>
      <c r="AG1738" s="1"/>
      <c r="AH1738" s="1"/>
      <c r="AJ1738" s="1"/>
      <c r="AO1738" s="1"/>
      <c r="AP1738" s="1"/>
      <c r="AQ1738" s="1"/>
      <c r="AR1738" s="1"/>
      <c r="AV1738" s="1"/>
    </row>
    <row r="1739" spans="1:48" x14ac:dyDescent="0.25">
      <c r="A1739" s="1"/>
      <c r="B1739" s="1"/>
      <c r="C1739" s="1"/>
      <c r="D1739" s="1"/>
      <c r="I1739" s="1"/>
      <c r="J1739" s="1"/>
      <c r="K1739" s="1"/>
      <c r="L1739" s="1"/>
      <c r="Q1739" s="1"/>
      <c r="R1739" s="1"/>
      <c r="T1739" s="1"/>
      <c r="Y1739" s="1"/>
      <c r="Z1739" s="1"/>
      <c r="AB1739" s="1"/>
      <c r="AG1739" s="1"/>
      <c r="AH1739" s="1"/>
      <c r="AJ1739" s="1"/>
      <c r="AO1739" s="1"/>
      <c r="AP1739" s="1"/>
      <c r="AQ1739" s="1"/>
      <c r="AR1739" s="1"/>
      <c r="AV1739" s="1"/>
    </row>
    <row r="1740" spans="1:48" x14ac:dyDescent="0.25">
      <c r="A1740" s="1"/>
      <c r="B1740" s="1"/>
      <c r="C1740" s="1"/>
      <c r="D1740" s="1"/>
      <c r="I1740" s="1"/>
      <c r="J1740" s="1"/>
      <c r="K1740" s="1"/>
      <c r="L1740" s="1"/>
      <c r="Q1740" s="1"/>
      <c r="R1740" s="1"/>
      <c r="T1740" s="1"/>
      <c r="Y1740" s="1"/>
      <c r="Z1740" s="1"/>
      <c r="AB1740" s="1"/>
      <c r="AG1740" s="1"/>
      <c r="AH1740" s="1"/>
      <c r="AJ1740" s="1"/>
      <c r="AO1740" s="1"/>
      <c r="AP1740" s="1"/>
      <c r="AQ1740" s="1"/>
      <c r="AR1740" s="1"/>
      <c r="AV1740" s="1"/>
    </row>
    <row r="1741" spans="1:48" x14ac:dyDescent="0.25">
      <c r="A1741" s="1"/>
      <c r="B1741" s="1"/>
      <c r="C1741" s="1"/>
      <c r="D1741" s="1"/>
      <c r="I1741" s="1"/>
      <c r="J1741" s="1"/>
      <c r="K1741" s="1"/>
      <c r="L1741" s="1"/>
      <c r="Q1741" s="1"/>
      <c r="R1741" s="1"/>
      <c r="T1741" s="1"/>
      <c r="Y1741" s="1"/>
      <c r="Z1741" s="1"/>
      <c r="AB1741" s="1"/>
      <c r="AG1741" s="1"/>
      <c r="AH1741" s="1"/>
      <c r="AJ1741" s="1"/>
      <c r="AO1741" s="1"/>
      <c r="AP1741" s="1"/>
      <c r="AQ1741" s="1"/>
      <c r="AR1741" s="1"/>
      <c r="AV1741" s="1"/>
    </row>
    <row r="1742" spans="1:48" x14ac:dyDescent="0.25">
      <c r="A1742" s="1"/>
      <c r="B1742" s="1"/>
      <c r="C1742" s="1"/>
      <c r="D1742" s="1"/>
      <c r="I1742" s="1"/>
      <c r="J1742" s="1"/>
      <c r="K1742" s="1"/>
      <c r="L1742" s="1"/>
      <c r="Q1742" s="1"/>
      <c r="R1742" s="1"/>
      <c r="T1742" s="1"/>
      <c r="Y1742" s="1"/>
      <c r="Z1742" s="1"/>
      <c r="AB1742" s="1"/>
      <c r="AG1742" s="1"/>
      <c r="AH1742" s="1"/>
      <c r="AJ1742" s="1"/>
      <c r="AO1742" s="1"/>
      <c r="AP1742" s="1"/>
      <c r="AQ1742" s="1"/>
      <c r="AR1742" s="1"/>
      <c r="AV1742" s="1"/>
    </row>
    <row r="1743" spans="1:48" x14ac:dyDescent="0.25">
      <c r="A1743" s="1"/>
      <c r="B1743" s="1"/>
      <c r="C1743" s="1"/>
      <c r="D1743" s="1"/>
      <c r="I1743" s="1"/>
      <c r="J1743" s="1"/>
      <c r="K1743" s="1"/>
      <c r="L1743" s="1"/>
      <c r="Q1743" s="1"/>
      <c r="R1743" s="1"/>
      <c r="T1743" s="1"/>
      <c r="Y1743" s="1"/>
      <c r="Z1743" s="1"/>
      <c r="AB1743" s="1"/>
      <c r="AG1743" s="1"/>
      <c r="AH1743" s="1"/>
      <c r="AJ1743" s="1"/>
      <c r="AO1743" s="1"/>
      <c r="AP1743" s="1"/>
      <c r="AQ1743" s="1"/>
      <c r="AR1743" s="1"/>
      <c r="AV1743" s="1"/>
    </row>
    <row r="1744" spans="1:48" x14ac:dyDescent="0.25">
      <c r="A1744" s="1"/>
      <c r="B1744" s="1"/>
      <c r="C1744" s="1"/>
      <c r="D1744" s="1"/>
      <c r="I1744" s="1"/>
      <c r="J1744" s="1"/>
      <c r="K1744" s="1"/>
      <c r="L1744" s="1"/>
      <c r="Q1744" s="1"/>
      <c r="R1744" s="1"/>
      <c r="T1744" s="1"/>
      <c r="Y1744" s="1"/>
      <c r="Z1744" s="1"/>
      <c r="AB1744" s="1"/>
      <c r="AG1744" s="1"/>
      <c r="AH1744" s="1"/>
      <c r="AJ1744" s="1"/>
      <c r="AO1744" s="1"/>
      <c r="AP1744" s="1"/>
      <c r="AQ1744" s="1"/>
      <c r="AR1744" s="1"/>
      <c r="AV1744" s="1"/>
    </row>
    <row r="1745" spans="1:48" x14ac:dyDescent="0.25">
      <c r="A1745" s="1"/>
      <c r="B1745" s="1"/>
      <c r="C1745" s="1"/>
      <c r="D1745" s="1"/>
      <c r="I1745" s="1"/>
      <c r="J1745" s="1"/>
      <c r="K1745" s="1"/>
      <c r="L1745" s="1"/>
      <c r="Q1745" s="1"/>
      <c r="R1745" s="1"/>
      <c r="T1745" s="1"/>
      <c r="Y1745" s="1"/>
      <c r="Z1745" s="1"/>
      <c r="AB1745" s="1"/>
      <c r="AG1745" s="1"/>
      <c r="AH1745" s="1"/>
      <c r="AJ1745" s="1"/>
      <c r="AO1745" s="1"/>
      <c r="AP1745" s="1"/>
      <c r="AQ1745" s="1"/>
      <c r="AR1745" s="1"/>
      <c r="AV1745" s="1"/>
    </row>
    <row r="1746" spans="1:48" x14ac:dyDescent="0.25">
      <c r="A1746" s="1"/>
      <c r="B1746" s="1"/>
      <c r="C1746" s="1"/>
      <c r="D1746" s="1"/>
      <c r="I1746" s="1"/>
      <c r="J1746" s="1"/>
      <c r="K1746" s="1"/>
      <c r="L1746" s="1"/>
      <c r="Q1746" s="1"/>
      <c r="R1746" s="1"/>
      <c r="T1746" s="1"/>
      <c r="Y1746" s="1"/>
      <c r="Z1746" s="1"/>
      <c r="AB1746" s="1"/>
      <c r="AG1746" s="1"/>
      <c r="AH1746" s="1"/>
      <c r="AJ1746" s="1"/>
      <c r="AO1746" s="1"/>
      <c r="AP1746" s="1"/>
      <c r="AQ1746" s="1"/>
      <c r="AR1746" s="1"/>
      <c r="AV1746" s="1"/>
    </row>
    <row r="1747" spans="1:48" x14ac:dyDescent="0.25">
      <c r="A1747" s="1"/>
      <c r="B1747" s="1"/>
      <c r="C1747" s="1"/>
      <c r="D1747" s="1"/>
      <c r="I1747" s="1"/>
      <c r="J1747" s="1"/>
      <c r="K1747" s="1"/>
      <c r="L1747" s="1"/>
      <c r="Q1747" s="1"/>
      <c r="R1747" s="1"/>
      <c r="T1747" s="1"/>
      <c r="Y1747" s="1"/>
      <c r="Z1747" s="1"/>
      <c r="AB1747" s="1"/>
      <c r="AG1747" s="1"/>
      <c r="AH1747" s="1"/>
      <c r="AJ1747" s="1"/>
      <c r="AO1747" s="1"/>
      <c r="AP1747" s="1"/>
      <c r="AQ1747" s="1"/>
      <c r="AR1747" s="1"/>
      <c r="AV1747" s="1"/>
    </row>
    <row r="1748" spans="1:48" x14ac:dyDescent="0.25">
      <c r="A1748" s="1"/>
      <c r="B1748" s="1"/>
      <c r="C1748" s="1"/>
      <c r="D1748" s="1"/>
      <c r="I1748" s="1"/>
      <c r="J1748" s="1"/>
      <c r="K1748" s="1"/>
      <c r="L1748" s="1"/>
      <c r="Q1748" s="1"/>
      <c r="R1748" s="1"/>
      <c r="T1748" s="1"/>
      <c r="Y1748" s="1"/>
      <c r="Z1748" s="1"/>
      <c r="AB1748" s="1"/>
      <c r="AG1748" s="1"/>
      <c r="AH1748" s="1"/>
      <c r="AJ1748" s="1"/>
      <c r="AO1748" s="1"/>
      <c r="AP1748" s="1"/>
      <c r="AQ1748" s="1"/>
      <c r="AR1748" s="1"/>
      <c r="AV1748" s="1"/>
    </row>
    <row r="1749" spans="1:48" x14ac:dyDescent="0.25">
      <c r="A1749" s="1"/>
      <c r="B1749" s="1"/>
      <c r="C1749" s="1"/>
      <c r="D1749" s="1"/>
      <c r="I1749" s="1"/>
      <c r="J1749" s="1"/>
      <c r="K1749" s="1"/>
      <c r="L1749" s="1"/>
      <c r="Q1749" s="1"/>
      <c r="R1749" s="1"/>
      <c r="T1749" s="1"/>
      <c r="Y1749" s="1"/>
      <c r="Z1749" s="1"/>
      <c r="AB1749" s="1"/>
      <c r="AG1749" s="1"/>
      <c r="AH1749" s="1"/>
      <c r="AJ1749" s="1"/>
      <c r="AO1749" s="1"/>
      <c r="AP1749" s="1"/>
      <c r="AQ1749" s="1"/>
      <c r="AR1749" s="1"/>
      <c r="AV1749" s="1"/>
    </row>
    <row r="1750" spans="1:48" x14ac:dyDescent="0.25">
      <c r="A1750" s="1"/>
      <c r="B1750" s="1"/>
      <c r="C1750" s="1"/>
      <c r="D1750" s="1"/>
      <c r="I1750" s="1"/>
      <c r="J1750" s="1"/>
      <c r="K1750" s="1"/>
      <c r="L1750" s="1"/>
      <c r="Q1750" s="1"/>
      <c r="R1750" s="1"/>
      <c r="T1750" s="1"/>
      <c r="Y1750" s="1"/>
      <c r="Z1750" s="1"/>
      <c r="AB1750" s="1"/>
      <c r="AG1750" s="1"/>
      <c r="AH1750" s="1"/>
      <c r="AJ1750" s="1"/>
      <c r="AO1750" s="1"/>
      <c r="AP1750" s="1"/>
      <c r="AQ1750" s="1"/>
      <c r="AR1750" s="1"/>
      <c r="AV1750" s="1"/>
    </row>
    <row r="1751" spans="1:48" x14ac:dyDescent="0.25">
      <c r="A1751" s="1"/>
      <c r="B1751" s="1"/>
      <c r="C1751" s="1"/>
      <c r="D1751" s="1"/>
      <c r="I1751" s="1"/>
      <c r="J1751" s="1"/>
      <c r="K1751" s="1"/>
      <c r="L1751" s="1"/>
      <c r="Q1751" s="1"/>
      <c r="R1751" s="1"/>
      <c r="T1751" s="1"/>
      <c r="Y1751" s="1"/>
      <c r="Z1751" s="1"/>
      <c r="AB1751" s="1"/>
      <c r="AG1751" s="1"/>
      <c r="AH1751" s="1"/>
      <c r="AJ1751" s="1"/>
      <c r="AO1751" s="1"/>
      <c r="AP1751" s="1"/>
      <c r="AQ1751" s="1"/>
      <c r="AR1751" s="1"/>
      <c r="AV1751" s="1"/>
    </row>
    <row r="1752" spans="1:48" x14ac:dyDescent="0.25">
      <c r="A1752" s="1"/>
      <c r="B1752" s="1"/>
      <c r="C1752" s="1"/>
      <c r="D1752" s="1"/>
      <c r="I1752" s="1"/>
      <c r="J1752" s="1"/>
      <c r="K1752" s="1"/>
      <c r="L1752" s="1"/>
      <c r="Q1752" s="1"/>
      <c r="R1752" s="1"/>
      <c r="T1752" s="1"/>
      <c r="Y1752" s="1"/>
      <c r="Z1752" s="1"/>
      <c r="AB1752" s="1"/>
      <c r="AG1752" s="1"/>
      <c r="AH1752" s="1"/>
      <c r="AJ1752" s="1"/>
      <c r="AO1752" s="1"/>
      <c r="AP1752" s="1"/>
      <c r="AQ1752" s="1"/>
      <c r="AR1752" s="1"/>
      <c r="AV1752" s="1"/>
    </row>
    <row r="1753" spans="1:48" x14ac:dyDescent="0.25">
      <c r="A1753" s="1"/>
      <c r="B1753" s="1"/>
      <c r="C1753" s="1"/>
      <c r="D1753" s="1"/>
      <c r="I1753" s="1"/>
      <c r="J1753" s="1"/>
      <c r="K1753" s="1"/>
      <c r="L1753" s="1"/>
      <c r="Q1753" s="1"/>
      <c r="R1753" s="1"/>
      <c r="T1753" s="1"/>
      <c r="Y1753" s="1"/>
      <c r="Z1753" s="1"/>
      <c r="AB1753" s="1"/>
      <c r="AG1753" s="1"/>
      <c r="AH1753" s="1"/>
      <c r="AJ1753" s="1"/>
      <c r="AO1753" s="1"/>
      <c r="AP1753" s="1"/>
      <c r="AQ1753" s="1"/>
      <c r="AR1753" s="1"/>
      <c r="AV1753" s="1"/>
    </row>
    <row r="1754" spans="1:48" x14ac:dyDescent="0.25">
      <c r="A1754" s="1"/>
      <c r="B1754" s="1"/>
      <c r="C1754" s="1"/>
      <c r="D1754" s="1"/>
      <c r="I1754" s="1"/>
      <c r="J1754" s="1"/>
      <c r="K1754" s="1"/>
      <c r="L1754" s="1"/>
      <c r="Q1754" s="1"/>
      <c r="R1754" s="1"/>
      <c r="T1754" s="1"/>
      <c r="Y1754" s="1"/>
      <c r="Z1754" s="1"/>
      <c r="AB1754" s="1"/>
      <c r="AG1754" s="1"/>
      <c r="AH1754" s="1"/>
      <c r="AJ1754" s="1"/>
      <c r="AO1754" s="1"/>
      <c r="AP1754" s="1"/>
      <c r="AQ1754" s="1"/>
      <c r="AR1754" s="1"/>
      <c r="AV1754" s="1"/>
    </row>
    <row r="1755" spans="1:48" x14ac:dyDescent="0.25">
      <c r="A1755" s="1"/>
      <c r="B1755" s="1"/>
      <c r="C1755" s="1"/>
      <c r="D1755" s="1"/>
      <c r="I1755" s="1"/>
      <c r="J1755" s="1"/>
      <c r="K1755" s="1"/>
      <c r="L1755" s="1"/>
      <c r="Q1755" s="1"/>
      <c r="R1755" s="1"/>
      <c r="T1755" s="1"/>
      <c r="Y1755" s="1"/>
      <c r="Z1755" s="1"/>
      <c r="AB1755" s="1"/>
      <c r="AG1755" s="1"/>
      <c r="AH1755" s="1"/>
      <c r="AJ1755" s="1"/>
      <c r="AO1755" s="1"/>
      <c r="AP1755" s="1"/>
      <c r="AQ1755" s="1"/>
      <c r="AR1755" s="1"/>
      <c r="AV1755" s="1"/>
    </row>
    <row r="1756" spans="1:48" x14ac:dyDescent="0.25">
      <c r="A1756" s="1"/>
      <c r="B1756" s="1"/>
      <c r="C1756" s="1"/>
      <c r="D1756" s="1"/>
      <c r="I1756" s="1"/>
      <c r="J1756" s="1"/>
      <c r="K1756" s="1"/>
      <c r="L1756" s="1"/>
      <c r="Q1756" s="1"/>
      <c r="R1756" s="1"/>
      <c r="T1756" s="1"/>
      <c r="Y1756" s="1"/>
      <c r="Z1756" s="1"/>
      <c r="AB1756" s="1"/>
      <c r="AG1756" s="1"/>
      <c r="AH1756" s="1"/>
      <c r="AJ1756" s="1"/>
      <c r="AO1756" s="1"/>
      <c r="AP1756" s="1"/>
      <c r="AQ1756" s="1"/>
      <c r="AR1756" s="1"/>
      <c r="AV1756" s="1"/>
    </row>
    <row r="1757" spans="1:48" x14ac:dyDescent="0.25">
      <c r="A1757" s="1"/>
      <c r="B1757" s="1"/>
      <c r="C1757" s="1"/>
      <c r="D1757" s="1"/>
      <c r="I1757" s="1"/>
      <c r="J1757" s="1"/>
      <c r="K1757" s="1"/>
      <c r="L1757" s="1"/>
      <c r="Q1757" s="1"/>
      <c r="R1757" s="1"/>
      <c r="T1757" s="1"/>
      <c r="Y1757" s="1"/>
      <c r="Z1757" s="1"/>
      <c r="AB1757" s="1"/>
      <c r="AG1757" s="1"/>
      <c r="AH1757" s="1"/>
      <c r="AJ1757" s="1"/>
      <c r="AO1757" s="1"/>
      <c r="AP1757" s="1"/>
      <c r="AQ1757" s="1"/>
      <c r="AR1757" s="1"/>
      <c r="AV1757" s="1"/>
    </row>
    <row r="1758" spans="1:48" x14ac:dyDescent="0.25">
      <c r="A1758" s="1"/>
      <c r="B1758" s="1"/>
      <c r="C1758" s="1"/>
      <c r="D1758" s="1"/>
      <c r="I1758" s="1"/>
      <c r="J1758" s="1"/>
      <c r="K1758" s="1"/>
      <c r="L1758" s="1"/>
      <c r="Q1758" s="1"/>
      <c r="R1758" s="1"/>
      <c r="T1758" s="1"/>
      <c r="Y1758" s="1"/>
      <c r="Z1758" s="1"/>
      <c r="AB1758" s="1"/>
      <c r="AG1758" s="1"/>
      <c r="AH1758" s="1"/>
      <c r="AJ1758" s="1"/>
      <c r="AO1758" s="1"/>
      <c r="AP1758" s="1"/>
      <c r="AQ1758" s="1"/>
      <c r="AR1758" s="1"/>
      <c r="AV1758" s="1"/>
    </row>
    <row r="1759" spans="1:48" x14ac:dyDescent="0.25">
      <c r="A1759" s="1"/>
      <c r="B1759" s="1"/>
      <c r="C1759" s="1"/>
      <c r="D1759" s="1"/>
      <c r="I1759" s="1"/>
      <c r="J1759" s="1"/>
      <c r="K1759" s="1"/>
      <c r="L1759" s="1"/>
      <c r="Q1759" s="1"/>
      <c r="R1759" s="1"/>
      <c r="T1759" s="1"/>
      <c r="Y1759" s="1"/>
      <c r="Z1759" s="1"/>
      <c r="AB1759" s="1"/>
      <c r="AG1759" s="1"/>
      <c r="AH1759" s="1"/>
      <c r="AJ1759" s="1"/>
      <c r="AO1759" s="1"/>
      <c r="AP1759" s="1"/>
      <c r="AQ1759" s="1"/>
      <c r="AR1759" s="1"/>
      <c r="AV1759" s="1"/>
    </row>
    <row r="1760" spans="1:48" x14ac:dyDescent="0.25">
      <c r="A1760" s="1"/>
      <c r="B1760" s="1"/>
      <c r="C1760" s="1"/>
      <c r="D1760" s="1"/>
      <c r="I1760" s="1"/>
      <c r="J1760" s="1"/>
      <c r="K1760" s="1"/>
      <c r="L1760" s="1"/>
      <c r="Q1760" s="1"/>
      <c r="R1760" s="1"/>
      <c r="T1760" s="1"/>
      <c r="Y1760" s="1"/>
      <c r="Z1760" s="1"/>
      <c r="AB1760" s="1"/>
      <c r="AG1760" s="1"/>
      <c r="AH1760" s="1"/>
      <c r="AJ1760" s="1"/>
      <c r="AO1760" s="1"/>
      <c r="AP1760" s="1"/>
      <c r="AQ1760" s="1"/>
      <c r="AR1760" s="1"/>
      <c r="AV1760" s="1"/>
    </row>
    <row r="1761" spans="1:48" x14ac:dyDescent="0.25">
      <c r="A1761" s="1"/>
      <c r="B1761" s="1"/>
      <c r="C1761" s="1"/>
      <c r="D1761" s="1"/>
      <c r="I1761" s="1"/>
      <c r="J1761" s="1"/>
      <c r="K1761" s="1"/>
      <c r="L1761" s="1"/>
      <c r="Q1761" s="1"/>
      <c r="R1761" s="1"/>
      <c r="T1761" s="1"/>
      <c r="Y1761" s="1"/>
      <c r="Z1761" s="1"/>
      <c r="AB1761" s="1"/>
      <c r="AG1761" s="1"/>
      <c r="AH1761" s="1"/>
      <c r="AJ1761" s="1"/>
      <c r="AO1761" s="1"/>
      <c r="AP1761" s="1"/>
      <c r="AQ1761" s="1"/>
      <c r="AR1761" s="1"/>
      <c r="AV1761" s="1"/>
    </row>
    <row r="1762" spans="1:48" x14ac:dyDescent="0.25">
      <c r="A1762" s="1"/>
      <c r="B1762" s="1"/>
      <c r="C1762" s="1"/>
      <c r="D1762" s="1"/>
      <c r="I1762" s="1"/>
      <c r="J1762" s="1"/>
      <c r="K1762" s="1"/>
      <c r="L1762" s="1"/>
      <c r="Q1762" s="1"/>
      <c r="R1762" s="1"/>
      <c r="T1762" s="1"/>
      <c r="Y1762" s="1"/>
      <c r="Z1762" s="1"/>
      <c r="AB1762" s="1"/>
      <c r="AG1762" s="1"/>
      <c r="AH1762" s="1"/>
      <c r="AJ1762" s="1"/>
      <c r="AO1762" s="1"/>
      <c r="AP1762" s="1"/>
      <c r="AQ1762" s="1"/>
      <c r="AR1762" s="1"/>
      <c r="AV1762" s="1"/>
    </row>
    <row r="1763" spans="1:48" x14ac:dyDescent="0.25">
      <c r="A1763" s="1"/>
      <c r="B1763" s="1"/>
      <c r="C1763" s="1"/>
      <c r="D1763" s="1"/>
      <c r="I1763" s="1"/>
      <c r="J1763" s="1"/>
      <c r="K1763" s="1"/>
      <c r="L1763" s="1"/>
      <c r="Q1763" s="1"/>
      <c r="R1763" s="1"/>
      <c r="T1763" s="1"/>
      <c r="Y1763" s="1"/>
      <c r="Z1763" s="1"/>
      <c r="AB1763" s="1"/>
      <c r="AG1763" s="1"/>
      <c r="AH1763" s="1"/>
      <c r="AJ1763" s="1"/>
      <c r="AO1763" s="1"/>
      <c r="AP1763" s="1"/>
      <c r="AQ1763" s="1"/>
      <c r="AR1763" s="1"/>
      <c r="AV1763" s="1"/>
    </row>
    <row r="1764" spans="1:48" x14ac:dyDescent="0.25">
      <c r="A1764" s="1"/>
      <c r="B1764" s="1"/>
      <c r="C1764" s="1"/>
      <c r="D1764" s="1"/>
      <c r="I1764" s="1"/>
      <c r="J1764" s="1"/>
      <c r="K1764" s="1"/>
      <c r="L1764" s="1"/>
      <c r="Q1764" s="1"/>
      <c r="R1764" s="1"/>
      <c r="T1764" s="1"/>
      <c r="Y1764" s="1"/>
      <c r="Z1764" s="1"/>
      <c r="AB1764" s="1"/>
      <c r="AG1764" s="1"/>
      <c r="AH1764" s="1"/>
      <c r="AJ1764" s="1"/>
      <c r="AO1764" s="1"/>
      <c r="AP1764" s="1"/>
      <c r="AQ1764" s="1"/>
      <c r="AR1764" s="1"/>
      <c r="AV1764" s="1"/>
    </row>
    <row r="1765" spans="1:48" x14ac:dyDescent="0.25">
      <c r="A1765" s="1"/>
      <c r="B1765" s="1"/>
      <c r="C1765" s="1"/>
      <c r="D1765" s="1"/>
      <c r="I1765" s="1"/>
      <c r="J1765" s="1"/>
      <c r="K1765" s="1"/>
      <c r="L1765" s="1"/>
      <c r="Q1765" s="1"/>
      <c r="R1765" s="1"/>
      <c r="T1765" s="1"/>
      <c r="Y1765" s="1"/>
      <c r="Z1765" s="1"/>
      <c r="AB1765" s="1"/>
      <c r="AG1765" s="1"/>
      <c r="AH1765" s="1"/>
      <c r="AJ1765" s="1"/>
      <c r="AO1765" s="1"/>
      <c r="AP1765" s="1"/>
      <c r="AQ1765" s="1"/>
      <c r="AR1765" s="1"/>
      <c r="AV1765" s="1"/>
    </row>
    <row r="1766" spans="1:48" x14ac:dyDescent="0.25">
      <c r="A1766" s="1"/>
      <c r="B1766" s="1"/>
      <c r="C1766" s="1"/>
      <c r="D1766" s="1"/>
      <c r="I1766" s="1"/>
      <c r="J1766" s="1"/>
      <c r="K1766" s="1"/>
      <c r="L1766" s="1"/>
      <c r="Q1766" s="1"/>
      <c r="R1766" s="1"/>
      <c r="T1766" s="1"/>
      <c r="Y1766" s="1"/>
      <c r="Z1766" s="1"/>
      <c r="AB1766" s="1"/>
      <c r="AG1766" s="1"/>
      <c r="AH1766" s="1"/>
      <c r="AJ1766" s="1"/>
      <c r="AO1766" s="1"/>
      <c r="AP1766" s="1"/>
      <c r="AQ1766" s="1"/>
      <c r="AR1766" s="1"/>
      <c r="AV1766" s="1"/>
    </row>
    <row r="1767" spans="1:48" x14ac:dyDescent="0.25">
      <c r="A1767" s="1"/>
      <c r="B1767" s="1"/>
      <c r="C1767" s="1"/>
      <c r="D1767" s="1"/>
      <c r="I1767" s="1"/>
      <c r="J1767" s="1"/>
      <c r="K1767" s="1"/>
      <c r="L1767" s="1"/>
      <c r="Q1767" s="1"/>
      <c r="R1767" s="1"/>
      <c r="T1767" s="1"/>
      <c r="Y1767" s="1"/>
      <c r="Z1767" s="1"/>
      <c r="AB1767" s="1"/>
      <c r="AG1767" s="1"/>
      <c r="AH1767" s="1"/>
      <c r="AJ1767" s="1"/>
      <c r="AO1767" s="1"/>
      <c r="AP1767" s="1"/>
      <c r="AQ1767" s="1"/>
      <c r="AR1767" s="1"/>
      <c r="AV1767" s="1"/>
    </row>
    <row r="1768" spans="1:48" x14ac:dyDescent="0.25">
      <c r="A1768" s="1"/>
      <c r="B1768" s="1"/>
      <c r="C1768" s="1"/>
      <c r="D1768" s="1"/>
      <c r="I1768" s="1"/>
      <c r="J1768" s="1"/>
      <c r="K1768" s="1"/>
      <c r="L1768" s="1"/>
      <c r="Q1768" s="1"/>
      <c r="R1768" s="1"/>
      <c r="T1768" s="1"/>
      <c r="Y1768" s="1"/>
      <c r="Z1768" s="1"/>
      <c r="AB1768" s="1"/>
      <c r="AG1768" s="1"/>
      <c r="AH1768" s="1"/>
      <c r="AJ1768" s="1"/>
      <c r="AO1768" s="1"/>
      <c r="AP1768" s="1"/>
      <c r="AQ1768" s="1"/>
      <c r="AR1768" s="1"/>
      <c r="AV1768" s="1"/>
    </row>
    <row r="1769" spans="1:48" x14ac:dyDescent="0.25">
      <c r="A1769" s="1"/>
      <c r="B1769" s="1"/>
      <c r="C1769" s="1"/>
      <c r="D1769" s="1"/>
      <c r="I1769" s="1"/>
      <c r="J1769" s="1"/>
      <c r="K1769" s="1"/>
      <c r="L1769" s="1"/>
      <c r="Q1769" s="1"/>
      <c r="R1769" s="1"/>
      <c r="T1769" s="1"/>
      <c r="Y1769" s="1"/>
      <c r="Z1769" s="1"/>
      <c r="AB1769" s="1"/>
      <c r="AG1769" s="1"/>
      <c r="AH1769" s="1"/>
      <c r="AJ1769" s="1"/>
      <c r="AO1769" s="1"/>
      <c r="AP1769" s="1"/>
      <c r="AQ1769" s="1"/>
      <c r="AR1769" s="1"/>
      <c r="AV1769" s="1"/>
    </row>
    <row r="1770" spans="1:48" x14ac:dyDescent="0.25">
      <c r="A1770" s="1"/>
      <c r="B1770" s="1"/>
      <c r="C1770" s="1"/>
      <c r="D1770" s="1"/>
      <c r="I1770" s="1"/>
      <c r="J1770" s="1"/>
      <c r="K1770" s="1"/>
      <c r="L1770" s="1"/>
      <c r="Q1770" s="1"/>
      <c r="R1770" s="1"/>
      <c r="T1770" s="1"/>
      <c r="Y1770" s="1"/>
      <c r="Z1770" s="1"/>
      <c r="AB1770" s="1"/>
      <c r="AG1770" s="1"/>
      <c r="AH1770" s="1"/>
      <c r="AJ1770" s="1"/>
      <c r="AO1770" s="1"/>
      <c r="AP1770" s="1"/>
      <c r="AQ1770" s="1"/>
      <c r="AR1770" s="1"/>
      <c r="AV1770" s="1"/>
    </row>
    <row r="1771" spans="1:48" x14ac:dyDescent="0.25">
      <c r="A1771" s="1"/>
      <c r="B1771" s="1"/>
      <c r="C1771" s="1"/>
      <c r="D1771" s="1"/>
      <c r="I1771" s="1"/>
      <c r="J1771" s="1"/>
      <c r="K1771" s="1"/>
      <c r="L1771" s="1"/>
      <c r="Q1771" s="1"/>
      <c r="R1771" s="1"/>
      <c r="T1771" s="1"/>
      <c r="Y1771" s="1"/>
      <c r="Z1771" s="1"/>
      <c r="AB1771" s="1"/>
      <c r="AG1771" s="1"/>
      <c r="AH1771" s="1"/>
      <c r="AJ1771" s="1"/>
      <c r="AO1771" s="1"/>
      <c r="AP1771" s="1"/>
      <c r="AQ1771" s="1"/>
      <c r="AR1771" s="1"/>
      <c r="AV1771" s="1"/>
    </row>
    <row r="1772" spans="1:48" x14ac:dyDescent="0.25">
      <c r="A1772" s="1"/>
      <c r="B1772" s="1"/>
      <c r="C1772" s="1"/>
      <c r="D1772" s="1"/>
      <c r="I1772" s="1"/>
      <c r="J1772" s="1"/>
      <c r="K1772" s="1"/>
      <c r="L1772" s="1"/>
      <c r="Q1772" s="1"/>
      <c r="R1772" s="1"/>
      <c r="T1772" s="1"/>
      <c r="Y1772" s="1"/>
      <c r="Z1772" s="1"/>
      <c r="AB1772" s="1"/>
      <c r="AG1772" s="1"/>
      <c r="AH1772" s="1"/>
      <c r="AJ1772" s="1"/>
      <c r="AO1772" s="1"/>
      <c r="AP1772" s="1"/>
      <c r="AQ1772" s="1"/>
      <c r="AR1772" s="1"/>
      <c r="AV1772" s="1"/>
    </row>
    <row r="1773" spans="1:48" x14ac:dyDescent="0.25">
      <c r="A1773" s="1"/>
      <c r="B1773" s="1"/>
      <c r="C1773" s="1"/>
      <c r="D1773" s="1"/>
      <c r="I1773" s="1"/>
      <c r="J1773" s="1"/>
      <c r="K1773" s="1"/>
      <c r="L1773" s="1"/>
      <c r="Q1773" s="1"/>
      <c r="R1773" s="1"/>
      <c r="T1773" s="1"/>
      <c r="Y1773" s="1"/>
      <c r="Z1773" s="1"/>
      <c r="AB1773" s="1"/>
      <c r="AG1773" s="1"/>
      <c r="AH1773" s="1"/>
      <c r="AJ1773" s="1"/>
      <c r="AO1773" s="1"/>
      <c r="AP1773" s="1"/>
      <c r="AQ1773" s="1"/>
      <c r="AR1773" s="1"/>
      <c r="AV1773" s="1"/>
    </row>
    <row r="1774" spans="1:48" x14ac:dyDescent="0.25">
      <c r="A1774" s="1"/>
      <c r="B1774" s="1"/>
      <c r="C1774" s="1"/>
      <c r="D1774" s="1"/>
      <c r="I1774" s="1"/>
      <c r="J1774" s="1"/>
      <c r="K1774" s="1"/>
      <c r="L1774" s="1"/>
      <c r="Q1774" s="1"/>
      <c r="R1774" s="1"/>
      <c r="T1774" s="1"/>
      <c r="Y1774" s="1"/>
      <c r="Z1774" s="1"/>
      <c r="AB1774" s="1"/>
      <c r="AG1774" s="1"/>
      <c r="AH1774" s="1"/>
      <c r="AJ1774" s="1"/>
      <c r="AO1774" s="1"/>
      <c r="AP1774" s="1"/>
      <c r="AQ1774" s="1"/>
      <c r="AR1774" s="1"/>
      <c r="AV1774" s="1"/>
    </row>
    <row r="1775" spans="1:48" x14ac:dyDescent="0.25">
      <c r="A1775" s="1"/>
      <c r="B1775" s="1"/>
      <c r="C1775" s="1"/>
      <c r="D1775" s="1"/>
      <c r="I1775" s="1"/>
      <c r="J1775" s="1"/>
      <c r="K1775" s="1"/>
      <c r="L1775" s="1"/>
      <c r="Q1775" s="1"/>
      <c r="R1775" s="1"/>
      <c r="T1775" s="1"/>
      <c r="Y1775" s="1"/>
      <c r="Z1775" s="1"/>
      <c r="AB1775" s="1"/>
      <c r="AG1775" s="1"/>
      <c r="AH1775" s="1"/>
      <c r="AJ1775" s="1"/>
      <c r="AO1775" s="1"/>
      <c r="AP1775" s="1"/>
      <c r="AQ1775" s="1"/>
      <c r="AR1775" s="1"/>
      <c r="AV1775" s="1"/>
    </row>
    <row r="1776" spans="1:48" x14ac:dyDescent="0.25">
      <c r="A1776" s="1"/>
      <c r="B1776" s="1"/>
      <c r="C1776" s="1"/>
      <c r="D1776" s="1"/>
      <c r="I1776" s="1"/>
      <c r="J1776" s="1"/>
      <c r="K1776" s="1"/>
      <c r="L1776" s="1"/>
      <c r="Q1776" s="1"/>
      <c r="R1776" s="1"/>
      <c r="T1776" s="1"/>
      <c r="Y1776" s="1"/>
      <c r="Z1776" s="1"/>
      <c r="AB1776" s="1"/>
      <c r="AG1776" s="1"/>
      <c r="AH1776" s="1"/>
      <c r="AJ1776" s="1"/>
      <c r="AO1776" s="1"/>
      <c r="AP1776" s="1"/>
      <c r="AQ1776" s="1"/>
      <c r="AR1776" s="1"/>
      <c r="AV1776" s="1"/>
    </row>
    <row r="1777" spans="1:48" x14ac:dyDescent="0.25">
      <c r="A1777" s="1"/>
      <c r="B1777" s="1"/>
      <c r="C1777" s="1"/>
      <c r="D1777" s="1"/>
      <c r="I1777" s="1"/>
      <c r="J1777" s="1"/>
      <c r="K1777" s="1"/>
      <c r="L1777" s="1"/>
      <c r="Q1777" s="1"/>
      <c r="R1777" s="1"/>
      <c r="T1777" s="1"/>
      <c r="Y1777" s="1"/>
      <c r="Z1777" s="1"/>
      <c r="AB1777" s="1"/>
      <c r="AG1777" s="1"/>
      <c r="AH1777" s="1"/>
      <c r="AJ1777" s="1"/>
      <c r="AO1777" s="1"/>
      <c r="AP1777" s="1"/>
      <c r="AQ1777" s="1"/>
      <c r="AR1777" s="1"/>
      <c r="AV1777" s="1"/>
    </row>
    <row r="1778" spans="1:48" x14ac:dyDescent="0.25">
      <c r="A1778" s="1"/>
      <c r="B1778" s="1"/>
      <c r="C1778" s="1"/>
      <c r="D1778" s="1"/>
      <c r="I1778" s="1"/>
      <c r="J1778" s="1"/>
      <c r="K1778" s="1"/>
      <c r="L1778" s="1"/>
      <c r="Q1778" s="1"/>
      <c r="R1778" s="1"/>
      <c r="T1778" s="1"/>
      <c r="Y1778" s="1"/>
      <c r="Z1778" s="1"/>
      <c r="AB1778" s="1"/>
      <c r="AG1778" s="1"/>
      <c r="AH1778" s="1"/>
      <c r="AJ1778" s="1"/>
      <c r="AO1778" s="1"/>
      <c r="AP1778" s="1"/>
      <c r="AQ1778" s="1"/>
      <c r="AR1778" s="1"/>
      <c r="AV1778" s="1"/>
    </row>
    <row r="1779" spans="1:48" x14ac:dyDescent="0.25">
      <c r="A1779" s="1"/>
      <c r="B1779" s="1"/>
      <c r="C1779" s="1"/>
      <c r="D1779" s="1"/>
      <c r="I1779" s="1"/>
      <c r="J1779" s="1"/>
      <c r="K1779" s="1"/>
      <c r="L1779" s="1"/>
      <c r="Q1779" s="1"/>
      <c r="R1779" s="1"/>
      <c r="T1779" s="1"/>
      <c r="Y1779" s="1"/>
      <c r="Z1779" s="1"/>
      <c r="AB1779" s="1"/>
      <c r="AG1779" s="1"/>
      <c r="AH1779" s="1"/>
      <c r="AJ1779" s="1"/>
      <c r="AO1779" s="1"/>
      <c r="AP1779" s="1"/>
      <c r="AQ1779" s="1"/>
      <c r="AR1779" s="1"/>
      <c r="AV1779" s="1"/>
    </row>
    <row r="1780" spans="1:48" x14ac:dyDescent="0.25">
      <c r="A1780" s="1"/>
      <c r="B1780" s="1"/>
      <c r="C1780" s="1"/>
      <c r="D1780" s="1"/>
      <c r="I1780" s="1"/>
      <c r="J1780" s="1"/>
      <c r="K1780" s="1"/>
      <c r="L1780" s="1"/>
      <c r="Q1780" s="1"/>
      <c r="R1780" s="1"/>
      <c r="T1780" s="1"/>
      <c r="Y1780" s="1"/>
      <c r="Z1780" s="1"/>
      <c r="AB1780" s="1"/>
      <c r="AG1780" s="1"/>
      <c r="AH1780" s="1"/>
      <c r="AJ1780" s="1"/>
      <c r="AO1780" s="1"/>
      <c r="AP1780" s="1"/>
      <c r="AQ1780" s="1"/>
      <c r="AR1780" s="1"/>
      <c r="AV1780" s="1"/>
    </row>
    <row r="1781" spans="1:48" x14ac:dyDescent="0.25">
      <c r="A1781" s="1"/>
      <c r="B1781" s="1"/>
      <c r="C1781" s="1"/>
      <c r="D1781" s="1"/>
      <c r="I1781" s="1"/>
      <c r="J1781" s="1"/>
      <c r="K1781" s="1"/>
      <c r="L1781" s="1"/>
      <c r="Q1781" s="1"/>
      <c r="R1781" s="1"/>
      <c r="T1781" s="1"/>
      <c r="Y1781" s="1"/>
      <c r="Z1781" s="1"/>
      <c r="AB1781" s="1"/>
      <c r="AG1781" s="1"/>
      <c r="AH1781" s="1"/>
      <c r="AJ1781" s="1"/>
      <c r="AO1781" s="1"/>
      <c r="AP1781" s="1"/>
      <c r="AQ1781" s="1"/>
      <c r="AR1781" s="1"/>
      <c r="AV1781" s="1"/>
    </row>
    <row r="1782" spans="1:48" x14ac:dyDescent="0.25">
      <c r="A1782" s="1"/>
      <c r="B1782" s="1"/>
      <c r="C1782" s="1"/>
      <c r="D1782" s="1"/>
      <c r="I1782" s="1"/>
      <c r="J1782" s="1"/>
      <c r="K1782" s="1"/>
      <c r="L1782" s="1"/>
      <c r="Q1782" s="1"/>
      <c r="R1782" s="1"/>
      <c r="T1782" s="1"/>
      <c r="Y1782" s="1"/>
      <c r="Z1782" s="1"/>
      <c r="AB1782" s="1"/>
      <c r="AG1782" s="1"/>
      <c r="AH1782" s="1"/>
      <c r="AJ1782" s="1"/>
      <c r="AO1782" s="1"/>
      <c r="AP1782" s="1"/>
      <c r="AQ1782" s="1"/>
      <c r="AR1782" s="1"/>
      <c r="AV1782" s="1"/>
    </row>
    <row r="1783" spans="1:48" x14ac:dyDescent="0.25">
      <c r="A1783" s="1"/>
      <c r="B1783" s="1"/>
      <c r="C1783" s="1"/>
      <c r="D1783" s="1"/>
      <c r="I1783" s="1"/>
      <c r="J1783" s="1"/>
      <c r="K1783" s="1"/>
      <c r="L1783" s="1"/>
      <c r="Q1783" s="1"/>
      <c r="R1783" s="1"/>
      <c r="T1783" s="1"/>
      <c r="Y1783" s="1"/>
      <c r="Z1783" s="1"/>
      <c r="AB1783" s="1"/>
      <c r="AG1783" s="1"/>
      <c r="AH1783" s="1"/>
      <c r="AJ1783" s="1"/>
      <c r="AO1783" s="1"/>
      <c r="AP1783" s="1"/>
      <c r="AQ1783" s="1"/>
      <c r="AR1783" s="1"/>
      <c r="AV1783" s="1"/>
    </row>
    <row r="1784" spans="1:48" x14ac:dyDescent="0.25">
      <c r="A1784" s="1"/>
      <c r="B1784" s="1"/>
      <c r="C1784" s="1"/>
      <c r="D1784" s="1"/>
      <c r="I1784" s="1"/>
      <c r="J1784" s="1"/>
      <c r="K1784" s="1"/>
      <c r="L1784" s="1"/>
      <c r="Q1784" s="1"/>
      <c r="R1784" s="1"/>
      <c r="T1784" s="1"/>
      <c r="Y1784" s="1"/>
      <c r="Z1784" s="1"/>
      <c r="AB1784" s="1"/>
      <c r="AG1784" s="1"/>
      <c r="AH1784" s="1"/>
      <c r="AJ1784" s="1"/>
      <c r="AO1784" s="1"/>
      <c r="AP1784" s="1"/>
      <c r="AQ1784" s="1"/>
      <c r="AR1784" s="1"/>
      <c r="AV1784" s="1"/>
    </row>
    <row r="1785" spans="1:48" x14ac:dyDescent="0.25">
      <c r="A1785" s="1"/>
      <c r="B1785" s="1"/>
      <c r="C1785" s="1"/>
      <c r="D1785" s="1"/>
      <c r="I1785" s="1"/>
      <c r="J1785" s="1"/>
      <c r="K1785" s="1"/>
      <c r="L1785" s="1"/>
      <c r="Q1785" s="1"/>
      <c r="R1785" s="1"/>
      <c r="T1785" s="1"/>
      <c r="Y1785" s="1"/>
      <c r="Z1785" s="1"/>
      <c r="AB1785" s="1"/>
      <c r="AG1785" s="1"/>
      <c r="AH1785" s="1"/>
      <c r="AJ1785" s="1"/>
      <c r="AO1785" s="1"/>
      <c r="AP1785" s="1"/>
      <c r="AQ1785" s="1"/>
      <c r="AR1785" s="1"/>
      <c r="AV1785" s="1"/>
    </row>
    <row r="1786" spans="1:48" x14ac:dyDescent="0.25">
      <c r="A1786" s="1"/>
      <c r="B1786" s="1"/>
      <c r="C1786" s="1"/>
      <c r="D1786" s="1"/>
      <c r="I1786" s="1"/>
      <c r="J1786" s="1"/>
      <c r="K1786" s="1"/>
      <c r="L1786" s="1"/>
      <c r="Q1786" s="1"/>
      <c r="R1786" s="1"/>
      <c r="T1786" s="1"/>
      <c r="Y1786" s="1"/>
      <c r="Z1786" s="1"/>
      <c r="AB1786" s="1"/>
      <c r="AG1786" s="1"/>
      <c r="AH1786" s="1"/>
      <c r="AJ1786" s="1"/>
      <c r="AO1786" s="1"/>
      <c r="AP1786" s="1"/>
      <c r="AQ1786" s="1"/>
      <c r="AR1786" s="1"/>
      <c r="AV1786" s="1"/>
    </row>
    <row r="1787" spans="1:48" x14ac:dyDescent="0.25">
      <c r="A1787" s="1"/>
      <c r="B1787" s="1"/>
      <c r="C1787" s="1"/>
      <c r="D1787" s="1"/>
      <c r="I1787" s="1"/>
      <c r="J1787" s="1"/>
      <c r="K1787" s="1"/>
      <c r="L1787" s="1"/>
      <c r="Q1787" s="1"/>
      <c r="R1787" s="1"/>
      <c r="T1787" s="1"/>
      <c r="Y1787" s="1"/>
      <c r="Z1787" s="1"/>
      <c r="AB1787" s="1"/>
      <c r="AG1787" s="1"/>
      <c r="AH1787" s="1"/>
      <c r="AJ1787" s="1"/>
      <c r="AO1787" s="1"/>
      <c r="AP1787" s="1"/>
      <c r="AQ1787" s="1"/>
      <c r="AR1787" s="1"/>
      <c r="AV1787" s="1"/>
    </row>
    <row r="1788" spans="1:48" x14ac:dyDescent="0.25">
      <c r="A1788" s="1"/>
      <c r="B1788" s="1"/>
      <c r="C1788" s="1"/>
      <c r="D1788" s="1"/>
      <c r="I1788" s="1"/>
      <c r="J1788" s="1"/>
      <c r="K1788" s="1"/>
      <c r="L1788" s="1"/>
      <c r="Q1788" s="1"/>
      <c r="R1788" s="1"/>
      <c r="T1788" s="1"/>
      <c r="Y1788" s="1"/>
      <c r="Z1788" s="1"/>
      <c r="AB1788" s="1"/>
      <c r="AG1788" s="1"/>
      <c r="AH1788" s="1"/>
      <c r="AJ1788" s="1"/>
      <c r="AO1788" s="1"/>
      <c r="AP1788" s="1"/>
      <c r="AQ1788" s="1"/>
      <c r="AR1788" s="1"/>
      <c r="AV1788" s="1"/>
    </row>
    <row r="1789" spans="1:48" x14ac:dyDescent="0.25">
      <c r="A1789" s="1"/>
      <c r="B1789" s="1"/>
      <c r="C1789" s="1"/>
      <c r="D1789" s="1"/>
      <c r="I1789" s="1"/>
      <c r="J1789" s="1"/>
      <c r="K1789" s="1"/>
      <c r="L1789" s="1"/>
      <c r="Q1789" s="1"/>
      <c r="R1789" s="1"/>
      <c r="T1789" s="1"/>
      <c r="Y1789" s="1"/>
      <c r="Z1789" s="1"/>
      <c r="AB1789" s="1"/>
      <c r="AG1789" s="1"/>
      <c r="AH1789" s="1"/>
      <c r="AJ1789" s="1"/>
      <c r="AO1789" s="1"/>
      <c r="AP1789" s="1"/>
      <c r="AQ1789" s="1"/>
      <c r="AR1789" s="1"/>
      <c r="AV1789" s="1"/>
    </row>
    <row r="1790" spans="1:48" x14ac:dyDescent="0.25">
      <c r="A1790" s="1"/>
      <c r="B1790" s="1"/>
      <c r="C1790" s="1"/>
      <c r="D1790" s="1"/>
      <c r="I1790" s="1"/>
      <c r="J1790" s="1"/>
      <c r="K1790" s="1"/>
      <c r="L1790" s="1"/>
      <c r="Q1790" s="1"/>
      <c r="R1790" s="1"/>
      <c r="T1790" s="1"/>
      <c r="Y1790" s="1"/>
      <c r="Z1790" s="1"/>
      <c r="AB1790" s="1"/>
      <c r="AG1790" s="1"/>
      <c r="AH1790" s="1"/>
      <c r="AJ1790" s="1"/>
      <c r="AO1790" s="1"/>
      <c r="AP1790" s="1"/>
      <c r="AQ1790" s="1"/>
      <c r="AR1790" s="1"/>
      <c r="AV1790" s="1"/>
    </row>
    <row r="1791" spans="1:48" x14ac:dyDescent="0.25">
      <c r="A1791" s="1"/>
      <c r="B1791" s="1"/>
      <c r="C1791" s="1"/>
      <c r="D1791" s="1"/>
      <c r="I1791" s="1"/>
      <c r="J1791" s="1"/>
      <c r="K1791" s="1"/>
      <c r="L1791" s="1"/>
      <c r="Q1791" s="1"/>
      <c r="R1791" s="1"/>
      <c r="T1791" s="1"/>
      <c r="Y1791" s="1"/>
      <c r="Z1791" s="1"/>
      <c r="AB1791" s="1"/>
      <c r="AG1791" s="1"/>
      <c r="AH1791" s="1"/>
      <c r="AJ1791" s="1"/>
      <c r="AO1791" s="1"/>
      <c r="AP1791" s="1"/>
      <c r="AQ1791" s="1"/>
      <c r="AR1791" s="1"/>
      <c r="AV1791" s="1"/>
    </row>
    <row r="1792" spans="1:48" x14ac:dyDescent="0.25">
      <c r="A1792" s="1"/>
      <c r="B1792" s="1"/>
      <c r="C1792" s="1"/>
      <c r="D1792" s="1"/>
      <c r="I1792" s="1"/>
      <c r="J1792" s="1"/>
      <c r="K1792" s="1"/>
      <c r="L1792" s="1"/>
      <c r="Q1792" s="1"/>
      <c r="R1792" s="1"/>
      <c r="T1792" s="1"/>
      <c r="Y1792" s="1"/>
      <c r="Z1792" s="1"/>
      <c r="AB1792" s="1"/>
      <c r="AG1792" s="1"/>
      <c r="AH1792" s="1"/>
      <c r="AJ1792" s="1"/>
      <c r="AO1792" s="1"/>
      <c r="AP1792" s="1"/>
      <c r="AQ1792" s="1"/>
      <c r="AR1792" s="1"/>
      <c r="AV1792" s="1"/>
    </row>
    <row r="1793" spans="1:48" x14ac:dyDescent="0.25">
      <c r="A1793" s="1"/>
      <c r="B1793" s="1"/>
      <c r="C1793" s="1"/>
      <c r="D1793" s="1"/>
      <c r="I1793" s="1"/>
      <c r="J1793" s="1"/>
      <c r="K1793" s="1"/>
      <c r="L1793" s="1"/>
      <c r="Q1793" s="1"/>
      <c r="R1793" s="1"/>
      <c r="T1793" s="1"/>
      <c r="Y1793" s="1"/>
      <c r="Z1793" s="1"/>
      <c r="AB1793" s="1"/>
      <c r="AG1793" s="1"/>
      <c r="AH1793" s="1"/>
      <c r="AJ1793" s="1"/>
      <c r="AO1793" s="1"/>
      <c r="AP1793" s="1"/>
      <c r="AQ1793" s="1"/>
      <c r="AR1793" s="1"/>
      <c r="AV1793" s="1"/>
    </row>
    <row r="1794" spans="1:48" x14ac:dyDescent="0.25">
      <c r="A1794" s="1"/>
      <c r="B1794" s="1"/>
      <c r="C1794" s="1"/>
      <c r="D1794" s="1"/>
      <c r="I1794" s="1"/>
      <c r="J1794" s="1"/>
      <c r="K1794" s="1"/>
      <c r="L1794" s="1"/>
      <c r="Q1794" s="1"/>
      <c r="R1794" s="1"/>
      <c r="T1794" s="1"/>
      <c r="Y1794" s="1"/>
      <c r="Z1794" s="1"/>
      <c r="AB1794" s="1"/>
      <c r="AG1794" s="1"/>
      <c r="AH1794" s="1"/>
      <c r="AJ1794" s="1"/>
      <c r="AO1794" s="1"/>
      <c r="AP1794" s="1"/>
      <c r="AQ1794" s="1"/>
      <c r="AR1794" s="1"/>
      <c r="AV1794" s="1"/>
    </row>
    <row r="1795" spans="1:48" x14ac:dyDescent="0.25">
      <c r="A1795" s="1"/>
      <c r="B1795" s="1"/>
      <c r="C1795" s="1"/>
      <c r="D1795" s="1"/>
      <c r="I1795" s="1"/>
      <c r="J1795" s="1"/>
      <c r="K1795" s="1"/>
      <c r="L1795" s="1"/>
      <c r="Q1795" s="1"/>
      <c r="R1795" s="1"/>
      <c r="T1795" s="1"/>
      <c r="Y1795" s="1"/>
      <c r="Z1795" s="1"/>
      <c r="AB1795" s="1"/>
      <c r="AG1795" s="1"/>
      <c r="AH1795" s="1"/>
      <c r="AJ1795" s="1"/>
      <c r="AO1795" s="1"/>
      <c r="AP1795" s="1"/>
      <c r="AQ1795" s="1"/>
      <c r="AR1795" s="1"/>
      <c r="AV1795" s="1"/>
    </row>
    <row r="1796" spans="1:48" x14ac:dyDescent="0.25">
      <c r="A1796" s="1"/>
      <c r="B1796" s="1"/>
      <c r="C1796" s="1"/>
      <c r="D1796" s="1"/>
      <c r="I1796" s="1"/>
      <c r="J1796" s="1"/>
      <c r="K1796" s="1"/>
      <c r="L1796" s="1"/>
      <c r="Q1796" s="1"/>
      <c r="R1796" s="1"/>
      <c r="T1796" s="1"/>
      <c r="Y1796" s="1"/>
      <c r="Z1796" s="1"/>
      <c r="AB1796" s="1"/>
      <c r="AG1796" s="1"/>
      <c r="AH1796" s="1"/>
      <c r="AJ1796" s="1"/>
      <c r="AO1796" s="1"/>
      <c r="AP1796" s="1"/>
      <c r="AQ1796" s="1"/>
      <c r="AR1796" s="1"/>
      <c r="AV1796" s="1"/>
    </row>
    <row r="1797" spans="1:48" x14ac:dyDescent="0.25">
      <c r="A1797" s="1"/>
      <c r="B1797" s="1"/>
      <c r="C1797" s="1"/>
      <c r="D1797" s="1"/>
      <c r="I1797" s="1"/>
      <c r="J1797" s="1"/>
      <c r="K1797" s="1"/>
      <c r="L1797" s="1"/>
      <c r="Q1797" s="1"/>
      <c r="R1797" s="1"/>
      <c r="T1797" s="1"/>
      <c r="Y1797" s="1"/>
      <c r="Z1797" s="1"/>
      <c r="AB1797" s="1"/>
      <c r="AG1797" s="1"/>
      <c r="AH1797" s="1"/>
      <c r="AJ1797" s="1"/>
      <c r="AO1797" s="1"/>
      <c r="AP1797" s="1"/>
      <c r="AQ1797" s="1"/>
      <c r="AR1797" s="1"/>
      <c r="AV1797" s="1"/>
    </row>
    <row r="1798" spans="1:48" x14ac:dyDescent="0.25">
      <c r="A1798" s="1"/>
      <c r="B1798" s="1"/>
      <c r="C1798" s="1"/>
      <c r="D1798" s="1"/>
      <c r="I1798" s="1"/>
      <c r="J1798" s="1"/>
      <c r="K1798" s="1"/>
      <c r="L1798" s="1"/>
      <c r="Q1798" s="1"/>
      <c r="R1798" s="1"/>
      <c r="T1798" s="1"/>
      <c r="Y1798" s="1"/>
      <c r="Z1798" s="1"/>
      <c r="AB1798" s="1"/>
      <c r="AG1798" s="1"/>
      <c r="AH1798" s="1"/>
      <c r="AJ1798" s="1"/>
      <c r="AO1798" s="1"/>
      <c r="AP1798" s="1"/>
      <c r="AQ1798" s="1"/>
      <c r="AR1798" s="1"/>
      <c r="AV1798" s="1"/>
    </row>
    <row r="1799" spans="1:48" x14ac:dyDescent="0.25">
      <c r="A1799" s="1"/>
      <c r="B1799" s="1"/>
      <c r="C1799" s="1"/>
      <c r="D1799" s="1"/>
      <c r="I1799" s="1"/>
      <c r="J1799" s="1"/>
      <c r="K1799" s="1"/>
      <c r="L1799" s="1"/>
      <c r="Q1799" s="1"/>
      <c r="R1799" s="1"/>
      <c r="T1799" s="1"/>
      <c r="Y1799" s="1"/>
      <c r="Z1799" s="1"/>
      <c r="AB1799" s="1"/>
      <c r="AG1799" s="1"/>
      <c r="AH1799" s="1"/>
      <c r="AJ1799" s="1"/>
      <c r="AO1799" s="1"/>
      <c r="AP1799" s="1"/>
      <c r="AQ1799" s="1"/>
      <c r="AR1799" s="1"/>
      <c r="AV1799" s="1"/>
    </row>
    <row r="1800" spans="1:48" x14ac:dyDescent="0.25">
      <c r="A1800" s="1"/>
      <c r="B1800" s="1"/>
      <c r="C1800" s="1"/>
      <c r="D1800" s="1"/>
      <c r="I1800" s="1"/>
      <c r="J1800" s="1"/>
      <c r="K1800" s="1"/>
      <c r="L1800" s="1"/>
      <c r="Q1800" s="1"/>
      <c r="R1800" s="1"/>
      <c r="T1800" s="1"/>
      <c r="Y1800" s="1"/>
      <c r="Z1800" s="1"/>
      <c r="AB1800" s="1"/>
      <c r="AG1800" s="1"/>
      <c r="AH1800" s="1"/>
      <c r="AJ1800" s="1"/>
      <c r="AO1800" s="1"/>
      <c r="AP1800" s="1"/>
      <c r="AQ1800" s="1"/>
      <c r="AR1800" s="1"/>
      <c r="AV1800" s="1"/>
    </row>
    <row r="1801" spans="1:48" x14ac:dyDescent="0.25">
      <c r="A1801" s="1"/>
      <c r="B1801" s="1"/>
      <c r="C1801" s="1"/>
      <c r="D1801" s="1"/>
      <c r="I1801" s="1"/>
      <c r="J1801" s="1"/>
      <c r="K1801" s="1"/>
      <c r="L1801" s="1"/>
      <c r="Q1801" s="1"/>
      <c r="R1801" s="1"/>
      <c r="T1801" s="1"/>
      <c r="Y1801" s="1"/>
      <c r="Z1801" s="1"/>
      <c r="AB1801" s="1"/>
      <c r="AG1801" s="1"/>
      <c r="AH1801" s="1"/>
      <c r="AJ1801" s="1"/>
      <c r="AO1801" s="1"/>
      <c r="AP1801" s="1"/>
      <c r="AQ1801" s="1"/>
      <c r="AR1801" s="1"/>
      <c r="AV1801" s="1"/>
    </row>
    <row r="1802" spans="1:48" x14ac:dyDescent="0.25">
      <c r="A1802" s="1"/>
      <c r="B1802" s="1"/>
      <c r="C1802" s="1"/>
      <c r="D1802" s="1"/>
      <c r="I1802" s="1"/>
      <c r="J1802" s="1"/>
      <c r="K1802" s="1"/>
      <c r="L1802" s="1"/>
      <c r="Q1802" s="1"/>
      <c r="R1802" s="1"/>
      <c r="T1802" s="1"/>
      <c r="Y1802" s="1"/>
      <c r="Z1802" s="1"/>
      <c r="AB1802" s="1"/>
      <c r="AG1802" s="1"/>
      <c r="AH1802" s="1"/>
      <c r="AJ1802" s="1"/>
      <c r="AO1802" s="1"/>
      <c r="AP1802" s="1"/>
      <c r="AQ1802" s="1"/>
      <c r="AR1802" s="1"/>
      <c r="AV1802" s="1"/>
    </row>
    <row r="1803" spans="1:48" x14ac:dyDescent="0.25">
      <c r="A1803" s="1"/>
      <c r="B1803" s="1"/>
      <c r="C1803" s="1"/>
      <c r="D1803" s="1"/>
      <c r="I1803" s="1"/>
      <c r="J1803" s="1"/>
      <c r="K1803" s="1"/>
      <c r="L1803" s="1"/>
      <c r="Q1803" s="1"/>
      <c r="R1803" s="1"/>
      <c r="T1803" s="1"/>
      <c r="Y1803" s="1"/>
      <c r="Z1803" s="1"/>
      <c r="AB1803" s="1"/>
      <c r="AG1803" s="1"/>
      <c r="AH1803" s="1"/>
      <c r="AJ1803" s="1"/>
      <c r="AO1803" s="1"/>
      <c r="AP1803" s="1"/>
      <c r="AQ1803" s="1"/>
      <c r="AR1803" s="1"/>
      <c r="AV1803" s="1"/>
    </row>
    <row r="1804" spans="1:48" x14ac:dyDescent="0.25">
      <c r="A1804" s="1"/>
      <c r="B1804" s="1"/>
      <c r="C1804" s="1"/>
      <c r="D1804" s="1"/>
      <c r="I1804" s="1"/>
      <c r="J1804" s="1"/>
      <c r="K1804" s="1"/>
      <c r="L1804" s="1"/>
      <c r="Q1804" s="1"/>
      <c r="R1804" s="1"/>
      <c r="T1804" s="1"/>
      <c r="Y1804" s="1"/>
      <c r="Z1804" s="1"/>
      <c r="AB1804" s="1"/>
      <c r="AG1804" s="1"/>
      <c r="AH1804" s="1"/>
      <c r="AJ1804" s="1"/>
      <c r="AO1804" s="1"/>
      <c r="AP1804" s="1"/>
      <c r="AQ1804" s="1"/>
      <c r="AR1804" s="1"/>
      <c r="AV1804" s="1"/>
    </row>
    <row r="1805" spans="1:48" x14ac:dyDescent="0.25">
      <c r="A1805" s="1"/>
      <c r="B1805" s="1"/>
      <c r="C1805" s="1"/>
      <c r="D1805" s="1"/>
      <c r="I1805" s="1"/>
      <c r="J1805" s="1"/>
      <c r="K1805" s="1"/>
      <c r="L1805" s="1"/>
      <c r="Q1805" s="1"/>
      <c r="R1805" s="1"/>
      <c r="T1805" s="1"/>
      <c r="Y1805" s="1"/>
      <c r="Z1805" s="1"/>
      <c r="AB1805" s="1"/>
      <c r="AG1805" s="1"/>
      <c r="AH1805" s="1"/>
      <c r="AJ1805" s="1"/>
      <c r="AO1805" s="1"/>
      <c r="AP1805" s="1"/>
      <c r="AQ1805" s="1"/>
      <c r="AR1805" s="1"/>
      <c r="AV1805" s="1"/>
    </row>
    <row r="1806" spans="1:48" x14ac:dyDescent="0.25">
      <c r="A1806" s="1"/>
      <c r="B1806" s="1"/>
      <c r="C1806" s="1"/>
      <c r="D1806" s="1"/>
      <c r="I1806" s="1"/>
      <c r="J1806" s="1"/>
      <c r="K1806" s="1"/>
      <c r="L1806" s="1"/>
      <c r="Q1806" s="1"/>
      <c r="R1806" s="1"/>
      <c r="T1806" s="1"/>
      <c r="Y1806" s="1"/>
      <c r="Z1806" s="1"/>
      <c r="AB1806" s="1"/>
      <c r="AG1806" s="1"/>
      <c r="AH1806" s="1"/>
      <c r="AJ1806" s="1"/>
      <c r="AO1806" s="1"/>
      <c r="AP1806" s="1"/>
      <c r="AQ1806" s="1"/>
      <c r="AR1806" s="1"/>
      <c r="AV1806" s="1"/>
    </row>
    <row r="1807" spans="1:48" x14ac:dyDescent="0.25">
      <c r="A1807" s="1"/>
      <c r="B1807" s="1"/>
      <c r="C1807" s="1"/>
      <c r="D1807" s="1"/>
      <c r="I1807" s="1"/>
      <c r="J1807" s="1"/>
      <c r="K1807" s="1"/>
      <c r="L1807" s="1"/>
      <c r="Q1807" s="1"/>
      <c r="R1807" s="1"/>
      <c r="T1807" s="1"/>
      <c r="Y1807" s="1"/>
      <c r="Z1807" s="1"/>
      <c r="AB1807" s="1"/>
      <c r="AG1807" s="1"/>
      <c r="AH1807" s="1"/>
      <c r="AJ1807" s="1"/>
      <c r="AO1807" s="1"/>
      <c r="AP1807" s="1"/>
      <c r="AQ1807" s="1"/>
      <c r="AR1807" s="1"/>
      <c r="AV1807" s="1"/>
    </row>
    <row r="1808" spans="1:48" x14ac:dyDescent="0.25">
      <c r="A1808" s="1"/>
      <c r="B1808" s="1"/>
      <c r="C1808" s="1"/>
      <c r="D1808" s="1"/>
      <c r="I1808" s="1"/>
      <c r="J1808" s="1"/>
      <c r="K1808" s="1"/>
      <c r="L1808" s="1"/>
      <c r="Q1808" s="1"/>
      <c r="R1808" s="1"/>
      <c r="T1808" s="1"/>
      <c r="Y1808" s="1"/>
      <c r="Z1808" s="1"/>
      <c r="AB1808" s="1"/>
      <c r="AG1808" s="1"/>
      <c r="AH1808" s="1"/>
      <c r="AJ1808" s="1"/>
      <c r="AO1808" s="1"/>
      <c r="AP1808" s="1"/>
      <c r="AQ1808" s="1"/>
      <c r="AR1808" s="1"/>
      <c r="AV1808" s="1"/>
    </row>
    <row r="1809" spans="1:48" x14ac:dyDescent="0.25">
      <c r="A1809" s="1"/>
      <c r="B1809" s="1"/>
      <c r="C1809" s="1"/>
      <c r="D1809" s="1"/>
      <c r="I1809" s="1"/>
      <c r="J1809" s="1"/>
      <c r="K1809" s="1"/>
      <c r="L1809" s="1"/>
      <c r="Q1809" s="1"/>
      <c r="R1809" s="1"/>
      <c r="T1809" s="1"/>
      <c r="Y1809" s="1"/>
      <c r="Z1809" s="1"/>
      <c r="AB1809" s="1"/>
      <c r="AG1809" s="1"/>
      <c r="AH1809" s="1"/>
      <c r="AJ1809" s="1"/>
      <c r="AO1809" s="1"/>
      <c r="AP1809" s="1"/>
      <c r="AQ1809" s="1"/>
      <c r="AR1809" s="1"/>
      <c r="AV1809" s="1"/>
    </row>
    <row r="1810" spans="1:48" x14ac:dyDescent="0.25">
      <c r="A1810" s="1"/>
      <c r="B1810" s="1"/>
      <c r="C1810" s="1"/>
      <c r="D1810" s="1"/>
      <c r="I1810" s="1"/>
      <c r="J1810" s="1"/>
      <c r="K1810" s="1"/>
      <c r="L1810" s="1"/>
      <c r="Q1810" s="1"/>
      <c r="R1810" s="1"/>
      <c r="T1810" s="1"/>
      <c r="Y1810" s="1"/>
      <c r="Z1810" s="1"/>
      <c r="AB1810" s="1"/>
      <c r="AG1810" s="1"/>
      <c r="AH1810" s="1"/>
      <c r="AJ1810" s="1"/>
      <c r="AO1810" s="1"/>
      <c r="AP1810" s="1"/>
      <c r="AQ1810" s="1"/>
      <c r="AR1810" s="1"/>
      <c r="AV1810" s="1"/>
    </row>
    <row r="1811" spans="1:48" x14ac:dyDescent="0.25">
      <c r="A1811" s="1"/>
      <c r="B1811" s="1"/>
      <c r="C1811" s="1"/>
      <c r="D1811" s="1"/>
      <c r="I1811" s="1"/>
      <c r="J1811" s="1"/>
      <c r="K1811" s="1"/>
      <c r="L1811" s="1"/>
      <c r="Q1811" s="1"/>
      <c r="R1811" s="1"/>
      <c r="T1811" s="1"/>
      <c r="Y1811" s="1"/>
      <c r="Z1811" s="1"/>
      <c r="AB1811" s="1"/>
      <c r="AG1811" s="1"/>
      <c r="AH1811" s="1"/>
      <c r="AJ1811" s="1"/>
      <c r="AO1811" s="1"/>
      <c r="AP1811" s="1"/>
      <c r="AQ1811" s="1"/>
      <c r="AR1811" s="1"/>
      <c r="AV1811" s="1"/>
    </row>
    <row r="1812" spans="1:48" x14ac:dyDescent="0.25">
      <c r="A1812" s="1"/>
      <c r="B1812" s="1"/>
      <c r="C1812" s="1"/>
      <c r="D1812" s="1"/>
      <c r="I1812" s="1"/>
      <c r="J1812" s="1"/>
      <c r="K1812" s="1"/>
      <c r="L1812" s="1"/>
      <c r="Q1812" s="1"/>
      <c r="R1812" s="1"/>
      <c r="T1812" s="1"/>
      <c r="Y1812" s="1"/>
      <c r="Z1812" s="1"/>
      <c r="AB1812" s="1"/>
      <c r="AG1812" s="1"/>
      <c r="AH1812" s="1"/>
      <c r="AJ1812" s="1"/>
      <c r="AO1812" s="1"/>
      <c r="AP1812" s="1"/>
      <c r="AQ1812" s="1"/>
      <c r="AR1812" s="1"/>
      <c r="AV1812" s="1"/>
    </row>
    <row r="1813" spans="1:48" x14ac:dyDescent="0.25">
      <c r="A1813" s="1"/>
      <c r="B1813" s="1"/>
      <c r="C1813" s="1"/>
      <c r="D1813" s="1"/>
      <c r="I1813" s="1"/>
      <c r="J1813" s="1"/>
      <c r="K1813" s="1"/>
      <c r="L1813" s="1"/>
      <c r="Q1813" s="1"/>
      <c r="R1813" s="1"/>
      <c r="T1813" s="1"/>
      <c r="Y1813" s="1"/>
      <c r="Z1813" s="1"/>
      <c r="AB1813" s="1"/>
      <c r="AG1813" s="1"/>
      <c r="AH1813" s="1"/>
      <c r="AJ1813" s="1"/>
      <c r="AO1813" s="1"/>
      <c r="AP1813" s="1"/>
      <c r="AQ1813" s="1"/>
      <c r="AR1813" s="1"/>
      <c r="AV1813" s="1"/>
    </row>
    <row r="1814" spans="1:48" x14ac:dyDescent="0.25">
      <c r="A1814" s="1"/>
      <c r="B1814" s="1"/>
      <c r="C1814" s="1"/>
      <c r="D1814" s="1"/>
      <c r="I1814" s="1"/>
      <c r="J1814" s="1"/>
      <c r="K1814" s="1"/>
      <c r="L1814" s="1"/>
      <c r="Q1814" s="1"/>
      <c r="R1814" s="1"/>
      <c r="T1814" s="1"/>
      <c r="Y1814" s="1"/>
      <c r="Z1814" s="1"/>
      <c r="AB1814" s="1"/>
      <c r="AG1814" s="1"/>
      <c r="AH1814" s="1"/>
      <c r="AJ1814" s="1"/>
      <c r="AO1814" s="1"/>
      <c r="AP1814" s="1"/>
      <c r="AQ1814" s="1"/>
      <c r="AR1814" s="1"/>
      <c r="AV1814" s="1"/>
    </row>
    <row r="1815" spans="1:48" x14ac:dyDescent="0.25">
      <c r="A1815" s="1"/>
      <c r="B1815" s="1"/>
      <c r="C1815" s="1"/>
      <c r="D1815" s="1"/>
      <c r="I1815" s="1"/>
      <c r="J1815" s="1"/>
      <c r="K1815" s="1"/>
      <c r="L1815" s="1"/>
      <c r="Q1815" s="1"/>
      <c r="R1815" s="1"/>
      <c r="T1815" s="1"/>
      <c r="Y1815" s="1"/>
      <c r="Z1815" s="1"/>
      <c r="AB1815" s="1"/>
      <c r="AG1815" s="1"/>
      <c r="AH1815" s="1"/>
      <c r="AJ1815" s="1"/>
      <c r="AO1815" s="1"/>
      <c r="AP1815" s="1"/>
      <c r="AQ1815" s="1"/>
      <c r="AR1815" s="1"/>
      <c r="AV1815" s="1"/>
    </row>
    <row r="1816" spans="1:48" x14ac:dyDescent="0.25">
      <c r="A1816" s="1"/>
      <c r="B1816" s="1"/>
      <c r="C1816" s="1"/>
      <c r="D1816" s="1"/>
      <c r="I1816" s="1"/>
      <c r="J1816" s="1"/>
      <c r="K1816" s="1"/>
      <c r="L1816" s="1"/>
      <c r="Q1816" s="1"/>
      <c r="R1816" s="1"/>
      <c r="T1816" s="1"/>
      <c r="Y1816" s="1"/>
      <c r="Z1816" s="1"/>
      <c r="AB1816" s="1"/>
      <c r="AG1816" s="1"/>
      <c r="AH1816" s="1"/>
      <c r="AJ1816" s="1"/>
      <c r="AO1816" s="1"/>
      <c r="AP1816" s="1"/>
      <c r="AQ1816" s="1"/>
      <c r="AR1816" s="1"/>
      <c r="AV1816" s="1"/>
    </row>
    <row r="1817" spans="1:48" x14ac:dyDescent="0.25">
      <c r="A1817" s="1"/>
      <c r="B1817" s="1"/>
      <c r="C1817" s="1"/>
      <c r="D1817" s="1"/>
      <c r="I1817" s="1"/>
      <c r="J1817" s="1"/>
      <c r="K1817" s="1"/>
      <c r="L1817" s="1"/>
      <c r="Q1817" s="1"/>
      <c r="R1817" s="1"/>
      <c r="T1817" s="1"/>
      <c r="Y1817" s="1"/>
      <c r="Z1817" s="1"/>
      <c r="AB1817" s="1"/>
      <c r="AG1817" s="1"/>
      <c r="AH1817" s="1"/>
      <c r="AJ1817" s="1"/>
      <c r="AO1817" s="1"/>
      <c r="AP1817" s="1"/>
      <c r="AQ1817" s="1"/>
      <c r="AR1817" s="1"/>
      <c r="AV1817" s="1"/>
    </row>
    <row r="1818" spans="1:48" x14ac:dyDescent="0.25">
      <c r="A1818" s="1"/>
      <c r="B1818" s="1"/>
      <c r="C1818" s="1"/>
      <c r="D1818" s="1"/>
      <c r="I1818" s="1"/>
      <c r="J1818" s="1"/>
      <c r="K1818" s="1"/>
      <c r="L1818" s="1"/>
      <c r="Q1818" s="1"/>
      <c r="R1818" s="1"/>
      <c r="T1818" s="1"/>
      <c r="Y1818" s="1"/>
      <c r="Z1818" s="1"/>
      <c r="AB1818" s="1"/>
      <c r="AG1818" s="1"/>
      <c r="AH1818" s="1"/>
      <c r="AJ1818" s="1"/>
      <c r="AO1818" s="1"/>
      <c r="AP1818" s="1"/>
      <c r="AQ1818" s="1"/>
      <c r="AR1818" s="1"/>
      <c r="AV1818" s="1"/>
    </row>
    <row r="1819" spans="1:48" x14ac:dyDescent="0.25">
      <c r="A1819" s="1"/>
      <c r="B1819" s="1"/>
      <c r="C1819" s="1"/>
      <c r="D1819" s="1"/>
      <c r="I1819" s="1"/>
      <c r="J1819" s="1"/>
      <c r="K1819" s="1"/>
      <c r="L1819" s="1"/>
      <c r="Q1819" s="1"/>
      <c r="R1819" s="1"/>
      <c r="T1819" s="1"/>
      <c r="Y1819" s="1"/>
      <c r="Z1819" s="1"/>
      <c r="AB1819" s="1"/>
      <c r="AG1819" s="1"/>
      <c r="AH1819" s="1"/>
      <c r="AJ1819" s="1"/>
      <c r="AO1819" s="1"/>
      <c r="AP1819" s="1"/>
      <c r="AQ1819" s="1"/>
      <c r="AR1819" s="1"/>
      <c r="AV1819" s="1"/>
    </row>
    <row r="1820" spans="1:48" x14ac:dyDescent="0.25">
      <c r="A1820" s="1"/>
      <c r="B1820" s="1"/>
      <c r="C1820" s="1"/>
      <c r="D1820" s="1"/>
      <c r="I1820" s="1"/>
      <c r="J1820" s="1"/>
      <c r="K1820" s="1"/>
      <c r="L1820" s="1"/>
      <c r="Q1820" s="1"/>
      <c r="R1820" s="1"/>
      <c r="T1820" s="1"/>
      <c r="Y1820" s="1"/>
      <c r="Z1820" s="1"/>
      <c r="AB1820" s="1"/>
      <c r="AG1820" s="1"/>
      <c r="AH1820" s="1"/>
      <c r="AJ1820" s="1"/>
      <c r="AO1820" s="1"/>
      <c r="AP1820" s="1"/>
      <c r="AQ1820" s="1"/>
      <c r="AR1820" s="1"/>
      <c r="AV1820" s="1"/>
    </row>
    <row r="1821" spans="1:48" x14ac:dyDescent="0.25">
      <c r="A1821" s="1"/>
      <c r="B1821" s="1"/>
      <c r="C1821" s="1"/>
      <c r="D1821" s="1"/>
      <c r="I1821" s="1"/>
      <c r="J1821" s="1"/>
      <c r="K1821" s="1"/>
      <c r="L1821" s="1"/>
      <c r="Q1821" s="1"/>
      <c r="R1821" s="1"/>
      <c r="T1821" s="1"/>
      <c r="Y1821" s="1"/>
      <c r="Z1821" s="1"/>
      <c r="AB1821" s="1"/>
      <c r="AG1821" s="1"/>
      <c r="AH1821" s="1"/>
      <c r="AJ1821" s="1"/>
      <c r="AO1821" s="1"/>
      <c r="AP1821" s="1"/>
      <c r="AQ1821" s="1"/>
      <c r="AR1821" s="1"/>
      <c r="AV1821" s="1"/>
    </row>
    <row r="1822" spans="1:48" x14ac:dyDescent="0.25">
      <c r="A1822" s="1"/>
      <c r="B1822" s="1"/>
      <c r="C1822" s="1"/>
      <c r="D1822" s="1"/>
      <c r="I1822" s="1"/>
      <c r="J1822" s="1"/>
      <c r="K1822" s="1"/>
      <c r="L1822" s="1"/>
      <c r="Q1822" s="1"/>
      <c r="R1822" s="1"/>
      <c r="T1822" s="1"/>
      <c r="Y1822" s="1"/>
      <c r="Z1822" s="1"/>
      <c r="AB1822" s="1"/>
      <c r="AG1822" s="1"/>
      <c r="AH1822" s="1"/>
      <c r="AJ1822" s="1"/>
      <c r="AO1822" s="1"/>
      <c r="AP1822" s="1"/>
      <c r="AQ1822" s="1"/>
      <c r="AR1822" s="1"/>
      <c r="AV1822" s="1"/>
    </row>
    <row r="1823" spans="1:48" x14ac:dyDescent="0.25">
      <c r="A1823" s="1"/>
      <c r="B1823" s="1"/>
      <c r="C1823" s="1"/>
      <c r="D1823" s="1"/>
      <c r="I1823" s="1"/>
      <c r="J1823" s="1"/>
      <c r="K1823" s="1"/>
      <c r="L1823" s="1"/>
      <c r="Q1823" s="1"/>
      <c r="R1823" s="1"/>
      <c r="T1823" s="1"/>
      <c r="Y1823" s="1"/>
      <c r="Z1823" s="1"/>
      <c r="AB1823" s="1"/>
      <c r="AG1823" s="1"/>
      <c r="AH1823" s="1"/>
      <c r="AJ1823" s="1"/>
      <c r="AO1823" s="1"/>
      <c r="AP1823" s="1"/>
      <c r="AQ1823" s="1"/>
      <c r="AR1823" s="1"/>
      <c r="AV1823" s="1"/>
    </row>
    <row r="1824" spans="1:48" x14ac:dyDescent="0.25">
      <c r="A1824" s="1"/>
      <c r="B1824" s="1"/>
      <c r="C1824" s="1"/>
      <c r="D1824" s="1"/>
      <c r="I1824" s="1"/>
      <c r="J1824" s="1"/>
      <c r="K1824" s="1"/>
      <c r="L1824" s="1"/>
      <c r="Q1824" s="1"/>
      <c r="R1824" s="1"/>
      <c r="T1824" s="1"/>
      <c r="Y1824" s="1"/>
      <c r="Z1824" s="1"/>
      <c r="AB1824" s="1"/>
      <c r="AG1824" s="1"/>
      <c r="AH1824" s="1"/>
      <c r="AJ1824" s="1"/>
      <c r="AO1824" s="1"/>
      <c r="AP1824" s="1"/>
      <c r="AQ1824" s="1"/>
      <c r="AR1824" s="1"/>
      <c r="AV1824" s="1"/>
    </row>
    <row r="1825" spans="1:48" x14ac:dyDescent="0.25">
      <c r="A1825" s="1"/>
      <c r="B1825" s="1"/>
      <c r="C1825" s="1"/>
      <c r="D1825" s="1"/>
      <c r="I1825" s="1"/>
      <c r="J1825" s="1"/>
      <c r="K1825" s="1"/>
      <c r="L1825" s="1"/>
      <c r="Q1825" s="1"/>
      <c r="R1825" s="1"/>
      <c r="T1825" s="1"/>
      <c r="Y1825" s="1"/>
      <c r="Z1825" s="1"/>
      <c r="AB1825" s="1"/>
      <c r="AG1825" s="1"/>
      <c r="AH1825" s="1"/>
      <c r="AJ1825" s="1"/>
      <c r="AO1825" s="1"/>
      <c r="AP1825" s="1"/>
      <c r="AQ1825" s="1"/>
      <c r="AR1825" s="1"/>
      <c r="AV1825" s="1"/>
    </row>
    <row r="1826" spans="1:48" x14ac:dyDescent="0.25">
      <c r="A1826" s="1"/>
      <c r="B1826" s="1"/>
      <c r="C1826" s="1"/>
      <c r="D1826" s="1"/>
      <c r="I1826" s="1"/>
      <c r="J1826" s="1"/>
      <c r="K1826" s="1"/>
      <c r="L1826" s="1"/>
      <c r="Q1826" s="1"/>
      <c r="R1826" s="1"/>
      <c r="T1826" s="1"/>
      <c r="Y1826" s="1"/>
      <c r="Z1826" s="1"/>
      <c r="AB1826" s="1"/>
      <c r="AG1826" s="1"/>
      <c r="AH1826" s="1"/>
      <c r="AJ1826" s="1"/>
      <c r="AO1826" s="1"/>
      <c r="AP1826" s="1"/>
      <c r="AQ1826" s="1"/>
      <c r="AR1826" s="1"/>
      <c r="AV1826" s="1"/>
    </row>
    <row r="1827" spans="1:48" x14ac:dyDescent="0.25">
      <c r="A1827" s="1"/>
      <c r="B1827" s="1"/>
      <c r="C1827" s="1"/>
      <c r="D1827" s="1"/>
      <c r="I1827" s="1"/>
      <c r="J1827" s="1"/>
      <c r="K1827" s="1"/>
      <c r="L1827" s="1"/>
      <c r="Q1827" s="1"/>
      <c r="R1827" s="1"/>
      <c r="T1827" s="1"/>
      <c r="Y1827" s="1"/>
      <c r="Z1827" s="1"/>
      <c r="AB1827" s="1"/>
      <c r="AG1827" s="1"/>
      <c r="AH1827" s="1"/>
      <c r="AJ1827" s="1"/>
      <c r="AO1827" s="1"/>
      <c r="AP1827" s="1"/>
      <c r="AQ1827" s="1"/>
      <c r="AR1827" s="1"/>
      <c r="AV1827" s="1"/>
    </row>
    <row r="1828" spans="1:48" x14ac:dyDescent="0.25">
      <c r="A1828" s="1"/>
      <c r="B1828" s="1"/>
      <c r="C1828" s="1"/>
      <c r="D1828" s="1"/>
      <c r="I1828" s="1"/>
      <c r="J1828" s="1"/>
      <c r="K1828" s="1"/>
      <c r="L1828" s="1"/>
      <c r="Q1828" s="1"/>
      <c r="R1828" s="1"/>
      <c r="T1828" s="1"/>
      <c r="Y1828" s="1"/>
      <c r="Z1828" s="1"/>
      <c r="AB1828" s="1"/>
      <c r="AG1828" s="1"/>
      <c r="AH1828" s="1"/>
      <c r="AJ1828" s="1"/>
      <c r="AO1828" s="1"/>
      <c r="AP1828" s="1"/>
      <c r="AQ1828" s="1"/>
      <c r="AR1828" s="1"/>
      <c r="AV1828" s="1"/>
    </row>
    <row r="1829" spans="1:48" x14ac:dyDescent="0.25">
      <c r="A1829" s="1"/>
      <c r="B1829" s="1"/>
      <c r="C1829" s="1"/>
      <c r="D1829" s="1"/>
      <c r="I1829" s="1"/>
      <c r="J1829" s="1"/>
      <c r="K1829" s="1"/>
      <c r="L1829" s="1"/>
      <c r="Q1829" s="1"/>
      <c r="R1829" s="1"/>
      <c r="T1829" s="1"/>
      <c r="Y1829" s="1"/>
      <c r="Z1829" s="1"/>
      <c r="AB1829" s="1"/>
      <c r="AG1829" s="1"/>
      <c r="AH1829" s="1"/>
      <c r="AJ1829" s="1"/>
      <c r="AO1829" s="1"/>
      <c r="AP1829" s="1"/>
      <c r="AQ1829" s="1"/>
      <c r="AR1829" s="1"/>
      <c r="AV1829" s="1"/>
    </row>
    <row r="1830" spans="1:48" x14ac:dyDescent="0.25">
      <c r="A1830" s="1"/>
      <c r="B1830" s="1"/>
      <c r="C1830" s="1"/>
      <c r="D1830" s="1"/>
      <c r="I1830" s="1"/>
      <c r="J1830" s="1"/>
      <c r="K1830" s="1"/>
      <c r="L1830" s="1"/>
      <c r="Q1830" s="1"/>
      <c r="R1830" s="1"/>
      <c r="T1830" s="1"/>
      <c r="Y1830" s="1"/>
      <c r="Z1830" s="1"/>
      <c r="AB1830" s="1"/>
      <c r="AG1830" s="1"/>
      <c r="AH1830" s="1"/>
      <c r="AJ1830" s="1"/>
      <c r="AO1830" s="1"/>
      <c r="AP1830" s="1"/>
      <c r="AQ1830" s="1"/>
      <c r="AR1830" s="1"/>
      <c r="AV1830" s="1"/>
    </row>
    <row r="1831" spans="1:48" x14ac:dyDescent="0.25">
      <c r="A1831" s="1"/>
      <c r="B1831" s="1"/>
      <c r="C1831" s="1"/>
      <c r="D1831" s="1"/>
      <c r="I1831" s="1"/>
      <c r="J1831" s="1"/>
      <c r="K1831" s="1"/>
      <c r="L1831" s="1"/>
      <c r="Q1831" s="1"/>
      <c r="R1831" s="1"/>
      <c r="T1831" s="1"/>
      <c r="Y1831" s="1"/>
      <c r="Z1831" s="1"/>
      <c r="AB1831" s="1"/>
      <c r="AG1831" s="1"/>
      <c r="AH1831" s="1"/>
      <c r="AJ1831" s="1"/>
      <c r="AO1831" s="1"/>
      <c r="AP1831" s="1"/>
      <c r="AQ1831" s="1"/>
      <c r="AR1831" s="1"/>
      <c r="AV1831" s="1"/>
    </row>
    <row r="1832" spans="1:48" x14ac:dyDescent="0.25">
      <c r="A1832" s="1"/>
      <c r="B1832" s="1"/>
      <c r="C1832" s="1"/>
      <c r="D1832" s="1"/>
      <c r="I1832" s="1"/>
      <c r="J1832" s="1"/>
      <c r="K1832" s="1"/>
      <c r="L1832" s="1"/>
      <c r="Q1832" s="1"/>
      <c r="R1832" s="1"/>
      <c r="T1832" s="1"/>
      <c r="Y1832" s="1"/>
      <c r="Z1832" s="1"/>
      <c r="AB1832" s="1"/>
      <c r="AG1832" s="1"/>
      <c r="AH1832" s="1"/>
      <c r="AJ1832" s="1"/>
      <c r="AO1832" s="1"/>
      <c r="AP1832" s="1"/>
      <c r="AQ1832" s="1"/>
      <c r="AR1832" s="1"/>
      <c r="AV1832" s="1"/>
    </row>
    <row r="1833" spans="1:48" x14ac:dyDescent="0.25">
      <c r="A1833" s="1"/>
      <c r="B1833" s="1"/>
      <c r="C1833" s="1"/>
      <c r="D1833" s="1"/>
      <c r="I1833" s="1"/>
      <c r="J1833" s="1"/>
      <c r="K1833" s="1"/>
      <c r="L1833" s="1"/>
      <c r="Q1833" s="1"/>
      <c r="R1833" s="1"/>
      <c r="T1833" s="1"/>
      <c r="Y1833" s="1"/>
      <c r="Z1833" s="1"/>
      <c r="AB1833" s="1"/>
      <c r="AG1833" s="1"/>
      <c r="AH1833" s="1"/>
      <c r="AJ1833" s="1"/>
      <c r="AO1833" s="1"/>
      <c r="AP1833" s="1"/>
      <c r="AQ1833" s="1"/>
      <c r="AR1833" s="1"/>
      <c r="AV1833" s="1"/>
    </row>
    <row r="1834" spans="1:48" x14ac:dyDescent="0.25">
      <c r="A1834" s="1"/>
      <c r="B1834" s="1"/>
      <c r="C1834" s="1"/>
      <c r="D1834" s="1"/>
      <c r="I1834" s="1"/>
      <c r="J1834" s="1"/>
      <c r="K1834" s="1"/>
      <c r="L1834" s="1"/>
      <c r="Q1834" s="1"/>
      <c r="R1834" s="1"/>
      <c r="T1834" s="1"/>
      <c r="Y1834" s="1"/>
      <c r="Z1834" s="1"/>
      <c r="AB1834" s="1"/>
      <c r="AG1834" s="1"/>
      <c r="AH1834" s="1"/>
      <c r="AJ1834" s="1"/>
      <c r="AO1834" s="1"/>
      <c r="AP1834" s="1"/>
      <c r="AQ1834" s="1"/>
      <c r="AR1834" s="1"/>
      <c r="AV1834" s="1"/>
    </row>
    <row r="1835" spans="1:48" x14ac:dyDescent="0.25">
      <c r="A1835" s="1"/>
      <c r="B1835" s="1"/>
      <c r="C1835" s="1"/>
      <c r="D1835" s="1"/>
      <c r="I1835" s="1"/>
      <c r="J1835" s="1"/>
      <c r="K1835" s="1"/>
      <c r="L1835" s="1"/>
      <c r="Q1835" s="1"/>
      <c r="R1835" s="1"/>
      <c r="T1835" s="1"/>
      <c r="Y1835" s="1"/>
      <c r="Z1835" s="1"/>
      <c r="AB1835" s="1"/>
      <c r="AG1835" s="1"/>
      <c r="AH1835" s="1"/>
      <c r="AJ1835" s="1"/>
      <c r="AO1835" s="1"/>
      <c r="AP1835" s="1"/>
      <c r="AQ1835" s="1"/>
      <c r="AR1835" s="1"/>
      <c r="AV1835" s="1"/>
    </row>
    <row r="1836" spans="1:48" x14ac:dyDescent="0.25">
      <c r="A1836" s="1"/>
      <c r="B1836" s="1"/>
      <c r="C1836" s="1"/>
      <c r="D1836" s="1"/>
      <c r="I1836" s="1"/>
      <c r="J1836" s="1"/>
      <c r="K1836" s="1"/>
      <c r="L1836" s="1"/>
      <c r="Q1836" s="1"/>
      <c r="R1836" s="1"/>
      <c r="T1836" s="1"/>
      <c r="Y1836" s="1"/>
      <c r="Z1836" s="1"/>
      <c r="AB1836" s="1"/>
      <c r="AG1836" s="1"/>
      <c r="AH1836" s="1"/>
      <c r="AJ1836" s="1"/>
      <c r="AO1836" s="1"/>
      <c r="AP1836" s="1"/>
      <c r="AQ1836" s="1"/>
      <c r="AR1836" s="1"/>
      <c r="AV1836" s="1"/>
    </row>
    <row r="1837" spans="1:48" x14ac:dyDescent="0.25">
      <c r="A1837" s="1"/>
      <c r="B1837" s="1"/>
      <c r="C1837" s="1"/>
      <c r="D1837" s="1"/>
      <c r="I1837" s="1"/>
      <c r="J1837" s="1"/>
      <c r="K1837" s="1"/>
      <c r="L1837" s="1"/>
      <c r="Q1837" s="1"/>
      <c r="R1837" s="1"/>
      <c r="T1837" s="1"/>
      <c r="Y1837" s="1"/>
      <c r="Z1837" s="1"/>
      <c r="AB1837" s="1"/>
      <c r="AG1837" s="1"/>
      <c r="AH1837" s="1"/>
      <c r="AJ1837" s="1"/>
      <c r="AO1837" s="1"/>
      <c r="AP1837" s="1"/>
      <c r="AQ1837" s="1"/>
      <c r="AR1837" s="1"/>
      <c r="AV1837" s="1"/>
    </row>
    <row r="1838" spans="1:48" x14ac:dyDescent="0.25">
      <c r="A1838" s="1"/>
      <c r="B1838" s="1"/>
      <c r="C1838" s="1"/>
      <c r="D1838" s="1"/>
      <c r="I1838" s="1"/>
      <c r="J1838" s="1"/>
      <c r="K1838" s="1"/>
      <c r="L1838" s="1"/>
      <c r="Q1838" s="1"/>
      <c r="R1838" s="1"/>
      <c r="T1838" s="1"/>
      <c r="Y1838" s="1"/>
      <c r="Z1838" s="1"/>
      <c r="AB1838" s="1"/>
      <c r="AG1838" s="1"/>
      <c r="AH1838" s="1"/>
      <c r="AJ1838" s="1"/>
      <c r="AO1838" s="1"/>
      <c r="AP1838" s="1"/>
      <c r="AQ1838" s="1"/>
      <c r="AR1838" s="1"/>
      <c r="AV1838" s="1"/>
    </row>
    <row r="1839" spans="1:48" x14ac:dyDescent="0.25">
      <c r="A1839" s="1"/>
      <c r="B1839" s="1"/>
      <c r="C1839" s="1"/>
      <c r="D1839" s="1"/>
      <c r="I1839" s="1"/>
      <c r="J1839" s="1"/>
      <c r="K1839" s="1"/>
      <c r="L1839" s="1"/>
      <c r="Q1839" s="1"/>
      <c r="R1839" s="1"/>
      <c r="T1839" s="1"/>
      <c r="Y1839" s="1"/>
      <c r="Z1839" s="1"/>
      <c r="AB1839" s="1"/>
      <c r="AG1839" s="1"/>
      <c r="AH1839" s="1"/>
      <c r="AJ1839" s="1"/>
      <c r="AO1839" s="1"/>
      <c r="AP1839" s="1"/>
      <c r="AQ1839" s="1"/>
      <c r="AR1839" s="1"/>
      <c r="AV1839" s="1"/>
    </row>
    <row r="1840" spans="1:48" x14ac:dyDescent="0.25">
      <c r="A1840" s="1"/>
      <c r="B1840" s="1"/>
      <c r="C1840" s="1"/>
      <c r="D1840" s="1"/>
      <c r="I1840" s="1"/>
      <c r="J1840" s="1"/>
      <c r="K1840" s="1"/>
      <c r="L1840" s="1"/>
      <c r="Q1840" s="1"/>
      <c r="R1840" s="1"/>
      <c r="T1840" s="1"/>
      <c r="Y1840" s="1"/>
      <c r="Z1840" s="1"/>
      <c r="AB1840" s="1"/>
      <c r="AG1840" s="1"/>
      <c r="AH1840" s="1"/>
      <c r="AJ1840" s="1"/>
      <c r="AO1840" s="1"/>
      <c r="AP1840" s="1"/>
      <c r="AQ1840" s="1"/>
      <c r="AR1840" s="1"/>
      <c r="AV1840" s="1"/>
    </row>
    <row r="1841" spans="1:48" x14ac:dyDescent="0.25">
      <c r="A1841" s="1"/>
      <c r="B1841" s="1"/>
      <c r="C1841" s="1"/>
      <c r="D1841" s="1"/>
      <c r="I1841" s="1"/>
      <c r="J1841" s="1"/>
      <c r="K1841" s="1"/>
      <c r="L1841" s="1"/>
      <c r="Q1841" s="1"/>
      <c r="R1841" s="1"/>
      <c r="T1841" s="1"/>
      <c r="Y1841" s="1"/>
      <c r="Z1841" s="1"/>
      <c r="AB1841" s="1"/>
      <c r="AG1841" s="1"/>
      <c r="AH1841" s="1"/>
      <c r="AJ1841" s="1"/>
      <c r="AO1841" s="1"/>
      <c r="AP1841" s="1"/>
      <c r="AQ1841" s="1"/>
      <c r="AR1841" s="1"/>
      <c r="AV1841" s="1"/>
    </row>
    <row r="1842" spans="1:48" x14ac:dyDescent="0.25">
      <c r="A1842" s="1"/>
      <c r="B1842" s="1"/>
      <c r="C1842" s="1"/>
      <c r="D1842" s="1"/>
      <c r="I1842" s="1"/>
      <c r="J1842" s="1"/>
      <c r="K1842" s="1"/>
      <c r="L1842" s="1"/>
      <c r="Q1842" s="1"/>
      <c r="R1842" s="1"/>
      <c r="T1842" s="1"/>
      <c r="Y1842" s="1"/>
      <c r="Z1842" s="1"/>
      <c r="AB1842" s="1"/>
      <c r="AG1842" s="1"/>
      <c r="AH1842" s="1"/>
      <c r="AJ1842" s="1"/>
      <c r="AO1842" s="1"/>
      <c r="AP1842" s="1"/>
      <c r="AQ1842" s="1"/>
      <c r="AR1842" s="1"/>
      <c r="AV1842" s="1"/>
    </row>
    <row r="1843" spans="1:48" x14ac:dyDescent="0.25">
      <c r="A1843" s="1"/>
      <c r="B1843" s="1"/>
      <c r="C1843" s="1"/>
      <c r="D1843" s="1"/>
      <c r="I1843" s="1"/>
      <c r="J1843" s="1"/>
      <c r="K1843" s="1"/>
      <c r="L1843" s="1"/>
      <c r="Q1843" s="1"/>
      <c r="R1843" s="1"/>
      <c r="T1843" s="1"/>
      <c r="Y1843" s="1"/>
      <c r="Z1843" s="1"/>
      <c r="AB1843" s="1"/>
      <c r="AG1843" s="1"/>
      <c r="AH1843" s="1"/>
      <c r="AJ1843" s="1"/>
      <c r="AO1843" s="1"/>
      <c r="AP1843" s="1"/>
      <c r="AQ1843" s="1"/>
      <c r="AR1843" s="1"/>
      <c r="AV1843" s="1"/>
    </row>
    <row r="1844" spans="1:48" x14ac:dyDescent="0.25">
      <c r="A1844" s="1"/>
      <c r="B1844" s="1"/>
      <c r="C1844" s="1"/>
      <c r="D1844" s="1"/>
      <c r="I1844" s="1"/>
      <c r="J1844" s="1"/>
      <c r="K1844" s="1"/>
      <c r="L1844" s="1"/>
      <c r="Q1844" s="1"/>
      <c r="R1844" s="1"/>
      <c r="T1844" s="1"/>
      <c r="Y1844" s="1"/>
      <c r="Z1844" s="1"/>
      <c r="AB1844" s="1"/>
      <c r="AG1844" s="1"/>
      <c r="AH1844" s="1"/>
      <c r="AJ1844" s="1"/>
      <c r="AO1844" s="1"/>
      <c r="AP1844" s="1"/>
      <c r="AQ1844" s="1"/>
      <c r="AR1844" s="1"/>
      <c r="AV1844" s="1"/>
    </row>
    <row r="1845" spans="1:48" x14ac:dyDescent="0.25">
      <c r="A1845" s="1"/>
      <c r="B1845" s="1"/>
      <c r="C1845" s="1"/>
      <c r="D1845" s="1"/>
      <c r="I1845" s="1"/>
      <c r="J1845" s="1"/>
      <c r="K1845" s="1"/>
      <c r="L1845" s="1"/>
      <c r="Q1845" s="1"/>
      <c r="R1845" s="1"/>
      <c r="T1845" s="1"/>
      <c r="Y1845" s="1"/>
      <c r="Z1845" s="1"/>
      <c r="AB1845" s="1"/>
      <c r="AG1845" s="1"/>
      <c r="AH1845" s="1"/>
      <c r="AJ1845" s="1"/>
      <c r="AO1845" s="1"/>
      <c r="AP1845" s="1"/>
      <c r="AQ1845" s="1"/>
      <c r="AR1845" s="1"/>
      <c r="AV1845" s="1"/>
    </row>
    <row r="1846" spans="1:48" x14ac:dyDescent="0.25">
      <c r="A1846" s="1"/>
      <c r="B1846" s="1"/>
      <c r="C1846" s="1"/>
      <c r="D1846" s="1"/>
      <c r="I1846" s="1"/>
      <c r="J1846" s="1"/>
      <c r="K1846" s="1"/>
      <c r="L1846" s="1"/>
      <c r="Q1846" s="1"/>
      <c r="R1846" s="1"/>
      <c r="T1846" s="1"/>
      <c r="Y1846" s="1"/>
      <c r="Z1846" s="1"/>
      <c r="AB1846" s="1"/>
      <c r="AG1846" s="1"/>
      <c r="AH1846" s="1"/>
      <c r="AJ1846" s="1"/>
      <c r="AO1846" s="1"/>
      <c r="AP1846" s="1"/>
      <c r="AQ1846" s="1"/>
      <c r="AR1846" s="1"/>
      <c r="AV1846" s="1"/>
    </row>
    <row r="1847" spans="1:48" x14ac:dyDescent="0.25">
      <c r="A1847" s="1"/>
      <c r="B1847" s="1"/>
      <c r="C1847" s="1"/>
      <c r="D1847" s="1"/>
      <c r="I1847" s="1"/>
      <c r="J1847" s="1"/>
      <c r="K1847" s="1"/>
      <c r="L1847" s="1"/>
      <c r="Q1847" s="1"/>
      <c r="R1847" s="1"/>
      <c r="T1847" s="1"/>
      <c r="Y1847" s="1"/>
      <c r="Z1847" s="1"/>
      <c r="AB1847" s="1"/>
      <c r="AG1847" s="1"/>
      <c r="AH1847" s="1"/>
      <c r="AJ1847" s="1"/>
      <c r="AO1847" s="1"/>
      <c r="AP1847" s="1"/>
      <c r="AQ1847" s="1"/>
      <c r="AR1847" s="1"/>
      <c r="AV1847" s="1"/>
    </row>
    <row r="1848" spans="1:48" x14ac:dyDescent="0.25">
      <c r="A1848" s="1"/>
      <c r="B1848" s="1"/>
      <c r="C1848" s="1"/>
      <c r="D1848" s="1"/>
      <c r="I1848" s="1"/>
      <c r="J1848" s="1"/>
      <c r="K1848" s="1"/>
      <c r="L1848" s="1"/>
      <c r="Q1848" s="1"/>
      <c r="R1848" s="1"/>
      <c r="T1848" s="1"/>
      <c r="Y1848" s="1"/>
      <c r="Z1848" s="1"/>
      <c r="AB1848" s="1"/>
      <c r="AG1848" s="1"/>
      <c r="AH1848" s="1"/>
      <c r="AJ1848" s="1"/>
      <c r="AO1848" s="1"/>
      <c r="AP1848" s="1"/>
      <c r="AQ1848" s="1"/>
      <c r="AR1848" s="1"/>
      <c r="AV1848" s="1"/>
    </row>
    <row r="1849" spans="1:48" x14ac:dyDescent="0.25">
      <c r="A1849" s="1"/>
      <c r="B1849" s="1"/>
      <c r="C1849" s="1"/>
      <c r="D1849" s="1"/>
      <c r="I1849" s="1"/>
      <c r="J1849" s="1"/>
      <c r="K1849" s="1"/>
      <c r="L1849" s="1"/>
      <c r="Q1849" s="1"/>
      <c r="R1849" s="1"/>
      <c r="T1849" s="1"/>
      <c r="Y1849" s="1"/>
      <c r="Z1849" s="1"/>
      <c r="AB1849" s="1"/>
      <c r="AG1849" s="1"/>
      <c r="AH1849" s="1"/>
      <c r="AJ1849" s="1"/>
      <c r="AO1849" s="1"/>
      <c r="AP1849" s="1"/>
      <c r="AQ1849" s="1"/>
      <c r="AR1849" s="1"/>
      <c r="AV1849" s="1"/>
    </row>
    <row r="1850" spans="1:48" x14ac:dyDescent="0.25">
      <c r="A1850" s="1"/>
      <c r="B1850" s="1"/>
      <c r="C1850" s="1"/>
      <c r="D1850" s="1"/>
      <c r="I1850" s="1"/>
      <c r="J1850" s="1"/>
      <c r="K1850" s="1"/>
      <c r="L1850" s="1"/>
      <c r="Q1850" s="1"/>
      <c r="R1850" s="1"/>
      <c r="T1850" s="1"/>
      <c r="Y1850" s="1"/>
      <c r="Z1850" s="1"/>
      <c r="AB1850" s="1"/>
      <c r="AG1850" s="1"/>
      <c r="AH1850" s="1"/>
      <c r="AJ1850" s="1"/>
      <c r="AO1850" s="1"/>
      <c r="AP1850" s="1"/>
      <c r="AQ1850" s="1"/>
      <c r="AR1850" s="1"/>
      <c r="AV1850" s="1"/>
    </row>
    <row r="1851" spans="1:48" x14ac:dyDescent="0.25">
      <c r="A1851" s="1"/>
      <c r="B1851" s="1"/>
      <c r="C1851" s="1"/>
      <c r="D1851" s="1"/>
      <c r="I1851" s="1"/>
      <c r="J1851" s="1"/>
      <c r="K1851" s="1"/>
      <c r="L1851" s="1"/>
      <c r="Q1851" s="1"/>
      <c r="R1851" s="1"/>
      <c r="T1851" s="1"/>
      <c r="Y1851" s="1"/>
      <c r="Z1851" s="1"/>
      <c r="AB1851" s="1"/>
      <c r="AG1851" s="1"/>
      <c r="AH1851" s="1"/>
      <c r="AJ1851" s="1"/>
      <c r="AO1851" s="1"/>
      <c r="AP1851" s="1"/>
      <c r="AQ1851" s="1"/>
      <c r="AR1851" s="1"/>
      <c r="AV1851" s="1"/>
    </row>
    <row r="1852" spans="1:48" x14ac:dyDescent="0.25">
      <c r="A1852" s="1"/>
      <c r="B1852" s="1"/>
      <c r="C1852" s="1"/>
      <c r="D1852" s="1"/>
      <c r="I1852" s="1"/>
      <c r="J1852" s="1"/>
      <c r="K1852" s="1"/>
      <c r="L1852" s="1"/>
      <c r="Q1852" s="1"/>
      <c r="R1852" s="1"/>
      <c r="T1852" s="1"/>
      <c r="Y1852" s="1"/>
      <c r="Z1852" s="1"/>
      <c r="AB1852" s="1"/>
      <c r="AG1852" s="1"/>
      <c r="AH1852" s="1"/>
      <c r="AJ1852" s="1"/>
      <c r="AO1852" s="1"/>
      <c r="AP1852" s="1"/>
      <c r="AQ1852" s="1"/>
      <c r="AR1852" s="1"/>
      <c r="AV1852" s="1"/>
    </row>
    <row r="1853" spans="1:48" x14ac:dyDescent="0.25">
      <c r="A1853" s="1"/>
      <c r="B1853" s="1"/>
      <c r="C1853" s="1"/>
      <c r="D1853" s="1"/>
      <c r="I1853" s="1"/>
      <c r="J1853" s="1"/>
      <c r="K1853" s="1"/>
      <c r="L1853" s="1"/>
      <c r="Q1853" s="1"/>
      <c r="R1853" s="1"/>
      <c r="T1853" s="1"/>
      <c r="Y1853" s="1"/>
      <c r="Z1853" s="1"/>
      <c r="AB1853" s="1"/>
      <c r="AG1853" s="1"/>
      <c r="AH1853" s="1"/>
      <c r="AJ1853" s="1"/>
      <c r="AO1853" s="1"/>
      <c r="AP1853" s="1"/>
      <c r="AQ1853" s="1"/>
      <c r="AR1853" s="1"/>
      <c r="AV1853" s="1"/>
    </row>
    <row r="1854" spans="1:48" x14ac:dyDescent="0.25">
      <c r="A1854" s="1"/>
      <c r="B1854" s="1"/>
      <c r="C1854" s="1"/>
      <c r="D1854" s="1"/>
      <c r="I1854" s="1"/>
      <c r="J1854" s="1"/>
      <c r="K1854" s="1"/>
      <c r="L1854" s="1"/>
      <c r="Q1854" s="1"/>
      <c r="R1854" s="1"/>
      <c r="T1854" s="1"/>
      <c r="Y1854" s="1"/>
      <c r="Z1854" s="1"/>
      <c r="AB1854" s="1"/>
      <c r="AG1854" s="1"/>
      <c r="AH1854" s="1"/>
      <c r="AJ1854" s="1"/>
      <c r="AO1854" s="1"/>
      <c r="AP1854" s="1"/>
      <c r="AQ1854" s="1"/>
      <c r="AR1854" s="1"/>
      <c r="AV1854" s="1"/>
    </row>
    <row r="1855" spans="1:48" x14ac:dyDescent="0.25">
      <c r="A1855" s="1"/>
      <c r="B1855" s="1"/>
      <c r="C1855" s="1"/>
      <c r="D1855" s="1"/>
      <c r="I1855" s="1"/>
      <c r="J1855" s="1"/>
      <c r="K1855" s="1"/>
      <c r="L1855" s="1"/>
      <c r="Q1855" s="1"/>
      <c r="R1855" s="1"/>
      <c r="T1855" s="1"/>
      <c r="Y1855" s="1"/>
      <c r="Z1855" s="1"/>
      <c r="AB1855" s="1"/>
      <c r="AG1855" s="1"/>
      <c r="AH1855" s="1"/>
      <c r="AJ1855" s="1"/>
      <c r="AO1855" s="1"/>
      <c r="AP1855" s="1"/>
      <c r="AQ1855" s="1"/>
      <c r="AR1855" s="1"/>
      <c r="AV1855" s="1"/>
    </row>
    <row r="1856" spans="1:48" x14ac:dyDescent="0.25">
      <c r="A1856" s="1"/>
      <c r="B1856" s="1"/>
      <c r="C1856" s="1"/>
      <c r="D1856" s="1"/>
      <c r="I1856" s="1"/>
      <c r="J1856" s="1"/>
      <c r="K1856" s="1"/>
      <c r="L1856" s="1"/>
      <c r="Q1856" s="1"/>
      <c r="R1856" s="1"/>
      <c r="T1856" s="1"/>
      <c r="Y1856" s="1"/>
      <c r="Z1856" s="1"/>
      <c r="AB1856" s="1"/>
      <c r="AG1856" s="1"/>
      <c r="AH1856" s="1"/>
      <c r="AJ1856" s="1"/>
      <c r="AO1856" s="1"/>
      <c r="AP1856" s="1"/>
      <c r="AQ1856" s="1"/>
      <c r="AR1856" s="1"/>
      <c r="AV1856" s="1"/>
    </row>
    <row r="1857" spans="1:48" x14ac:dyDescent="0.25">
      <c r="A1857" s="1"/>
      <c r="B1857" s="1"/>
      <c r="C1857" s="1"/>
      <c r="D1857" s="1"/>
      <c r="I1857" s="1"/>
      <c r="J1857" s="1"/>
      <c r="K1857" s="1"/>
      <c r="L1857" s="1"/>
      <c r="Q1857" s="1"/>
      <c r="R1857" s="1"/>
      <c r="T1857" s="1"/>
      <c r="Y1857" s="1"/>
      <c r="Z1857" s="1"/>
      <c r="AB1857" s="1"/>
      <c r="AG1857" s="1"/>
      <c r="AH1857" s="1"/>
      <c r="AJ1857" s="1"/>
      <c r="AO1857" s="1"/>
      <c r="AP1857" s="1"/>
      <c r="AQ1857" s="1"/>
      <c r="AR1857" s="1"/>
      <c r="AV1857" s="1"/>
    </row>
    <row r="1858" spans="1:48" x14ac:dyDescent="0.25">
      <c r="A1858" s="1"/>
      <c r="B1858" s="1"/>
      <c r="C1858" s="1"/>
      <c r="D1858" s="1"/>
      <c r="I1858" s="1"/>
      <c r="J1858" s="1"/>
      <c r="K1858" s="1"/>
      <c r="L1858" s="1"/>
      <c r="Q1858" s="1"/>
      <c r="R1858" s="1"/>
      <c r="T1858" s="1"/>
      <c r="Y1858" s="1"/>
      <c r="Z1858" s="1"/>
      <c r="AB1858" s="1"/>
      <c r="AG1858" s="1"/>
      <c r="AH1858" s="1"/>
      <c r="AJ1858" s="1"/>
      <c r="AO1858" s="1"/>
      <c r="AP1858" s="1"/>
      <c r="AQ1858" s="1"/>
      <c r="AR1858" s="1"/>
      <c r="AV1858" s="1"/>
    </row>
    <row r="1859" spans="1:48" x14ac:dyDescent="0.25">
      <c r="A1859" s="1"/>
      <c r="B1859" s="1"/>
      <c r="C1859" s="1"/>
      <c r="D1859" s="1"/>
      <c r="I1859" s="1"/>
      <c r="J1859" s="1"/>
      <c r="K1859" s="1"/>
      <c r="L1859" s="1"/>
      <c r="Q1859" s="1"/>
      <c r="R1859" s="1"/>
      <c r="T1859" s="1"/>
      <c r="Y1859" s="1"/>
      <c r="Z1859" s="1"/>
      <c r="AB1859" s="1"/>
      <c r="AG1859" s="1"/>
      <c r="AH1859" s="1"/>
      <c r="AJ1859" s="1"/>
      <c r="AO1859" s="1"/>
      <c r="AP1859" s="1"/>
      <c r="AQ1859" s="1"/>
      <c r="AR1859" s="1"/>
      <c r="AV1859" s="1"/>
    </row>
    <row r="1860" spans="1:48" x14ac:dyDescent="0.25">
      <c r="A1860" s="1"/>
      <c r="B1860" s="1"/>
      <c r="C1860" s="1"/>
      <c r="D1860" s="1"/>
      <c r="I1860" s="1"/>
      <c r="J1860" s="1"/>
      <c r="K1860" s="1"/>
      <c r="L1860" s="1"/>
      <c r="Q1860" s="1"/>
      <c r="R1860" s="1"/>
      <c r="T1860" s="1"/>
      <c r="Y1860" s="1"/>
      <c r="Z1860" s="1"/>
      <c r="AB1860" s="1"/>
      <c r="AG1860" s="1"/>
      <c r="AH1860" s="1"/>
      <c r="AJ1860" s="1"/>
      <c r="AO1860" s="1"/>
      <c r="AP1860" s="1"/>
      <c r="AQ1860" s="1"/>
      <c r="AR1860" s="1"/>
      <c r="AV1860" s="1"/>
    </row>
    <row r="1861" spans="1:48" x14ac:dyDescent="0.25">
      <c r="A1861" s="1"/>
      <c r="B1861" s="1"/>
      <c r="C1861" s="1"/>
      <c r="D1861" s="1"/>
      <c r="I1861" s="1"/>
      <c r="J1861" s="1"/>
      <c r="K1861" s="1"/>
      <c r="L1861" s="1"/>
      <c r="Q1861" s="1"/>
      <c r="R1861" s="1"/>
      <c r="T1861" s="1"/>
      <c r="Y1861" s="1"/>
      <c r="Z1861" s="1"/>
      <c r="AB1861" s="1"/>
      <c r="AG1861" s="1"/>
      <c r="AH1861" s="1"/>
      <c r="AJ1861" s="1"/>
      <c r="AO1861" s="1"/>
      <c r="AP1861" s="1"/>
      <c r="AQ1861" s="1"/>
      <c r="AR1861" s="1"/>
      <c r="AV1861" s="1"/>
    </row>
    <row r="1862" spans="1:48" x14ac:dyDescent="0.25">
      <c r="A1862" s="1"/>
      <c r="B1862" s="1"/>
      <c r="C1862" s="1"/>
      <c r="D1862" s="1"/>
      <c r="I1862" s="1"/>
      <c r="J1862" s="1"/>
      <c r="K1862" s="1"/>
      <c r="L1862" s="1"/>
      <c r="Q1862" s="1"/>
      <c r="R1862" s="1"/>
      <c r="T1862" s="1"/>
      <c r="Y1862" s="1"/>
      <c r="Z1862" s="1"/>
      <c r="AB1862" s="1"/>
      <c r="AG1862" s="1"/>
      <c r="AH1862" s="1"/>
      <c r="AJ1862" s="1"/>
      <c r="AO1862" s="1"/>
      <c r="AP1862" s="1"/>
      <c r="AQ1862" s="1"/>
      <c r="AR1862" s="1"/>
      <c r="AV1862" s="1"/>
    </row>
    <row r="1863" spans="1:48" x14ac:dyDescent="0.25">
      <c r="A1863" s="1"/>
      <c r="B1863" s="1"/>
      <c r="C1863" s="1"/>
      <c r="D1863" s="1"/>
      <c r="I1863" s="1"/>
      <c r="J1863" s="1"/>
      <c r="K1863" s="1"/>
      <c r="L1863" s="1"/>
      <c r="Q1863" s="1"/>
      <c r="R1863" s="1"/>
      <c r="T1863" s="1"/>
      <c r="Y1863" s="1"/>
      <c r="Z1863" s="1"/>
      <c r="AB1863" s="1"/>
      <c r="AG1863" s="1"/>
      <c r="AH1863" s="1"/>
      <c r="AJ1863" s="1"/>
      <c r="AO1863" s="1"/>
      <c r="AP1863" s="1"/>
      <c r="AQ1863" s="1"/>
      <c r="AR1863" s="1"/>
      <c r="AV1863" s="1"/>
    </row>
    <row r="1864" spans="1:48" x14ac:dyDescent="0.25">
      <c r="A1864" s="1"/>
      <c r="B1864" s="1"/>
      <c r="C1864" s="1"/>
      <c r="D1864" s="1"/>
      <c r="I1864" s="1"/>
      <c r="J1864" s="1"/>
      <c r="K1864" s="1"/>
      <c r="L1864" s="1"/>
      <c r="Q1864" s="1"/>
      <c r="R1864" s="1"/>
      <c r="T1864" s="1"/>
      <c r="Y1864" s="1"/>
      <c r="Z1864" s="1"/>
      <c r="AB1864" s="1"/>
      <c r="AG1864" s="1"/>
      <c r="AH1864" s="1"/>
      <c r="AJ1864" s="1"/>
      <c r="AO1864" s="1"/>
      <c r="AP1864" s="1"/>
      <c r="AQ1864" s="1"/>
      <c r="AR1864" s="1"/>
      <c r="AV1864" s="1"/>
    </row>
    <row r="1865" spans="1:48" x14ac:dyDescent="0.25">
      <c r="A1865" s="1"/>
      <c r="B1865" s="1"/>
      <c r="C1865" s="1"/>
      <c r="D1865" s="1"/>
      <c r="I1865" s="1"/>
      <c r="J1865" s="1"/>
      <c r="K1865" s="1"/>
      <c r="L1865" s="1"/>
      <c r="Q1865" s="1"/>
      <c r="R1865" s="1"/>
      <c r="T1865" s="1"/>
      <c r="Y1865" s="1"/>
      <c r="Z1865" s="1"/>
      <c r="AB1865" s="1"/>
      <c r="AG1865" s="1"/>
      <c r="AH1865" s="1"/>
      <c r="AJ1865" s="1"/>
      <c r="AO1865" s="1"/>
      <c r="AP1865" s="1"/>
      <c r="AQ1865" s="1"/>
      <c r="AR1865" s="1"/>
      <c r="AV1865" s="1"/>
    </row>
    <row r="1866" spans="1:48" x14ac:dyDescent="0.25">
      <c r="A1866" s="1"/>
      <c r="B1866" s="1"/>
      <c r="C1866" s="1"/>
      <c r="D1866" s="1"/>
      <c r="I1866" s="1"/>
      <c r="J1866" s="1"/>
      <c r="K1866" s="1"/>
      <c r="L1866" s="1"/>
      <c r="Q1866" s="1"/>
      <c r="R1866" s="1"/>
      <c r="T1866" s="1"/>
      <c r="Y1866" s="1"/>
      <c r="Z1866" s="1"/>
      <c r="AB1866" s="1"/>
      <c r="AG1866" s="1"/>
      <c r="AH1866" s="1"/>
      <c r="AJ1866" s="1"/>
      <c r="AO1866" s="1"/>
      <c r="AP1866" s="1"/>
      <c r="AQ1866" s="1"/>
      <c r="AR1866" s="1"/>
      <c r="AV1866" s="1"/>
    </row>
    <row r="1867" spans="1:48" x14ac:dyDescent="0.25">
      <c r="A1867" s="1"/>
      <c r="B1867" s="1"/>
      <c r="C1867" s="1"/>
      <c r="D1867" s="1"/>
      <c r="I1867" s="1"/>
      <c r="J1867" s="1"/>
      <c r="K1867" s="1"/>
      <c r="L1867" s="1"/>
      <c r="Q1867" s="1"/>
      <c r="R1867" s="1"/>
      <c r="T1867" s="1"/>
      <c r="Y1867" s="1"/>
      <c r="Z1867" s="1"/>
      <c r="AB1867" s="1"/>
      <c r="AG1867" s="1"/>
      <c r="AH1867" s="1"/>
      <c r="AJ1867" s="1"/>
      <c r="AO1867" s="1"/>
      <c r="AP1867" s="1"/>
      <c r="AQ1867" s="1"/>
      <c r="AR1867" s="1"/>
      <c r="AV1867" s="1"/>
    </row>
    <row r="1868" spans="1:48" x14ac:dyDescent="0.25">
      <c r="A1868" s="1"/>
      <c r="B1868" s="1"/>
      <c r="C1868" s="1"/>
      <c r="D1868" s="1"/>
      <c r="I1868" s="1"/>
      <c r="J1868" s="1"/>
      <c r="K1868" s="1"/>
      <c r="L1868" s="1"/>
      <c r="Q1868" s="1"/>
      <c r="R1868" s="1"/>
      <c r="T1868" s="1"/>
      <c r="Y1868" s="1"/>
      <c r="Z1868" s="1"/>
      <c r="AB1868" s="1"/>
      <c r="AG1868" s="1"/>
      <c r="AH1868" s="1"/>
      <c r="AJ1868" s="1"/>
      <c r="AO1868" s="1"/>
      <c r="AP1868" s="1"/>
      <c r="AQ1868" s="1"/>
      <c r="AR1868" s="1"/>
      <c r="AV1868" s="1"/>
    </row>
    <row r="1869" spans="1:48" x14ac:dyDescent="0.25">
      <c r="A1869" s="1"/>
      <c r="B1869" s="1"/>
      <c r="C1869" s="1"/>
      <c r="D1869" s="1"/>
      <c r="I1869" s="1"/>
      <c r="J1869" s="1"/>
      <c r="K1869" s="1"/>
      <c r="L1869" s="1"/>
      <c r="Q1869" s="1"/>
      <c r="R1869" s="1"/>
      <c r="T1869" s="1"/>
      <c r="Y1869" s="1"/>
      <c r="Z1869" s="1"/>
      <c r="AB1869" s="1"/>
      <c r="AG1869" s="1"/>
      <c r="AH1869" s="1"/>
      <c r="AJ1869" s="1"/>
      <c r="AO1869" s="1"/>
      <c r="AP1869" s="1"/>
      <c r="AQ1869" s="1"/>
      <c r="AR1869" s="1"/>
      <c r="AV1869" s="1"/>
    </row>
    <row r="1870" spans="1:48" x14ac:dyDescent="0.25">
      <c r="A1870" s="1"/>
      <c r="B1870" s="1"/>
      <c r="C1870" s="1"/>
      <c r="D1870" s="1"/>
      <c r="I1870" s="1"/>
      <c r="J1870" s="1"/>
      <c r="K1870" s="1"/>
      <c r="L1870" s="1"/>
      <c r="Q1870" s="1"/>
      <c r="R1870" s="1"/>
      <c r="T1870" s="1"/>
      <c r="Y1870" s="1"/>
      <c r="Z1870" s="1"/>
      <c r="AB1870" s="1"/>
      <c r="AG1870" s="1"/>
      <c r="AH1870" s="1"/>
      <c r="AJ1870" s="1"/>
      <c r="AO1870" s="1"/>
      <c r="AP1870" s="1"/>
      <c r="AQ1870" s="1"/>
      <c r="AR1870" s="1"/>
      <c r="AV1870" s="1"/>
    </row>
    <row r="1871" spans="1:48" x14ac:dyDescent="0.25">
      <c r="A1871" s="1"/>
      <c r="B1871" s="1"/>
      <c r="C1871" s="1"/>
      <c r="D1871" s="1"/>
      <c r="I1871" s="1"/>
      <c r="J1871" s="1"/>
      <c r="K1871" s="1"/>
      <c r="L1871" s="1"/>
      <c r="Q1871" s="1"/>
      <c r="R1871" s="1"/>
      <c r="T1871" s="1"/>
      <c r="Y1871" s="1"/>
      <c r="Z1871" s="1"/>
      <c r="AB1871" s="1"/>
      <c r="AG1871" s="1"/>
      <c r="AH1871" s="1"/>
      <c r="AJ1871" s="1"/>
      <c r="AO1871" s="1"/>
      <c r="AP1871" s="1"/>
      <c r="AQ1871" s="1"/>
      <c r="AR1871" s="1"/>
      <c r="AV1871" s="1"/>
    </row>
    <row r="1872" spans="1:48" x14ac:dyDescent="0.25">
      <c r="A1872" s="1"/>
      <c r="B1872" s="1"/>
      <c r="C1872" s="1"/>
      <c r="D1872" s="1"/>
      <c r="I1872" s="1"/>
      <c r="J1872" s="1"/>
      <c r="K1872" s="1"/>
      <c r="L1872" s="1"/>
      <c r="Q1872" s="1"/>
      <c r="R1872" s="1"/>
      <c r="T1872" s="1"/>
      <c r="Y1872" s="1"/>
      <c r="Z1872" s="1"/>
      <c r="AB1872" s="1"/>
      <c r="AG1872" s="1"/>
      <c r="AH1872" s="1"/>
      <c r="AJ1872" s="1"/>
      <c r="AO1872" s="1"/>
      <c r="AP1872" s="1"/>
      <c r="AQ1872" s="1"/>
      <c r="AR1872" s="1"/>
      <c r="AV1872" s="1"/>
    </row>
    <row r="1873" spans="1:48" x14ac:dyDescent="0.25">
      <c r="A1873" s="1"/>
      <c r="B1873" s="1"/>
      <c r="C1873" s="1"/>
      <c r="D1873" s="1"/>
      <c r="I1873" s="1"/>
      <c r="J1873" s="1"/>
      <c r="K1873" s="1"/>
      <c r="L1873" s="1"/>
      <c r="Q1873" s="1"/>
      <c r="R1873" s="1"/>
      <c r="T1873" s="1"/>
      <c r="Y1873" s="1"/>
      <c r="Z1873" s="1"/>
      <c r="AB1873" s="1"/>
      <c r="AG1873" s="1"/>
      <c r="AH1873" s="1"/>
      <c r="AJ1873" s="1"/>
      <c r="AO1873" s="1"/>
      <c r="AP1873" s="1"/>
      <c r="AQ1873" s="1"/>
      <c r="AR1873" s="1"/>
      <c r="AV1873" s="1"/>
    </row>
    <row r="1874" spans="1:48" x14ac:dyDescent="0.25">
      <c r="A1874" s="1"/>
      <c r="B1874" s="1"/>
      <c r="C1874" s="1"/>
      <c r="D1874" s="1"/>
      <c r="I1874" s="1"/>
      <c r="J1874" s="1"/>
      <c r="K1874" s="1"/>
      <c r="L1874" s="1"/>
      <c r="Q1874" s="1"/>
      <c r="R1874" s="1"/>
      <c r="T1874" s="1"/>
      <c r="Y1874" s="1"/>
      <c r="Z1874" s="1"/>
      <c r="AB1874" s="1"/>
      <c r="AG1874" s="1"/>
      <c r="AH1874" s="1"/>
      <c r="AJ1874" s="1"/>
      <c r="AO1874" s="1"/>
      <c r="AP1874" s="1"/>
      <c r="AQ1874" s="1"/>
      <c r="AR1874" s="1"/>
      <c r="AV1874" s="1"/>
    </row>
    <row r="1875" spans="1:48" x14ac:dyDescent="0.25">
      <c r="A1875" s="1"/>
      <c r="B1875" s="1"/>
      <c r="C1875" s="1"/>
      <c r="D1875" s="1"/>
      <c r="I1875" s="1"/>
      <c r="J1875" s="1"/>
      <c r="K1875" s="1"/>
      <c r="L1875" s="1"/>
      <c r="Q1875" s="1"/>
      <c r="R1875" s="1"/>
      <c r="T1875" s="1"/>
      <c r="Y1875" s="1"/>
      <c r="Z1875" s="1"/>
      <c r="AB1875" s="1"/>
      <c r="AG1875" s="1"/>
      <c r="AH1875" s="1"/>
      <c r="AJ1875" s="1"/>
      <c r="AO1875" s="1"/>
      <c r="AP1875" s="1"/>
      <c r="AQ1875" s="1"/>
      <c r="AR1875" s="1"/>
      <c r="AV1875" s="1"/>
    </row>
    <row r="1876" spans="1:48" x14ac:dyDescent="0.25">
      <c r="A1876" s="1"/>
      <c r="B1876" s="1"/>
      <c r="C1876" s="1"/>
      <c r="D1876" s="1"/>
      <c r="I1876" s="1"/>
      <c r="J1876" s="1"/>
      <c r="K1876" s="1"/>
      <c r="L1876" s="1"/>
      <c r="Q1876" s="1"/>
      <c r="R1876" s="1"/>
      <c r="T1876" s="1"/>
      <c r="Y1876" s="1"/>
      <c r="Z1876" s="1"/>
      <c r="AB1876" s="1"/>
      <c r="AG1876" s="1"/>
      <c r="AH1876" s="1"/>
      <c r="AJ1876" s="1"/>
      <c r="AO1876" s="1"/>
      <c r="AP1876" s="1"/>
      <c r="AQ1876" s="1"/>
      <c r="AR1876" s="1"/>
      <c r="AV1876" s="1"/>
    </row>
    <row r="1877" spans="1:48" x14ac:dyDescent="0.25">
      <c r="A1877" s="1"/>
      <c r="B1877" s="1"/>
      <c r="C1877" s="1"/>
      <c r="D1877" s="1"/>
      <c r="I1877" s="1"/>
      <c r="J1877" s="1"/>
      <c r="K1877" s="1"/>
      <c r="L1877" s="1"/>
      <c r="Q1877" s="1"/>
      <c r="R1877" s="1"/>
      <c r="T1877" s="1"/>
      <c r="Y1877" s="1"/>
      <c r="Z1877" s="1"/>
      <c r="AB1877" s="1"/>
      <c r="AG1877" s="1"/>
      <c r="AH1877" s="1"/>
      <c r="AJ1877" s="1"/>
      <c r="AO1877" s="1"/>
      <c r="AP1877" s="1"/>
      <c r="AQ1877" s="1"/>
      <c r="AR1877" s="1"/>
      <c r="AV1877" s="1"/>
    </row>
    <row r="1878" spans="1:48" x14ac:dyDescent="0.25">
      <c r="A1878" s="1"/>
      <c r="B1878" s="1"/>
      <c r="C1878" s="1"/>
      <c r="D1878" s="1"/>
      <c r="I1878" s="1"/>
      <c r="J1878" s="1"/>
      <c r="K1878" s="1"/>
      <c r="L1878" s="1"/>
      <c r="Q1878" s="1"/>
      <c r="R1878" s="1"/>
      <c r="T1878" s="1"/>
      <c r="Y1878" s="1"/>
      <c r="Z1878" s="1"/>
      <c r="AB1878" s="1"/>
      <c r="AG1878" s="1"/>
      <c r="AH1878" s="1"/>
      <c r="AJ1878" s="1"/>
      <c r="AO1878" s="1"/>
      <c r="AP1878" s="1"/>
      <c r="AQ1878" s="1"/>
      <c r="AR1878" s="1"/>
      <c r="AV1878" s="1"/>
    </row>
    <row r="1879" spans="1:48" x14ac:dyDescent="0.25">
      <c r="A1879" s="1"/>
      <c r="B1879" s="1"/>
      <c r="C1879" s="1"/>
      <c r="D1879" s="1"/>
      <c r="I1879" s="1"/>
      <c r="J1879" s="1"/>
      <c r="K1879" s="1"/>
      <c r="L1879" s="1"/>
      <c r="Q1879" s="1"/>
      <c r="R1879" s="1"/>
      <c r="T1879" s="1"/>
      <c r="Y1879" s="1"/>
      <c r="Z1879" s="1"/>
      <c r="AB1879" s="1"/>
      <c r="AG1879" s="1"/>
      <c r="AH1879" s="1"/>
      <c r="AJ1879" s="1"/>
      <c r="AO1879" s="1"/>
      <c r="AP1879" s="1"/>
      <c r="AQ1879" s="1"/>
      <c r="AR1879" s="1"/>
      <c r="AV1879" s="1"/>
    </row>
    <row r="1880" spans="1:48" x14ac:dyDescent="0.25">
      <c r="A1880" s="1"/>
      <c r="B1880" s="1"/>
      <c r="C1880" s="1"/>
      <c r="D1880" s="1"/>
      <c r="I1880" s="1"/>
      <c r="J1880" s="1"/>
      <c r="K1880" s="1"/>
      <c r="L1880" s="1"/>
      <c r="Q1880" s="1"/>
      <c r="R1880" s="1"/>
      <c r="T1880" s="1"/>
      <c r="Y1880" s="1"/>
      <c r="Z1880" s="1"/>
      <c r="AB1880" s="1"/>
      <c r="AG1880" s="1"/>
      <c r="AH1880" s="1"/>
      <c r="AJ1880" s="1"/>
      <c r="AO1880" s="1"/>
      <c r="AP1880" s="1"/>
      <c r="AQ1880" s="1"/>
      <c r="AR1880" s="1"/>
      <c r="AV1880" s="1"/>
    </row>
    <row r="1881" spans="1:48" x14ac:dyDescent="0.25">
      <c r="A1881" s="1"/>
      <c r="B1881" s="1"/>
      <c r="C1881" s="1"/>
      <c r="D1881" s="1"/>
      <c r="I1881" s="1"/>
      <c r="J1881" s="1"/>
      <c r="K1881" s="1"/>
      <c r="L1881" s="1"/>
      <c r="Q1881" s="1"/>
      <c r="R1881" s="1"/>
      <c r="T1881" s="1"/>
      <c r="Y1881" s="1"/>
      <c r="Z1881" s="1"/>
      <c r="AB1881" s="1"/>
      <c r="AG1881" s="1"/>
      <c r="AH1881" s="1"/>
      <c r="AJ1881" s="1"/>
      <c r="AO1881" s="1"/>
      <c r="AP1881" s="1"/>
      <c r="AQ1881" s="1"/>
      <c r="AR1881" s="1"/>
      <c r="AV1881" s="1"/>
    </row>
    <row r="1882" spans="1:48" x14ac:dyDescent="0.25">
      <c r="A1882" s="1"/>
      <c r="B1882" s="1"/>
      <c r="C1882" s="1"/>
      <c r="D1882" s="1"/>
      <c r="I1882" s="1"/>
      <c r="J1882" s="1"/>
      <c r="K1882" s="1"/>
      <c r="L1882" s="1"/>
      <c r="Q1882" s="1"/>
      <c r="R1882" s="1"/>
      <c r="T1882" s="1"/>
      <c r="Y1882" s="1"/>
      <c r="Z1882" s="1"/>
      <c r="AB1882" s="1"/>
      <c r="AG1882" s="1"/>
      <c r="AH1882" s="1"/>
      <c r="AJ1882" s="1"/>
      <c r="AO1882" s="1"/>
      <c r="AP1882" s="1"/>
      <c r="AQ1882" s="1"/>
      <c r="AR1882" s="1"/>
      <c r="AV1882" s="1"/>
    </row>
    <row r="1883" spans="1:48" x14ac:dyDescent="0.25">
      <c r="A1883" s="1"/>
      <c r="B1883" s="1"/>
      <c r="C1883" s="1"/>
      <c r="D1883" s="1"/>
      <c r="I1883" s="1"/>
      <c r="J1883" s="1"/>
      <c r="K1883" s="1"/>
      <c r="L1883" s="1"/>
      <c r="Q1883" s="1"/>
      <c r="R1883" s="1"/>
      <c r="T1883" s="1"/>
      <c r="Y1883" s="1"/>
      <c r="Z1883" s="1"/>
      <c r="AB1883" s="1"/>
      <c r="AG1883" s="1"/>
      <c r="AH1883" s="1"/>
      <c r="AJ1883" s="1"/>
      <c r="AO1883" s="1"/>
      <c r="AP1883" s="1"/>
      <c r="AQ1883" s="1"/>
      <c r="AR1883" s="1"/>
      <c r="AV1883" s="1"/>
    </row>
    <row r="1884" spans="1:48" x14ac:dyDescent="0.25">
      <c r="A1884" s="1"/>
      <c r="B1884" s="1"/>
      <c r="C1884" s="1"/>
      <c r="D1884" s="1"/>
      <c r="I1884" s="1"/>
      <c r="J1884" s="1"/>
      <c r="K1884" s="1"/>
      <c r="L1884" s="1"/>
      <c r="Q1884" s="1"/>
      <c r="R1884" s="1"/>
      <c r="T1884" s="1"/>
      <c r="Y1884" s="1"/>
      <c r="Z1884" s="1"/>
      <c r="AB1884" s="1"/>
      <c r="AG1884" s="1"/>
      <c r="AH1884" s="1"/>
      <c r="AJ1884" s="1"/>
      <c r="AO1884" s="1"/>
      <c r="AP1884" s="1"/>
      <c r="AQ1884" s="1"/>
      <c r="AR1884" s="1"/>
      <c r="AV1884" s="1"/>
    </row>
    <row r="1885" spans="1:48" x14ac:dyDescent="0.25">
      <c r="A1885" s="1"/>
      <c r="B1885" s="1"/>
      <c r="C1885" s="1"/>
      <c r="D1885" s="1"/>
      <c r="I1885" s="1"/>
      <c r="J1885" s="1"/>
      <c r="K1885" s="1"/>
      <c r="L1885" s="1"/>
      <c r="Q1885" s="1"/>
      <c r="R1885" s="1"/>
      <c r="T1885" s="1"/>
      <c r="Y1885" s="1"/>
      <c r="Z1885" s="1"/>
      <c r="AB1885" s="1"/>
      <c r="AG1885" s="1"/>
      <c r="AH1885" s="1"/>
      <c r="AJ1885" s="1"/>
      <c r="AO1885" s="1"/>
      <c r="AP1885" s="1"/>
      <c r="AQ1885" s="1"/>
      <c r="AR1885" s="1"/>
      <c r="AV1885" s="1"/>
    </row>
    <row r="1886" spans="1:48" x14ac:dyDescent="0.25">
      <c r="A1886" s="1"/>
      <c r="B1886" s="1"/>
      <c r="C1886" s="1"/>
      <c r="D1886" s="1"/>
      <c r="I1886" s="1"/>
      <c r="J1886" s="1"/>
      <c r="K1886" s="1"/>
      <c r="L1886" s="1"/>
      <c r="Q1886" s="1"/>
      <c r="R1886" s="1"/>
      <c r="T1886" s="1"/>
      <c r="Y1886" s="1"/>
      <c r="Z1886" s="1"/>
      <c r="AB1886" s="1"/>
      <c r="AG1886" s="1"/>
      <c r="AH1886" s="1"/>
      <c r="AJ1886" s="1"/>
      <c r="AO1886" s="1"/>
      <c r="AP1886" s="1"/>
      <c r="AQ1886" s="1"/>
      <c r="AR1886" s="1"/>
      <c r="AV1886" s="1"/>
    </row>
    <row r="1887" spans="1:48" x14ac:dyDescent="0.25">
      <c r="A1887" s="1"/>
      <c r="B1887" s="1"/>
      <c r="C1887" s="1"/>
      <c r="D1887" s="1"/>
      <c r="I1887" s="1"/>
      <c r="J1887" s="1"/>
      <c r="K1887" s="1"/>
      <c r="L1887" s="1"/>
      <c r="Q1887" s="1"/>
      <c r="R1887" s="1"/>
      <c r="T1887" s="1"/>
      <c r="Y1887" s="1"/>
      <c r="Z1887" s="1"/>
      <c r="AB1887" s="1"/>
      <c r="AG1887" s="1"/>
      <c r="AH1887" s="1"/>
      <c r="AJ1887" s="1"/>
      <c r="AO1887" s="1"/>
      <c r="AP1887" s="1"/>
      <c r="AQ1887" s="1"/>
      <c r="AR1887" s="1"/>
      <c r="AV1887" s="1"/>
    </row>
    <row r="1888" spans="1:48" x14ac:dyDescent="0.25">
      <c r="A1888" s="1"/>
      <c r="B1888" s="1"/>
      <c r="C1888" s="1"/>
      <c r="D1888" s="1"/>
      <c r="I1888" s="1"/>
      <c r="J1888" s="1"/>
      <c r="K1888" s="1"/>
      <c r="L1888" s="1"/>
      <c r="Q1888" s="1"/>
      <c r="R1888" s="1"/>
      <c r="T1888" s="1"/>
      <c r="Y1888" s="1"/>
      <c r="Z1888" s="1"/>
      <c r="AB1888" s="1"/>
      <c r="AG1888" s="1"/>
      <c r="AH1888" s="1"/>
      <c r="AJ1888" s="1"/>
      <c r="AO1888" s="1"/>
      <c r="AP1888" s="1"/>
      <c r="AQ1888" s="1"/>
      <c r="AR1888" s="1"/>
      <c r="AV1888" s="1"/>
    </row>
    <row r="1889" spans="1:48" x14ac:dyDescent="0.25">
      <c r="A1889" s="1"/>
      <c r="B1889" s="1"/>
      <c r="C1889" s="1"/>
      <c r="D1889" s="1"/>
      <c r="I1889" s="1"/>
      <c r="J1889" s="1"/>
      <c r="K1889" s="1"/>
      <c r="L1889" s="1"/>
      <c r="Q1889" s="1"/>
      <c r="R1889" s="1"/>
      <c r="T1889" s="1"/>
      <c r="Y1889" s="1"/>
      <c r="Z1889" s="1"/>
      <c r="AB1889" s="1"/>
      <c r="AG1889" s="1"/>
      <c r="AH1889" s="1"/>
      <c r="AJ1889" s="1"/>
      <c r="AO1889" s="1"/>
      <c r="AP1889" s="1"/>
      <c r="AQ1889" s="1"/>
      <c r="AR1889" s="1"/>
      <c r="AV1889" s="1"/>
    </row>
    <row r="1890" spans="1:48" x14ac:dyDescent="0.25">
      <c r="A1890" s="1"/>
      <c r="B1890" s="1"/>
      <c r="C1890" s="1"/>
      <c r="D1890" s="1"/>
      <c r="I1890" s="1"/>
      <c r="J1890" s="1"/>
      <c r="K1890" s="1"/>
      <c r="L1890" s="1"/>
      <c r="Q1890" s="1"/>
      <c r="R1890" s="1"/>
      <c r="T1890" s="1"/>
      <c r="Y1890" s="1"/>
      <c r="Z1890" s="1"/>
      <c r="AB1890" s="1"/>
      <c r="AG1890" s="1"/>
      <c r="AH1890" s="1"/>
      <c r="AJ1890" s="1"/>
      <c r="AO1890" s="1"/>
      <c r="AP1890" s="1"/>
      <c r="AQ1890" s="1"/>
      <c r="AR1890" s="1"/>
      <c r="AV1890" s="1"/>
    </row>
    <row r="1891" spans="1:48" x14ac:dyDescent="0.25">
      <c r="A1891" s="1"/>
      <c r="B1891" s="1"/>
      <c r="C1891" s="1"/>
      <c r="D1891" s="1"/>
      <c r="I1891" s="1"/>
      <c r="J1891" s="1"/>
      <c r="K1891" s="1"/>
      <c r="L1891" s="1"/>
      <c r="Q1891" s="1"/>
      <c r="R1891" s="1"/>
      <c r="T1891" s="1"/>
      <c r="Y1891" s="1"/>
      <c r="Z1891" s="1"/>
      <c r="AB1891" s="1"/>
      <c r="AG1891" s="1"/>
      <c r="AH1891" s="1"/>
      <c r="AJ1891" s="1"/>
      <c r="AO1891" s="1"/>
      <c r="AP1891" s="1"/>
      <c r="AQ1891" s="1"/>
      <c r="AR1891" s="1"/>
      <c r="AV1891" s="1"/>
    </row>
    <row r="1892" spans="1:48" x14ac:dyDescent="0.25">
      <c r="A1892" s="1"/>
      <c r="B1892" s="1"/>
      <c r="C1892" s="1"/>
      <c r="D1892" s="1"/>
      <c r="I1892" s="1"/>
      <c r="J1892" s="1"/>
      <c r="K1892" s="1"/>
      <c r="L1892" s="1"/>
      <c r="Q1892" s="1"/>
      <c r="R1892" s="1"/>
      <c r="T1892" s="1"/>
      <c r="Y1892" s="1"/>
      <c r="Z1892" s="1"/>
      <c r="AB1892" s="1"/>
      <c r="AG1892" s="1"/>
      <c r="AH1892" s="1"/>
      <c r="AJ1892" s="1"/>
      <c r="AO1892" s="1"/>
      <c r="AP1892" s="1"/>
      <c r="AQ1892" s="1"/>
      <c r="AR1892" s="1"/>
      <c r="AV1892" s="1"/>
    </row>
    <row r="1893" spans="1:48" x14ac:dyDescent="0.25">
      <c r="A1893" s="1"/>
      <c r="B1893" s="1"/>
      <c r="C1893" s="1"/>
      <c r="D1893" s="1"/>
      <c r="I1893" s="1"/>
      <c r="J1893" s="1"/>
      <c r="K1893" s="1"/>
      <c r="L1893" s="1"/>
      <c r="Q1893" s="1"/>
      <c r="R1893" s="1"/>
      <c r="T1893" s="1"/>
      <c r="Y1893" s="1"/>
      <c r="Z1893" s="1"/>
      <c r="AB1893" s="1"/>
      <c r="AG1893" s="1"/>
      <c r="AH1893" s="1"/>
      <c r="AJ1893" s="1"/>
      <c r="AO1893" s="1"/>
      <c r="AP1893" s="1"/>
      <c r="AQ1893" s="1"/>
      <c r="AR1893" s="1"/>
      <c r="AV1893" s="1"/>
    </row>
    <row r="1894" spans="1:48" x14ac:dyDescent="0.25">
      <c r="A1894" s="1"/>
      <c r="B1894" s="1"/>
      <c r="C1894" s="1"/>
      <c r="D1894" s="1"/>
      <c r="I1894" s="1"/>
      <c r="J1894" s="1"/>
      <c r="K1894" s="1"/>
      <c r="L1894" s="1"/>
      <c r="Q1894" s="1"/>
      <c r="R1894" s="1"/>
      <c r="T1894" s="1"/>
      <c r="Y1894" s="1"/>
      <c r="Z1894" s="1"/>
      <c r="AB1894" s="1"/>
      <c r="AG1894" s="1"/>
      <c r="AH1894" s="1"/>
      <c r="AJ1894" s="1"/>
      <c r="AO1894" s="1"/>
      <c r="AP1894" s="1"/>
      <c r="AQ1894" s="1"/>
      <c r="AR1894" s="1"/>
      <c r="AV1894" s="1"/>
    </row>
    <row r="1895" spans="1:48" x14ac:dyDescent="0.25">
      <c r="A1895" s="1"/>
      <c r="B1895" s="1"/>
      <c r="C1895" s="1"/>
      <c r="D1895" s="1"/>
      <c r="I1895" s="1"/>
      <c r="J1895" s="1"/>
      <c r="K1895" s="1"/>
      <c r="L1895" s="1"/>
      <c r="Q1895" s="1"/>
      <c r="R1895" s="1"/>
      <c r="T1895" s="1"/>
      <c r="Y1895" s="1"/>
      <c r="Z1895" s="1"/>
      <c r="AB1895" s="1"/>
      <c r="AG1895" s="1"/>
      <c r="AH1895" s="1"/>
      <c r="AJ1895" s="1"/>
      <c r="AO1895" s="1"/>
      <c r="AP1895" s="1"/>
      <c r="AQ1895" s="1"/>
      <c r="AR1895" s="1"/>
      <c r="AV1895" s="1"/>
    </row>
    <row r="1896" spans="1:48" x14ac:dyDescent="0.25">
      <c r="A1896" s="1"/>
      <c r="B1896" s="1"/>
      <c r="C1896" s="1"/>
      <c r="D1896" s="1"/>
      <c r="I1896" s="1"/>
      <c r="J1896" s="1"/>
      <c r="K1896" s="1"/>
      <c r="L1896" s="1"/>
      <c r="Q1896" s="1"/>
      <c r="R1896" s="1"/>
      <c r="T1896" s="1"/>
      <c r="Y1896" s="1"/>
      <c r="Z1896" s="1"/>
      <c r="AB1896" s="1"/>
      <c r="AG1896" s="1"/>
      <c r="AH1896" s="1"/>
      <c r="AJ1896" s="1"/>
      <c r="AO1896" s="1"/>
      <c r="AP1896" s="1"/>
      <c r="AQ1896" s="1"/>
      <c r="AR1896" s="1"/>
      <c r="AV1896" s="1"/>
    </row>
    <row r="1897" spans="1:48" x14ac:dyDescent="0.25">
      <c r="A1897" s="1"/>
      <c r="B1897" s="1"/>
      <c r="C1897" s="1"/>
      <c r="D1897" s="1"/>
      <c r="I1897" s="1"/>
      <c r="J1897" s="1"/>
      <c r="K1897" s="1"/>
      <c r="L1897" s="1"/>
      <c r="Q1897" s="1"/>
      <c r="R1897" s="1"/>
      <c r="T1897" s="1"/>
      <c r="Y1897" s="1"/>
      <c r="Z1897" s="1"/>
      <c r="AB1897" s="1"/>
      <c r="AG1897" s="1"/>
      <c r="AH1897" s="1"/>
      <c r="AJ1897" s="1"/>
      <c r="AO1897" s="1"/>
      <c r="AP1897" s="1"/>
      <c r="AQ1897" s="1"/>
      <c r="AR1897" s="1"/>
      <c r="AV1897" s="1"/>
    </row>
    <row r="1898" spans="1:48" x14ac:dyDescent="0.25">
      <c r="A1898" s="1"/>
      <c r="B1898" s="1"/>
      <c r="C1898" s="1"/>
      <c r="D1898" s="1"/>
      <c r="I1898" s="1"/>
      <c r="J1898" s="1"/>
      <c r="K1898" s="1"/>
      <c r="L1898" s="1"/>
      <c r="Q1898" s="1"/>
      <c r="R1898" s="1"/>
      <c r="T1898" s="1"/>
      <c r="Y1898" s="1"/>
      <c r="Z1898" s="1"/>
      <c r="AB1898" s="1"/>
      <c r="AG1898" s="1"/>
      <c r="AH1898" s="1"/>
      <c r="AJ1898" s="1"/>
      <c r="AO1898" s="1"/>
      <c r="AP1898" s="1"/>
      <c r="AQ1898" s="1"/>
      <c r="AR1898" s="1"/>
      <c r="AV1898" s="1"/>
    </row>
    <row r="1899" spans="1:48" x14ac:dyDescent="0.25">
      <c r="A1899" s="1"/>
      <c r="B1899" s="1"/>
      <c r="C1899" s="1"/>
      <c r="D1899" s="1"/>
      <c r="I1899" s="1"/>
      <c r="J1899" s="1"/>
      <c r="K1899" s="1"/>
      <c r="L1899" s="1"/>
      <c r="Q1899" s="1"/>
      <c r="R1899" s="1"/>
      <c r="T1899" s="1"/>
      <c r="Y1899" s="1"/>
      <c r="Z1899" s="1"/>
      <c r="AB1899" s="1"/>
      <c r="AG1899" s="1"/>
      <c r="AH1899" s="1"/>
      <c r="AJ1899" s="1"/>
      <c r="AO1899" s="1"/>
      <c r="AP1899" s="1"/>
      <c r="AQ1899" s="1"/>
      <c r="AR1899" s="1"/>
      <c r="AV1899" s="1"/>
    </row>
    <row r="1900" spans="1:48" x14ac:dyDescent="0.25">
      <c r="A1900" s="1"/>
      <c r="B1900" s="1"/>
      <c r="C1900" s="1"/>
      <c r="D1900" s="1"/>
      <c r="I1900" s="1"/>
      <c r="J1900" s="1"/>
      <c r="K1900" s="1"/>
      <c r="L1900" s="1"/>
      <c r="Q1900" s="1"/>
      <c r="R1900" s="1"/>
      <c r="T1900" s="1"/>
      <c r="Y1900" s="1"/>
      <c r="Z1900" s="1"/>
      <c r="AB1900" s="1"/>
      <c r="AG1900" s="1"/>
      <c r="AH1900" s="1"/>
      <c r="AJ1900" s="1"/>
      <c r="AO1900" s="1"/>
      <c r="AP1900" s="1"/>
      <c r="AQ1900" s="1"/>
      <c r="AR1900" s="1"/>
      <c r="AV1900" s="1"/>
    </row>
    <row r="1901" spans="1:48" x14ac:dyDescent="0.25">
      <c r="A1901" s="1"/>
      <c r="B1901" s="1"/>
      <c r="C1901" s="1"/>
      <c r="D1901" s="1"/>
      <c r="I1901" s="1"/>
      <c r="J1901" s="1"/>
      <c r="K1901" s="1"/>
      <c r="L1901" s="1"/>
      <c r="Q1901" s="1"/>
      <c r="R1901" s="1"/>
      <c r="T1901" s="1"/>
      <c r="Y1901" s="1"/>
      <c r="Z1901" s="1"/>
      <c r="AB1901" s="1"/>
      <c r="AG1901" s="1"/>
      <c r="AH1901" s="1"/>
      <c r="AJ1901" s="1"/>
      <c r="AO1901" s="1"/>
      <c r="AP1901" s="1"/>
      <c r="AQ1901" s="1"/>
      <c r="AR1901" s="1"/>
      <c r="AV1901" s="1"/>
    </row>
    <row r="1902" spans="1:48" x14ac:dyDescent="0.25">
      <c r="A1902" s="1"/>
      <c r="B1902" s="1"/>
      <c r="C1902" s="1"/>
      <c r="D1902" s="1"/>
      <c r="I1902" s="1"/>
      <c r="J1902" s="1"/>
      <c r="K1902" s="1"/>
      <c r="L1902" s="1"/>
      <c r="Q1902" s="1"/>
      <c r="R1902" s="1"/>
      <c r="T1902" s="1"/>
      <c r="Y1902" s="1"/>
      <c r="Z1902" s="1"/>
      <c r="AB1902" s="1"/>
      <c r="AG1902" s="1"/>
      <c r="AH1902" s="1"/>
      <c r="AJ1902" s="1"/>
      <c r="AO1902" s="1"/>
      <c r="AP1902" s="1"/>
      <c r="AQ1902" s="1"/>
      <c r="AR1902" s="1"/>
      <c r="AV1902" s="1"/>
    </row>
    <row r="1903" spans="1:48" x14ac:dyDescent="0.25">
      <c r="A1903" s="1"/>
      <c r="B1903" s="1"/>
      <c r="C1903" s="1"/>
      <c r="D1903" s="1"/>
      <c r="I1903" s="1"/>
      <c r="J1903" s="1"/>
      <c r="K1903" s="1"/>
      <c r="L1903" s="1"/>
      <c r="Q1903" s="1"/>
      <c r="R1903" s="1"/>
      <c r="T1903" s="1"/>
      <c r="Y1903" s="1"/>
      <c r="Z1903" s="1"/>
      <c r="AB1903" s="1"/>
      <c r="AG1903" s="1"/>
      <c r="AH1903" s="1"/>
      <c r="AJ1903" s="1"/>
      <c r="AO1903" s="1"/>
      <c r="AP1903" s="1"/>
      <c r="AQ1903" s="1"/>
      <c r="AR1903" s="1"/>
      <c r="AV1903" s="1"/>
    </row>
    <row r="1904" spans="1:48" x14ac:dyDescent="0.25">
      <c r="A1904" s="1"/>
      <c r="B1904" s="1"/>
      <c r="C1904" s="1"/>
      <c r="D1904" s="1"/>
      <c r="I1904" s="1"/>
      <c r="J1904" s="1"/>
      <c r="K1904" s="1"/>
      <c r="L1904" s="1"/>
      <c r="Q1904" s="1"/>
      <c r="R1904" s="1"/>
      <c r="T1904" s="1"/>
      <c r="Y1904" s="1"/>
      <c r="Z1904" s="1"/>
      <c r="AB1904" s="1"/>
      <c r="AG1904" s="1"/>
      <c r="AH1904" s="1"/>
      <c r="AJ1904" s="1"/>
      <c r="AO1904" s="1"/>
      <c r="AP1904" s="1"/>
      <c r="AQ1904" s="1"/>
      <c r="AR1904" s="1"/>
      <c r="AV1904" s="1"/>
    </row>
    <row r="1905" spans="1:48" x14ac:dyDescent="0.25">
      <c r="A1905" s="1"/>
      <c r="B1905" s="1"/>
      <c r="C1905" s="1"/>
      <c r="D1905" s="1"/>
      <c r="I1905" s="1"/>
      <c r="J1905" s="1"/>
      <c r="K1905" s="1"/>
      <c r="L1905" s="1"/>
      <c r="Q1905" s="1"/>
      <c r="R1905" s="1"/>
      <c r="T1905" s="1"/>
      <c r="Y1905" s="1"/>
      <c r="Z1905" s="1"/>
      <c r="AB1905" s="1"/>
      <c r="AG1905" s="1"/>
      <c r="AH1905" s="1"/>
      <c r="AJ1905" s="1"/>
      <c r="AO1905" s="1"/>
      <c r="AP1905" s="1"/>
      <c r="AQ1905" s="1"/>
      <c r="AR1905" s="1"/>
      <c r="AV1905" s="1"/>
    </row>
    <row r="1906" spans="1:48" x14ac:dyDescent="0.25">
      <c r="A1906" s="1"/>
      <c r="B1906" s="1"/>
      <c r="C1906" s="1"/>
      <c r="D1906" s="1"/>
      <c r="I1906" s="1"/>
      <c r="J1906" s="1"/>
      <c r="K1906" s="1"/>
      <c r="L1906" s="1"/>
      <c r="Q1906" s="1"/>
      <c r="R1906" s="1"/>
      <c r="T1906" s="1"/>
      <c r="Y1906" s="1"/>
      <c r="Z1906" s="1"/>
      <c r="AB1906" s="1"/>
      <c r="AG1906" s="1"/>
      <c r="AH1906" s="1"/>
      <c r="AJ1906" s="1"/>
      <c r="AO1906" s="1"/>
      <c r="AP1906" s="1"/>
      <c r="AQ1906" s="1"/>
      <c r="AR1906" s="1"/>
      <c r="AV1906" s="1"/>
    </row>
    <row r="1907" spans="1:48" x14ac:dyDescent="0.25">
      <c r="A1907" s="1"/>
      <c r="B1907" s="1"/>
      <c r="C1907" s="1"/>
      <c r="D1907" s="1"/>
      <c r="I1907" s="1"/>
      <c r="J1907" s="1"/>
      <c r="K1907" s="1"/>
      <c r="L1907" s="1"/>
      <c r="Q1907" s="1"/>
      <c r="R1907" s="1"/>
      <c r="T1907" s="1"/>
      <c r="Y1907" s="1"/>
      <c r="Z1907" s="1"/>
      <c r="AB1907" s="1"/>
      <c r="AG1907" s="1"/>
      <c r="AH1907" s="1"/>
      <c r="AJ1907" s="1"/>
      <c r="AO1907" s="1"/>
      <c r="AP1907" s="1"/>
      <c r="AQ1907" s="1"/>
      <c r="AR1907" s="1"/>
      <c r="AV1907" s="1"/>
    </row>
    <row r="1908" spans="1:48" x14ac:dyDescent="0.25">
      <c r="A1908" s="1"/>
      <c r="B1908" s="1"/>
      <c r="C1908" s="1"/>
      <c r="D1908" s="1"/>
      <c r="I1908" s="1"/>
      <c r="J1908" s="1"/>
      <c r="K1908" s="1"/>
      <c r="L1908" s="1"/>
      <c r="Q1908" s="1"/>
      <c r="R1908" s="1"/>
      <c r="T1908" s="1"/>
      <c r="Y1908" s="1"/>
      <c r="Z1908" s="1"/>
      <c r="AB1908" s="1"/>
      <c r="AG1908" s="1"/>
      <c r="AH1908" s="1"/>
      <c r="AJ1908" s="1"/>
      <c r="AO1908" s="1"/>
      <c r="AP1908" s="1"/>
      <c r="AQ1908" s="1"/>
      <c r="AR1908" s="1"/>
      <c r="AV1908" s="1"/>
    </row>
    <row r="1909" spans="1:48" x14ac:dyDescent="0.25">
      <c r="A1909" s="1"/>
      <c r="B1909" s="1"/>
      <c r="C1909" s="1"/>
      <c r="D1909" s="1"/>
      <c r="I1909" s="1"/>
      <c r="J1909" s="1"/>
      <c r="K1909" s="1"/>
      <c r="L1909" s="1"/>
      <c r="Q1909" s="1"/>
      <c r="R1909" s="1"/>
      <c r="T1909" s="1"/>
      <c r="Y1909" s="1"/>
      <c r="Z1909" s="1"/>
      <c r="AB1909" s="1"/>
      <c r="AG1909" s="1"/>
      <c r="AH1909" s="1"/>
      <c r="AJ1909" s="1"/>
      <c r="AO1909" s="1"/>
      <c r="AP1909" s="1"/>
      <c r="AQ1909" s="1"/>
      <c r="AR1909" s="1"/>
      <c r="AV1909" s="1"/>
    </row>
    <row r="1910" spans="1:48" x14ac:dyDescent="0.25">
      <c r="A1910" s="1"/>
      <c r="B1910" s="1"/>
      <c r="C1910" s="1"/>
      <c r="D1910" s="1"/>
      <c r="I1910" s="1"/>
      <c r="J1910" s="1"/>
      <c r="K1910" s="1"/>
      <c r="L1910" s="1"/>
      <c r="Q1910" s="1"/>
      <c r="R1910" s="1"/>
      <c r="T1910" s="1"/>
      <c r="Y1910" s="1"/>
      <c r="Z1910" s="1"/>
      <c r="AB1910" s="1"/>
      <c r="AG1910" s="1"/>
      <c r="AH1910" s="1"/>
      <c r="AJ1910" s="1"/>
      <c r="AO1910" s="1"/>
      <c r="AP1910" s="1"/>
      <c r="AQ1910" s="1"/>
      <c r="AR1910" s="1"/>
      <c r="AV1910" s="1"/>
    </row>
    <row r="1911" spans="1:48" x14ac:dyDescent="0.25">
      <c r="A1911" s="1"/>
      <c r="B1911" s="1"/>
      <c r="C1911" s="1"/>
      <c r="D1911" s="1"/>
      <c r="I1911" s="1"/>
      <c r="J1911" s="1"/>
      <c r="K1911" s="1"/>
      <c r="L1911" s="1"/>
      <c r="Q1911" s="1"/>
      <c r="R1911" s="1"/>
      <c r="T1911" s="1"/>
      <c r="Y1911" s="1"/>
      <c r="Z1911" s="1"/>
      <c r="AB1911" s="1"/>
      <c r="AG1911" s="1"/>
      <c r="AH1911" s="1"/>
      <c r="AJ1911" s="1"/>
      <c r="AO1911" s="1"/>
      <c r="AP1911" s="1"/>
      <c r="AQ1911" s="1"/>
      <c r="AR1911" s="1"/>
      <c r="AV1911" s="1"/>
    </row>
    <row r="1912" spans="1:48" x14ac:dyDescent="0.25">
      <c r="A1912" s="1"/>
      <c r="B1912" s="1"/>
      <c r="C1912" s="1"/>
      <c r="D1912" s="1"/>
      <c r="I1912" s="1"/>
      <c r="J1912" s="1"/>
      <c r="K1912" s="1"/>
      <c r="L1912" s="1"/>
      <c r="Q1912" s="1"/>
      <c r="R1912" s="1"/>
      <c r="T1912" s="1"/>
      <c r="Y1912" s="1"/>
      <c r="Z1912" s="1"/>
      <c r="AB1912" s="1"/>
      <c r="AG1912" s="1"/>
      <c r="AH1912" s="1"/>
      <c r="AJ1912" s="1"/>
      <c r="AO1912" s="1"/>
      <c r="AP1912" s="1"/>
      <c r="AQ1912" s="1"/>
      <c r="AR1912" s="1"/>
      <c r="AV1912" s="1"/>
    </row>
    <row r="1913" spans="1:48" x14ac:dyDescent="0.25">
      <c r="A1913" s="1"/>
      <c r="B1913" s="1"/>
      <c r="C1913" s="1"/>
      <c r="D1913" s="1"/>
      <c r="I1913" s="1"/>
      <c r="J1913" s="1"/>
      <c r="K1913" s="1"/>
      <c r="L1913" s="1"/>
      <c r="Q1913" s="1"/>
      <c r="R1913" s="1"/>
      <c r="T1913" s="1"/>
      <c r="Y1913" s="1"/>
      <c r="Z1913" s="1"/>
      <c r="AB1913" s="1"/>
      <c r="AG1913" s="1"/>
      <c r="AH1913" s="1"/>
      <c r="AJ1913" s="1"/>
      <c r="AO1913" s="1"/>
      <c r="AP1913" s="1"/>
      <c r="AQ1913" s="1"/>
      <c r="AR1913" s="1"/>
      <c r="AV1913" s="1"/>
    </row>
    <row r="1914" spans="1:48" x14ac:dyDescent="0.25">
      <c r="A1914" s="1"/>
      <c r="B1914" s="1"/>
      <c r="C1914" s="1"/>
      <c r="D1914" s="1"/>
      <c r="I1914" s="1"/>
      <c r="J1914" s="1"/>
      <c r="K1914" s="1"/>
      <c r="L1914" s="1"/>
      <c r="Q1914" s="1"/>
      <c r="R1914" s="1"/>
      <c r="T1914" s="1"/>
      <c r="Y1914" s="1"/>
      <c r="Z1914" s="1"/>
      <c r="AB1914" s="1"/>
      <c r="AG1914" s="1"/>
      <c r="AH1914" s="1"/>
      <c r="AJ1914" s="1"/>
      <c r="AO1914" s="1"/>
      <c r="AP1914" s="1"/>
      <c r="AQ1914" s="1"/>
      <c r="AR1914" s="1"/>
      <c r="AV1914" s="1"/>
    </row>
    <row r="1915" spans="1:48" x14ac:dyDescent="0.25">
      <c r="A1915" s="1"/>
      <c r="B1915" s="1"/>
      <c r="C1915" s="1"/>
      <c r="D1915" s="1"/>
      <c r="I1915" s="1"/>
      <c r="J1915" s="1"/>
      <c r="K1915" s="1"/>
      <c r="L1915" s="1"/>
      <c r="Q1915" s="1"/>
      <c r="R1915" s="1"/>
      <c r="T1915" s="1"/>
      <c r="Y1915" s="1"/>
      <c r="Z1915" s="1"/>
      <c r="AB1915" s="1"/>
      <c r="AG1915" s="1"/>
      <c r="AH1915" s="1"/>
      <c r="AJ1915" s="1"/>
      <c r="AO1915" s="1"/>
      <c r="AP1915" s="1"/>
      <c r="AQ1915" s="1"/>
      <c r="AR1915" s="1"/>
      <c r="AV1915" s="1"/>
    </row>
    <row r="1916" spans="1:48" x14ac:dyDescent="0.25">
      <c r="A1916" s="1"/>
      <c r="B1916" s="1"/>
      <c r="C1916" s="1"/>
      <c r="D1916" s="1"/>
      <c r="I1916" s="1"/>
      <c r="J1916" s="1"/>
      <c r="K1916" s="1"/>
      <c r="L1916" s="1"/>
      <c r="Q1916" s="1"/>
      <c r="R1916" s="1"/>
      <c r="T1916" s="1"/>
      <c r="Y1916" s="1"/>
      <c r="Z1916" s="1"/>
      <c r="AB1916" s="1"/>
      <c r="AG1916" s="1"/>
      <c r="AH1916" s="1"/>
      <c r="AJ1916" s="1"/>
      <c r="AO1916" s="1"/>
      <c r="AP1916" s="1"/>
      <c r="AQ1916" s="1"/>
      <c r="AR1916" s="1"/>
      <c r="AV1916" s="1"/>
    </row>
    <row r="1917" spans="1:48" x14ac:dyDescent="0.25">
      <c r="A1917" s="1"/>
      <c r="B1917" s="1"/>
      <c r="C1917" s="1"/>
      <c r="D1917" s="1"/>
      <c r="I1917" s="1"/>
      <c r="J1917" s="1"/>
      <c r="K1917" s="1"/>
      <c r="L1917" s="1"/>
      <c r="Q1917" s="1"/>
      <c r="R1917" s="1"/>
      <c r="T1917" s="1"/>
      <c r="Y1917" s="1"/>
      <c r="Z1917" s="1"/>
      <c r="AB1917" s="1"/>
      <c r="AG1917" s="1"/>
      <c r="AH1917" s="1"/>
      <c r="AJ1917" s="1"/>
      <c r="AO1917" s="1"/>
      <c r="AP1917" s="1"/>
      <c r="AQ1917" s="1"/>
      <c r="AR1917" s="1"/>
      <c r="AV1917" s="1"/>
    </row>
    <row r="1918" spans="1:48" x14ac:dyDescent="0.25">
      <c r="A1918" s="1"/>
      <c r="B1918" s="1"/>
      <c r="C1918" s="1"/>
      <c r="D1918" s="1"/>
      <c r="I1918" s="1"/>
      <c r="J1918" s="1"/>
      <c r="K1918" s="1"/>
      <c r="L1918" s="1"/>
      <c r="Q1918" s="1"/>
      <c r="R1918" s="1"/>
      <c r="T1918" s="1"/>
      <c r="Y1918" s="1"/>
      <c r="Z1918" s="1"/>
      <c r="AB1918" s="1"/>
      <c r="AG1918" s="1"/>
      <c r="AH1918" s="1"/>
      <c r="AJ1918" s="1"/>
      <c r="AO1918" s="1"/>
      <c r="AP1918" s="1"/>
      <c r="AQ1918" s="1"/>
      <c r="AR1918" s="1"/>
      <c r="AV1918" s="1"/>
    </row>
    <row r="1919" spans="1:48" x14ac:dyDescent="0.25">
      <c r="A1919" s="1"/>
      <c r="B1919" s="1"/>
      <c r="C1919" s="1"/>
      <c r="D1919" s="1"/>
      <c r="I1919" s="1"/>
      <c r="J1919" s="1"/>
      <c r="K1919" s="1"/>
      <c r="L1919" s="1"/>
      <c r="Q1919" s="1"/>
      <c r="R1919" s="1"/>
      <c r="T1919" s="1"/>
      <c r="Y1919" s="1"/>
      <c r="Z1919" s="1"/>
      <c r="AB1919" s="1"/>
      <c r="AG1919" s="1"/>
      <c r="AH1919" s="1"/>
      <c r="AJ1919" s="1"/>
      <c r="AO1919" s="1"/>
      <c r="AP1919" s="1"/>
      <c r="AQ1919" s="1"/>
      <c r="AR1919" s="1"/>
      <c r="AV1919" s="1"/>
    </row>
    <row r="1920" spans="1:48" x14ac:dyDescent="0.25">
      <c r="A1920" s="1"/>
      <c r="B1920" s="1"/>
      <c r="C1920" s="1"/>
      <c r="D1920" s="1"/>
      <c r="I1920" s="1"/>
      <c r="J1920" s="1"/>
      <c r="K1920" s="1"/>
      <c r="L1920" s="1"/>
      <c r="Q1920" s="1"/>
      <c r="R1920" s="1"/>
      <c r="T1920" s="1"/>
      <c r="Y1920" s="1"/>
      <c r="Z1920" s="1"/>
      <c r="AB1920" s="1"/>
      <c r="AG1920" s="1"/>
      <c r="AH1920" s="1"/>
      <c r="AJ1920" s="1"/>
      <c r="AO1920" s="1"/>
      <c r="AP1920" s="1"/>
      <c r="AQ1920" s="1"/>
      <c r="AR1920" s="1"/>
      <c r="AV1920" s="1"/>
    </row>
    <row r="1921" spans="1:48" x14ac:dyDescent="0.25">
      <c r="A1921" s="1"/>
      <c r="B1921" s="1"/>
      <c r="C1921" s="1"/>
      <c r="D1921" s="1"/>
      <c r="I1921" s="1"/>
      <c r="J1921" s="1"/>
      <c r="K1921" s="1"/>
      <c r="L1921" s="1"/>
      <c r="Q1921" s="1"/>
      <c r="R1921" s="1"/>
      <c r="T1921" s="1"/>
      <c r="Y1921" s="1"/>
      <c r="Z1921" s="1"/>
      <c r="AB1921" s="1"/>
      <c r="AG1921" s="1"/>
      <c r="AH1921" s="1"/>
      <c r="AJ1921" s="1"/>
      <c r="AO1921" s="1"/>
      <c r="AP1921" s="1"/>
      <c r="AQ1921" s="1"/>
      <c r="AR1921" s="1"/>
      <c r="AV1921" s="1"/>
    </row>
    <row r="1922" spans="1:48" x14ac:dyDescent="0.25">
      <c r="A1922" s="1"/>
      <c r="B1922" s="1"/>
      <c r="C1922" s="1"/>
      <c r="D1922" s="1"/>
      <c r="I1922" s="1"/>
      <c r="J1922" s="1"/>
      <c r="K1922" s="1"/>
      <c r="L1922" s="1"/>
      <c r="Q1922" s="1"/>
      <c r="R1922" s="1"/>
      <c r="T1922" s="1"/>
      <c r="Y1922" s="1"/>
      <c r="Z1922" s="1"/>
      <c r="AB1922" s="1"/>
      <c r="AG1922" s="1"/>
      <c r="AH1922" s="1"/>
      <c r="AJ1922" s="1"/>
      <c r="AO1922" s="1"/>
      <c r="AP1922" s="1"/>
      <c r="AQ1922" s="1"/>
      <c r="AR1922" s="1"/>
      <c r="AV1922" s="1"/>
    </row>
    <row r="1923" spans="1:48" x14ac:dyDescent="0.25">
      <c r="A1923" s="1"/>
      <c r="B1923" s="1"/>
      <c r="C1923" s="1"/>
      <c r="D1923" s="1"/>
      <c r="I1923" s="1"/>
      <c r="J1923" s="1"/>
      <c r="K1923" s="1"/>
      <c r="L1923" s="1"/>
      <c r="Q1923" s="1"/>
      <c r="R1923" s="1"/>
      <c r="T1923" s="1"/>
      <c r="Y1923" s="1"/>
      <c r="Z1923" s="1"/>
      <c r="AB1923" s="1"/>
      <c r="AG1923" s="1"/>
      <c r="AH1923" s="1"/>
      <c r="AJ1923" s="1"/>
      <c r="AO1923" s="1"/>
      <c r="AP1923" s="1"/>
      <c r="AQ1923" s="1"/>
      <c r="AR1923" s="1"/>
      <c r="AV1923" s="1"/>
    </row>
    <row r="1924" spans="1:48" x14ac:dyDescent="0.25">
      <c r="A1924" s="1"/>
      <c r="B1924" s="1"/>
      <c r="C1924" s="1"/>
      <c r="D1924" s="1"/>
      <c r="I1924" s="1"/>
      <c r="J1924" s="1"/>
      <c r="K1924" s="1"/>
      <c r="L1924" s="1"/>
      <c r="Q1924" s="1"/>
      <c r="R1924" s="1"/>
      <c r="T1924" s="1"/>
      <c r="Y1924" s="1"/>
      <c r="Z1924" s="1"/>
      <c r="AB1924" s="1"/>
      <c r="AG1924" s="1"/>
      <c r="AH1924" s="1"/>
      <c r="AJ1924" s="1"/>
      <c r="AO1924" s="1"/>
      <c r="AP1924" s="1"/>
      <c r="AQ1924" s="1"/>
      <c r="AR1924" s="1"/>
      <c r="AV1924" s="1"/>
    </row>
    <row r="1925" spans="1:48" x14ac:dyDescent="0.25">
      <c r="A1925" s="1"/>
      <c r="B1925" s="1"/>
      <c r="C1925" s="1"/>
      <c r="D1925" s="1"/>
      <c r="I1925" s="1"/>
      <c r="J1925" s="1"/>
      <c r="K1925" s="1"/>
      <c r="L1925" s="1"/>
      <c r="Q1925" s="1"/>
      <c r="R1925" s="1"/>
      <c r="T1925" s="1"/>
      <c r="Y1925" s="1"/>
      <c r="Z1925" s="1"/>
      <c r="AB1925" s="1"/>
      <c r="AG1925" s="1"/>
      <c r="AH1925" s="1"/>
      <c r="AJ1925" s="1"/>
      <c r="AO1925" s="1"/>
      <c r="AP1925" s="1"/>
      <c r="AQ1925" s="1"/>
      <c r="AR1925" s="1"/>
      <c r="AV1925" s="1"/>
    </row>
    <row r="1926" spans="1:48" x14ac:dyDescent="0.25">
      <c r="A1926" s="1"/>
      <c r="B1926" s="1"/>
      <c r="C1926" s="1"/>
      <c r="D1926" s="1"/>
      <c r="I1926" s="1"/>
      <c r="J1926" s="1"/>
      <c r="K1926" s="1"/>
      <c r="L1926" s="1"/>
      <c r="Q1926" s="1"/>
      <c r="R1926" s="1"/>
      <c r="T1926" s="1"/>
      <c r="Y1926" s="1"/>
      <c r="Z1926" s="1"/>
      <c r="AB1926" s="1"/>
      <c r="AG1926" s="1"/>
      <c r="AH1926" s="1"/>
      <c r="AJ1926" s="1"/>
      <c r="AO1926" s="1"/>
      <c r="AP1926" s="1"/>
      <c r="AQ1926" s="1"/>
      <c r="AR1926" s="1"/>
      <c r="AV1926" s="1"/>
    </row>
    <row r="1927" spans="1:48" x14ac:dyDescent="0.25">
      <c r="A1927" s="1"/>
      <c r="B1927" s="1"/>
      <c r="C1927" s="1"/>
      <c r="D1927" s="1"/>
      <c r="I1927" s="1"/>
      <c r="J1927" s="1"/>
      <c r="K1927" s="1"/>
      <c r="L1927" s="1"/>
      <c r="Q1927" s="1"/>
      <c r="R1927" s="1"/>
      <c r="T1927" s="1"/>
      <c r="Y1927" s="1"/>
      <c r="Z1927" s="1"/>
      <c r="AB1927" s="1"/>
      <c r="AG1927" s="1"/>
      <c r="AH1927" s="1"/>
      <c r="AJ1927" s="1"/>
      <c r="AO1927" s="1"/>
      <c r="AP1927" s="1"/>
      <c r="AQ1927" s="1"/>
      <c r="AR1927" s="1"/>
      <c r="AV1927" s="1"/>
    </row>
    <row r="1928" spans="1:48" x14ac:dyDescent="0.25">
      <c r="A1928" s="1"/>
      <c r="B1928" s="1"/>
      <c r="C1928" s="1"/>
      <c r="D1928" s="1"/>
      <c r="I1928" s="1"/>
      <c r="J1928" s="1"/>
      <c r="K1928" s="1"/>
      <c r="L1928" s="1"/>
      <c r="Q1928" s="1"/>
      <c r="R1928" s="1"/>
      <c r="T1928" s="1"/>
      <c r="Y1928" s="1"/>
      <c r="Z1928" s="1"/>
      <c r="AB1928" s="1"/>
      <c r="AG1928" s="1"/>
      <c r="AH1928" s="1"/>
      <c r="AJ1928" s="1"/>
      <c r="AO1928" s="1"/>
      <c r="AP1928" s="1"/>
      <c r="AQ1928" s="1"/>
      <c r="AR1928" s="1"/>
      <c r="AV1928" s="1"/>
    </row>
    <row r="1929" spans="1:48" x14ac:dyDescent="0.25">
      <c r="A1929" s="1"/>
      <c r="B1929" s="1"/>
      <c r="C1929" s="1"/>
      <c r="D1929" s="1"/>
      <c r="I1929" s="1"/>
      <c r="J1929" s="1"/>
      <c r="K1929" s="1"/>
      <c r="L1929" s="1"/>
      <c r="Q1929" s="1"/>
      <c r="R1929" s="1"/>
      <c r="T1929" s="1"/>
      <c r="Y1929" s="1"/>
      <c r="Z1929" s="1"/>
      <c r="AB1929" s="1"/>
      <c r="AG1929" s="1"/>
      <c r="AH1929" s="1"/>
      <c r="AJ1929" s="1"/>
      <c r="AO1929" s="1"/>
      <c r="AP1929" s="1"/>
      <c r="AQ1929" s="1"/>
      <c r="AR1929" s="1"/>
      <c r="AV1929" s="1"/>
    </row>
    <row r="1930" spans="1:48" x14ac:dyDescent="0.25">
      <c r="A1930" s="1"/>
      <c r="B1930" s="1"/>
      <c r="C1930" s="1"/>
      <c r="D1930" s="1"/>
      <c r="I1930" s="1"/>
      <c r="J1930" s="1"/>
      <c r="K1930" s="1"/>
      <c r="L1930" s="1"/>
      <c r="Q1930" s="1"/>
      <c r="R1930" s="1"/>
      <c r="T1930" s="1"/>
      <c r="Y1930" s="1"/>
      <c r="Z1930" s="1"/>
      <c r="AB1930" s="1"/>
      <c r="AG1930" s="1"/>
      <c r="AH1930" s="1"/>
      <c r="AJ1930" s="1"/>
      <c r="AO1930" s="1"/>
      <c r="AP1930" s="1"/>
      <c r="AQ1930" s="1"/>
      <c r="AR1930" s="1"/>
      <c r="AV1930" s="1"/>
    </row>
    <row r="1931" spans="1:48" x14ac:dyDescent="0.25">
      <c r="A1931" s="1"/>
      <c r="B1931" s="1"/>
      <c r="C1931" s="1"/>
      <c r="D1931" s="1"/>
      <c r="I1931" s="1"/>
      <c r="J1931" s="1"/>
      <c r="K1931" s="1"/>
      <c r="L1931" s="1"/>
      <c r="Q1931" s="1"/>
      <c r="R1931" s="1"/>
      <c r="T1931" s="1"/>
      <c r="Y1931" s="1"/>
      <c r="Z1931" s="1"/>
      <c r="AB1931" s="1"/>
      <c r="AG1931" s="1"/>
      <c r="AH1931" s="1"/>
      <c r="AJ1931" s="1"/>
      <c r="AO1931" s="1"/>
      <c r="AP1931" s="1"/>
      <c r="AQ1931" s="1"/>
      <c r="AR1931" s="1"/>
      <c r="AV1931" s="1"/>
    </row>
    <row r="1932" spans="1:48" x14ac:dyDescent="0.25">
      <c r="A1932" s="1"/>
      <c r="B1932" s="1"/>
      <c r="C1932" s="1"/>
      <c r="D1932" s="1"/>
      <c r="I1932" s="1"/>
      <c r="J1932" s="1"/>
      <c r="K1932" s="1"/>
      <c r="L1932" s="1"/>
      <c r="Q1932" s="1"/>
      <c r="R1932" s="1"/>
      <c r="T1932" s="1"/>
      <c r="Y1932" s="1"/>
      <c r="Z1932" s="1"/>
      <c r="AB1932" s="1"/>
      <c r="AG1932" s="1"/>
      <c r="AH1932" s="1"/>
      <c r="AJ1932" s="1"/>
      <c r="AO1932" s="1"/>
      <c r="AP1932" s="1"/>
      <c r="AQ1932" s="1"/>
      <c r="AR1932" s="1"/>
      <c r="AV1932" s="1"/>
    </row>
    <row r="1933" spans="1:48" x14ac:dyDescent="0.25">
      <c r="A1933" s="1"/>
      <c r="B1933" s="1"/>
      <c r="C1933" s="1"/>
      <c r="D1933" s="1"/>
      <c r="I1933" s="1"/>
      <c r="J1933" s="1"/>
      <c r="K1933" s="1"/>
      <c r="L1933" s="1"/>
      <c r="Q1933" s="1"/>
      <c r="R1933" s="1"/>
      <c r="T1933" s="1"/>
      <c r="Y1933" s="1"/>
      <c r="Z1933" s="1"/>
      <c r="AB1933" s="1"/>
      <c r="AG1933" s="1"/>
      <c r="AH1933" s="1"/>
      <c r="AJ1933" s="1"/>
      <c r="AO1933" s="1"/>
      <c r="AP1933" s="1"/>
      <c r="AQ1933" s="1"/>
      <c r="AR1933" s="1"/>
      <c r="AV1933" s="1"/>
    </row>
    <row r="1934" spans="1:48" x14ac:dyDescent="0.25">
      <c r="A1934" s="1"/>
      <c r="B1934" s="1"/>
      <c r="C1934" s="1"/>
      <c r="D1934" s="1"/>
      <c r="I1934" s="1"/>
      <c r="J1934" s="1"/>
      <c r="K1934" s="1"/>
      <c r="L1934" s="1"/>
      <c r="Q1934" s="1"/>
      <c r="R1934" s="1"/>
      <c r="T1934" s="1"/>
      <c r="Y1934" s="1"/>
      <c r="Z1934" s="1"/>
      <c r="AB1934" s="1"/>
      <c r="AG1934" s="1"/>
      <c r="AH1934" s="1"/>
      <c r="AJ1934" s="1"/>
      <c r="AO1934" s="1"/>
      <c r="AP1934" s="1"/>
      <c r="AQ1934" s="1"/>
      <c r="AR1934" s="1"/>
      <c r="AV1934" s="1"/>
    </row>
    <row r="1935" spans="1:48" x14ac:dyDescent="0.25">
      <c r="A1935" s="1"/>
      <c r="B1935" s="1"/>
      <c r="C1935" s="1"/>
      <c r="D1935" s="1"/>
      <c r="I1935" s="1"/>
      <c r="J1935" s="1"/>
      <c r="K1935" s="1"/>
      <c r="L1935" s="1"/>
      <c r="Q1935" s="1"/>
      <c r="R1935" s="1"/>
      <c r="T1935" s="1"/>
      <c r="Y1935" s="1"/>
      <c r="Z1935" s="1"/>
      <c r="AB1935" s="1"/>
      <c r="AG1935" s="1"/>
      <c r="AH1935" s="1"/>
      <c r="AJ1935" s="1"/>
      <c r="AO1935" s="1"/>
      <c r="AP1935" s="1"/>
      <c r="AQ1935" s="1"/>
      <c r="AR1935" s="1"/>
      <c r="AV1935" s="1"/>
    </row>
    <row r="1936" spans="1:48" x14ac:dyDescent="0.25">
      <c r="A1936" s="1"/>
      <c r="B1936" s="1"/>
      <c r="C1936" s="1"/>
      <c r="D1936" s="1"/>
      <c r="I1936" s="1"/>
      <c r="J1936" s="1"/>
      <c r="K1936" s="1"/>
      <c r="L1936" s="1"/>
      <c r="Q1936" s="1"/>
      <c r="R1936" s="1"/>
      <c r="T1936" s="1"/>
      <c r="Y1936" s="1"/>
      <c r="Z1936" s="1"/>
      <c r="AB1936" s="1"/>
      <c r="AG1936" s="1"/>
      <c r="AH1936" s="1"/>
      <c r="AJ1936" s="1"/>
      <c r="AO1936" s="1"/>
      <c r="AP1936" s="1"/>
      <c r="AQ1936" s="1"/>
      <c r="AR1936" s="1"/>
      <c r="AV1936" s="1"/>
    </row>
    <row r="1937" spans="1:48" x14ac:dyDescent="0.25">
      <c r="A1937" s="1"/>
      <c r="B1937" s="1"/>
      <c r="C1937" s="1"/>
      <c r="D1937" s="1"/>
      <c r="I1937" s="1"/>
      <c r="J1937" s="1"/>
      <c r="K1937" s="1"/>
      <c r="L1937" s="1"/>
      <c r="Q1937" s="1"/>
      <c r="R1937" s="1"/>
      <c r="T1937" s="1"/>
      <c r="Y1937" s="1"/>
      <c r="Z1937" s="1"/>
      <c r="AB1937" s="1"/>
      <c r="AG1937" s="1"/>
      <c r="AH1937" s="1"/>
      <c r="AJ1937" s="1"/>
      <c r="AO1937" s="1"/>
      <c r="AP1937" s="1"/>
      <c r="AQ1937" s="1"/>
      <c r="AR1937" s="1"/>
      <c r="AV1937" s="1"/>
    </row>
    <row r="1938" spans="1:48" x14ac:dyDescent="0.25">
      <c r="A1938" s="1"/>
      <c r="B1938" s="1"/>
      <c r="C1938" s="1"/>
      <c r="D1938" s="1"/>
      <c r="I1938" s="1"/>
      <c r="J1938" s="1"/>
      <c r="K1938" s="1"/>
      <c r="L1938" s="1"/>
      <c r="Q1938" s="1"/>
      <c r="R1938" s="1"/>
      <c r="T1938" s="1"/>
      <c r="Y1938" s="1"/>
      <c r="Z1938" s="1"/>
      <c r="AB1938" s="1"/>
      <c r="AG1938" s="1"/>
      <c r="AH1938" s="1"/>
      <c r="AJ1938" s="1"/>
      <c r="AO1938" s="1"/>
      <c r="AP1938" s="1"/>
      <c r="AQ1938" s="1"/>
      <c r="AR1938" s="1"/>
      <c r="AV1938" s="1"/>
    </row>
    <row r="1939" spans="1:48" x14ac:dyDescent="0.25">
      <c r="A1939" s="1"/>
      <c r="B1939" s="1"/>
      <c r="C1939" s="1"/>
      <c r="D1939" s="1"/>
      <c r="I1939" s="1"/>
      <c r="J1939" s="1"/>
      <c r="K1939" s="1"/>
      <c r="L1939" s="1"/>
      <c r="Q1939" s="1"/>
      <c r="R1939" s="1"/>
      <c r="T1939" s="1"/>
      <c r="Y1939" s="1"/>
      <c r="Z1939" s="1"/>
      <c r="AB1939" s="1"/>
      <c r="AG1939" s="1"/>
      <c r="AH1939" s="1"/>
      <c r="AJ1939" s="1"/>
      <c r="AO1939" s="1"/>
      <c r="AP1939" s="1"/>
      <c r="AQ1939" s="1"/>
      <c r="AR1939" s="1"/>
      <c r="AV1939" s="1"/>
    </row>
    <row r="1940" spans="1:48" x14ac:dyDescent="0.25">
      <c r="A1940" s="1"/>
      <c r="B1940" s="1"/>
      <c r="C1940" s="1"/>
      <c r="D1940" s="1"/>
      <c r="I1940" s="1"/>
      <c r="J1940" s="1"/>
      <c r="K1940" s="1"/>
      <c r="L1940" s="1"/>
      <c r="Q1940" s="1"/>
      <c r="R1940" s="1"/>
      <c r="T1940" s="1"/>
      <c r="Y1940" s="1"/>
      <c r="Z1940" s="1"/>
      <c r="AB1940" s="1"/>
      <c r="AG1940" s="1"/>
      <c r="AH1940" s="1"/>
      <c r="AJ1940" s="1"/>
      <c r="AO1940" s="1"/>
      <c r="AP1940" s="1"/>
      <c r="AQ1940" s="1"/>
      <c r="AR1940" s="1"/>
      <c r="AV1940" s="1"/>
    </row>
    <row r="1941" spans="1:48" x14ac:dyDescent="0.25">
      <c r="A1941" s="1"/>
      <c r="B1941" s="1"/>
      <c r="C1941" s="1"/>
      <c r="D1941" s="1"/>
      <c r="I1941" s="1"/>
      <c r="J1941" s="1"/>
      <c r="K1941" s="1"/>
      <c r="L1941" s="1"/>
      <c r="Q1941" s="1"/>
      <c r="R1941" s="1"/>
      <c r="T1941" s="1"/>
      <c r="Y1941" s="1"/>
      <c r="Z1941" s="1"/>
      <c r="AB1941" s="1"/>
      <c r="AG1941" s="1"/>
      <c r="AH1941" s="1"/>
      <c r="AJ1941" s="1"/>
      <c r="AO1941" s="1"/>
      <c r="AP1941" s="1"/>
      <c r="AQ1941" s="1"/>
      <c r="AR1941" s="1"/>
      <c r="AV1941" s="1"/>
    </row>
    <row r="1942" spans="1:48" x14ac:dyDescent="0.25">
      <c r="A1942" s="1"/>
      <c r="B1942" s="1"/>
      <c r="C1942" s="1"/>
      <c r="D1942" s="1"/>
      <c r="I1942" s="1"/>
      <c r="J1942" s="1"/>
      <c r="K1942" s="1"/>
      <c r="L1942" s="1"/>
      <c r="Q1942" s="1"/>
      <c r="R1942" s="1"/>
      <c r="T1942" s="1"/>
      <c r="Y1942" s="1"/>
      <c r="Z1942" s="1"/>
      <c r="AB1942" s="1"/>
      <c r="AG1942" s="1"/>
      <c r="AH1942" s="1"/>
      <c r="AJ1942" s="1"/>
      <c r="AO1942" s="1"/>
      <c r="AP1942" s="1"/>
      <c r="AQ1942" s="1"/>
      <c r="AR1942" s="1"/>
      <c r="AV1942" s="1"/>
    </row>
    <row r="1943" spans="1:48" x14ac:dyDescent="0.25">
      <c r="A1943" s="1"/>
      <c r="B1943" s="1"/>
      <c r="C1943" s="1"/>
      <c r="D1943" s="1"/>
      <c r="I1943" s="1"/>
      <c r="J1943" s="1"/>
      <c r="K1943" s="1"/>
      <c r="L1943" s="1"/>
      <c r="Q1943" s="1"/>
      <c r="R1943" s="1"/>
      <c r="T1943" s="1"/>
      <c r="Y1943" s="1"/>
      <c r="Z1943" s="1"/>
      <c r="AB1943" s="1"/>
      <c r="AG1943" s="1"/>
      <c r="AH1943" s="1"/>
      <c r="AJ1943" s="1"/>
      <c r="AO1943" s="1"/>
      <c r="AP1943" s="1"/>
      <c r="AQ1943" s="1"/>
      <c r="AR1943" s="1"/>
      <c r="AV1943" s="1"/>
    </row>
    <row r="1944" spans="1:48" x14ac:dyDescent="0.25">
      <c r="A1944" s="1"/>
      <c r="B1944" s="1"/>
      <c r="C1944" s="1"/>
      <c r="D1944" s="1"/>
      <c r="I1944" s="1"/>
      <c r="J1944" s="1"/>
      <c r="K1944" s="1"/>
      <c r="L1944" s="1"/>
      <c r="Q1944" s="1"/>
      <c r="R1944" s="1"/>
      <c r="T1944" s="1"/>
      <c r="Y1944" s="1"/>
      <c r="Z1944" s="1"/>
      <c r="AB1944" s="1"/>
      <c r="AG1944" s="1"/>
      <c r="AH1944" s="1"/>
      <c r="AJ1944" s="1"/>
      <c r="AO1944" s="1"/>
      <c r="AP1944" s="1"/>
      <c r="AQ1944" s="1"/>
      <c r="AR1944" s="1"/>
      <c r="AV1944" s="1"/>
    </row>
    <row r="1945" spans="1:48" x14ac:dyDescent="0.25">
      <c r="A1945" s="1"/>
      <c r="B1945" s="1"/>
      <c r="C1945" s="1"/>
      <c r="D1945" s="1"/>
      <c r="I1945" s="1"/>
      <c r="J1945" s="1"/>
      <c r="K1945" s="1"/>
      <c r="L1945" s="1"/>
      <c r="Q1945" s="1"/>
      <c r="R1945" s="1"/>
      <c r="T1945" s="1"/>
      <c r="Y1945" s="1"/>
      <c r="Z1945" s="1"/>
      <c r="AB1945" s="1"/>
      <c r="AG1945" s="1"/>
      <c r="AH1945" s="1"/>
      <c r="AJ1945" s="1"/>
      <c r="AO1945" s="1"/>
      <c r="AP1945" s="1"/>
      <c r="AQ1945" s="1"/>
      <c r="AR1945" s="1"/>
      <c r="AV1945" s="1"/>
    </row>
    <row r="1946" spans="1:48" x14ac:dyDescent="0.25">
      <c r="A1946" s="1"/>
      <c r="B1946" s="1"/>
      <c r="C1946" s="1"/>
      <c r="D1946" s="1"/>
      <c r="I1946" s="1"/>
      <c r="J1946" s="1"/>
      <c r="K1946" s="1"/>
      <c r="L1946" s="1"/>
      <c r="Q1946" s="1"/>
      <c r="R1946" s="1"/>
      <c r="T1946" s="1"/>
      <c r="Y1946" s="1"/>
      <c r="Z1946" s="1"/>
      <c r="AB1946" s="1"/>
      <c r="AG1946" s="1"/>
      <c r="AH1946" s="1"/>
      <c r="AJ1946" s="1"/>
      <c r="AO1946" s="1"/>
      <c r="AP1946" s="1"/>
      <c r="AQ1946" s="1"/>
      <c r="AR1946" s="1"/>
      <c r="AV1946" s="1"/>
    </row>
    <row r="1947" spans="1:48" x14ac:dyDescent="0.25">
      <c r="A1947" s="1"/>
      <c r="B1947" s="1"/>
      <c r="C1947" s="1"/>
      <c r="D1947" s="1"/>
      <c r="I1947" s="1"/>
      <c r="J1947" s="1"/>
      <c r="K1947" s="1"/>
      <c r="L1947" s="1"/>
      <c r="Q1947" s="1"/>
      <c r="R1947" s="1"/>
      <c r="T1947" s="1"/>
      <c r="Y1947" s="1"/>
      <c r="Z1947" s="1"/>
      <c r="AB1947" s="1"/>
      <c r="AG1947" s="1"/>
      <c r="AH1947" s="1"/>
      <c r="AJ1947" s="1"/>
      <c r="AO1947" s="1"/>
      <c r="AP1947" s="1"/>
      <c r="AQ1947" s="1"/>
      <c r="AR1947" s="1"/>
      <c r="AV1947" s="1"/>
    </row>
    <row r="1948" spans="1:48" x14ac:dyDescent="0.25">
      <c r="A1948" s="1"/>
      <c r="B1948" s="1"/>
      <c r="C1948" s="1"/>
      <c r="D1948" s="1"/>
      <c r="I1948" s="1"/>
      <c r="J1948" s="1"/>
      <c r="K1948" s="1"/>
      <c r="L1948" s="1"/>
      <c r="Q1948" s="1"/>
      <c r="R1948" s="1"/>
      <c r="T1948" s="1"/>
      <c r="Y1948" s="1"/>
      <c r="Z1948" s="1"/>
      <c r="AB1948" s="1"/>
      <c r="AG1948" s="1"/>
      <c r="AH1948" s="1"/>
      <c r="AJ1948" s="1"/>
      <c r="AO1948" s="1"/>
      <c r="AP1948" s="1"/>
      <c r="AQ1948" s="1"/>
      <c r="AR1948" s="1"/>
      <c r="AV1948" s="1"/>
    </row>
    <row r="1949" spans="1:48" x14ac:dyDescent="0.25">
      <c r="A1949" s="1"/>
      <c r="B1949" s="1"/>
      <c r="C1949" s="1"/>
      <c r="D1949" s="1"/>
      <c r="I1949" s="1"/>
      <c r="J1949" s="1"/>
      <c r="K1949" s="1"/>
      <c r="L1949" s="1"/>
      <c r="Q1949" s="1"/>
      <c r="R1949" s="1"/>
      <c r="T1949" s="1"/>
      <c r="Y1949" s="1"/>
      <c r="Z1949" s="1"/>
      <c r="AB1949" s="1"/>
      <c r="AG1949" s="1"/>
      <c r="AH1949" s="1"/>
      <c r="AJ1949" s="1"/>
      <c r="AO1949" s="1"/>
      <c r="AP1949" s="1"/>
      <c r="AQ1949" s="1"/>
      <c r="AR1949" s="1"/>
      <c r="AV1949" s="1"/>
    </row>
    <row r="1950" spans="1:48" x14ac:dyDescent="0.25">
      <c r="A1950" s="1"/>
      <c r="B1950" s="1"/>
      <c r="C1950" s="1"/>
      <c r="D1950" s="1"/>
      <c r="I1950" s="1"/>
      <c r="J1950" s="1"/>
      <c r="K1950" s="1"/>
      <c r="L1950" s="1"/>
      <c r="Q1950" s="1"/>
      <c r="R1950" s="1"/>
      <c r="T1950" s="1"/>
      <c r="Y1950" s="1"/>
      <c r="Z1950" s="1"/>
      <c r="AB1950" s="1"/>
      <c r="AG1950" s="1"/>
      <c r="AH1950" s="1"/>
      <c r="AJ1950" s="1"/>
      <c r="AO1950" s="1"/>
      <c r="AP1950" s="1"/>
      <c r="AQ1950" s="1"/>
      <c r="AR1950" s="1"/>
      <c r="AV1950" s="1"/>
    </row>
    <row r="1951" spans="1:48" x14ac:dyDescent="0.25">
      <c r="A1951" s="1"/>
      <c r="B1951" s="1"/>
      <c r="C1951" s="1"/>
      <c r="D1951" s="1"/>
      <c r="I1951" s="1"/>
      <c r="J1951" s="1"/>
      <c r="K1951" s="1"/>
      <c r="L1951" s="1"/>
      <c r="Q1951" s="1"/>
      <c r="R1951" s="1"/>
      <c r="T1951" s="1"/>
      <c r="Y1951" s="1"/>
      <c r="Z1951" s="1"/>
      <c r="AB1951" s="1"/>
      <c r="AG1951" s="1"/>
      <c r="AH1951" s="1"/>
      <c r="AJ1951" s="1"/>
      <c r="AO1951" s="1"/>
      <c r="AP1951" s="1"/>
      <c r="AQ1951" s="1"/>
      <c r="AR1951" s="1"/>
      <c r="AV1951" s="1"/>
    </row>
    <row r="1952" spans="1:48" x14ac:dyDescent="0.25">
      <c r="A1952" s="1"/>
      <c r="B1952" s="1"/>
      <c r="C1952" s="1"/>
      <c r="D1952" s="1"/>
      <c r="I1952" s="1"/>
      <c r="J1952" s="1"/>
      <c r="K1952" s="1"/>
      <c r="L1952" s="1"/>
      <c r="Q1952" s="1"/>
      <c r="R1952" s="1"/>
      <c r="T1952" s="1"/>
      <c r="Y1952" s="1"/>
      <c r="Z1952" s="1"/>
      <c r="AB1952" s="1"/>
      <c r="AG1952" s="1"/>
      <c r="AH1952" s="1"/>
      <c r="AJ1952" s="1"/>
      <c r="AO1952" s="1"/>
      <c r="AP1952" s="1"/>
      <c r="AQ1952" s="1"/>
      <c r="AR1952" s="1"/>
      <c r="AV1952" s="1"/>
    </row>
    <row r="1953" spans="1:48" x14ac:dyDescent="0.25">
      <c r="A1953" s="1"/>
      <c r="B1953" s="1"/>
      <c r="C1953" s="1"/>
      <c r="D1953" s="1"/>
      <c r="I1953" s="1"/>
      <c r="J1953" s="1"/>
      <c r="K1953" s="1"/>
      <c r="L1953" s="1"/>
      <c r="Q1953" s="1"/>
      <c r="R1953" s="1"/>
      <c r="T1953" s="1"/>
      <c r="Y1953" s="1"/>
      <c r="Z1953" s="1"/>
      <c r="AB1953" s="1"/>
      <c r="AG1953" s="1"/>
      <c r="AH1953" s="1"/>
      <c r="AJ1953" s="1"/>
      <c r="AO1953" s="1"/>
      <c r="AP1953" s="1"/>
      <c r="AQ1953" s="1"/>
      <c r="AR1953" s="1"/>
      <c r="AV1953" s="1"/>
    </row>
    <row r="1954" spans="1:48" x14ac:dyDescent="0.25">
      <c r="A1954" s="1"/>
      <c r="B1954" s="1"/>
      <c r="C1954" s="1"/>
      <c r="D1954" s="1"/>
      <c r="I1954" s="1"/>
      <c r="J1954" s="1"/>
      <c r="K1954" s="1"/>
      <c r="L1954" s="1"/>
      <c r="Q1954" s="1"/>
      <c r="R1954" s="1"/>
      <c r="T1954" s="1"/>
      <c r="Y1954" s="1"/>
      <c r="Z1954" s="1"/>
      <c r="AB1954" s="1"/>
      <c r="AG1954" s="1"/>
      <c r="AH1954" s="1"/>
      <c r="AJ1954" s="1"/>
      <c r="AO1954" s="1"/>
      <c r="AP1954" s="1"/>
      <c r="AQ1954" s="1"/>
      <c r="AR1954" s="1"/>
      <c r="AV1954" s="1"/>
    </row>
    <row r="1955" spans="1:48" x14ac:dyDescent="0.25">
      <c r="A1955" s="1"/>
      <c r="B1955" s="1"/>
      <c r="C1955" s="1"/>
      <c r="D1955" s="1"/>
      <c r="I1955" s="1"/>
      <c r="J1955" s="1"/>
      <c r="K1955" s="1"/>
      <c r="L1955" s="1"/>
      <c r="Q1955" s="1"/>
      <c r="R1955" s="1"/>
      <c r="T1955" s="1"/>
      <c r="Y1955" s="1"/>
      <c r="Z1955" s="1"/>
      <c r="AB1955" s="1"/>
      <c r="AG1955" s="1"/>
      <c r="AH1955" s="1"/>
      <c r="AJ1955" s="1"/>
      <c r="AO1955" s="1"/>
      <c r="AP1955" s="1"/>
      <c r="AQ1955" s="1"/>
      <c r="AR1955" s="1"/>
      <c r="AV1955" s="1"/>
    </row>
    <row r="1956" spans="1:48" x14ac:dyDescent="0.25">
      <c r="A1956" s="1"/>
      <c r="B1956" s="1"/>
      <c r="C1956" s="1"/>
      <c r="D1956" s="1"/>
      <c r="I1956" s="1"/>
      <c r="J1956" s="1"/>
      <c r="K1956" s="1"/>
      <c r="L1956" s="1"/>
      <c r="Q1956" s="1"/>
      <c r="R1956" s="1"/>
      <c r="T1956" s="1"/>
      <c r="Y1956" s="1"/>
      <c r="Z1956" s="1"/>
      <c r="AB1956" s="1"/>
      <c r="AG1956" s="1"/>
      <c r="AH1956" s="1"/>
      <c r="AJ1956" s="1"/>
      <c r="AO1956" s="1"/>
      <c r="AP1956" s="1"/>
      <c r="AQ1956" s="1"/>
      <c r="AR1956" s="1"/>
      <c r="AV1956" s="1"/>
    </row>
    <row r="1957" spans="1:48" x14ac:dyDescent="0.25">
      <c r="A1957" s="1"/>
      <c r="B1957" s="1"/>
      <c r="C1957" s="1"/>
      <c r="D1957" s="1"/>
      <c r="I1957" s="1"/>
      <c r="J1957" s="1"/>
      <c r="K1957" s="1"/>
      <c r="L1957" s="1"/>
      <c r="Q1957" s="1"/>
      <c r="R1957" s="1"/>
      <c r="T1957" s="1"/>
      <c r="Y1957" s="1"/>
      <c r="Z1957" s="1"/>
      <c r="AB1957" s="1"/>
      <c r="AG1957" s="1"/>
      <c r="AH1957" s="1"/>
      <c r="AJ1957" s="1"/>
      <c r="AO1957" s="1"/>
      <c r="AP1957" s="1"/>
      <c r="AQ1957" s="1"/>
      <c r="AR1957" s="1"/>
      <c r="AV1957" s="1"/>
    </row>
    <row r="1958" spans="1:48" x14ac:dyDescent="0.25">
      <c r="A1958" s="1"/>
      <c r="B1958" s="1"/>
      <c r="C1958" s="1"/>
      <c r="D1958" s="1"/>
      <c r="I1958" s="1"/>
      <c r="J1958" s="1"/>
      <c r="K1958" s="1"/>
      <c r="L1958" s="1"/>
      <c r="Q1958" s="1"/>
      <c r="R1958" s="1"/>
      <c r="T1958" s="1"/>
      <c r="Y1958" s="1"/>
      <c r="Z1958" s="1"/>
      <c r="AB1958" s="1"/>
      <c r="AG1958" s="1"/>
      <c r="AH1958" s="1"/>
      <c r="AJ1958" s="1"/>
      <c r="AO1958" s="1"/>
      <c r="AP1958" s="1"/>
      <c r="AQ1958" s="1"/>
      <c r="AR1958" s="1"/>
      <c r="AV1958" s="1"/>
    </row>
    <row r="1959" spans="1:48" x14ac:dyDescent="0.25">
      <c r="A1959" s="1"/>
      <c r="B1959" s="1"/>
      <c r="C1959" s="1"/>
      <c r="D1959" s="1"/>
      <c r="I1959" s="1"/>
      <c r="J1959" s="1"/>
      <c r="K1959" s="1"/>
      <c r="L1959" s="1"/>
      <c r="Q1959" s="1"/>
      <c r="R1959" s="1"/>
      <c r="T1959" s="1"/>
      <c r="Y1959" s="1"/>
      <c r="Z1959" s="1"/>
      <c r="AB1959" s="1"/>
      <c r="AG1959" s="1"/>
      <c r="AH1959" s="1"/>
      <c r="AJ1959" s="1"/>
      <c r="AO1959" s="1"/>
      <c r="AP1959" s="1"/>
      <c r="AQ1959" s="1"/>
      <c r="AR1959" s="1"/>
      <c r="AV1959" s="1"/>
    </row>
    <row r="1960" spans="1:48" x14ac:dyDescent="0.25">
      <c r="A1960" s="1"/>
      <c r="B1960" s="1"/>
      <c r="C1960" s="1"/>
      <c r="D1960" s="1"/>
      <c r="I1960" s="1"/>
      <c r="J1960" s="1"/>
      <c r="K1960" s="1"/>
      <c r="L1960" s="1"/>
      <c r="Q1960" s="1"/>
      <c r="R1960" s="1"/>
      <c r="T1960" s="1"/>
      <c r="Y1960" s="1"/>
      <c r="Z1960" s="1"/>
      <c r="AB1960" s="1"/>
      <c r="AG1960" s="1"/>
      <c r="AH1960" s="1"/>
      <c r="AJ1960" s="1"/>
      <c r="AO1960" s="1"/>
      <c r="AP1960" s="1"/>
      <c r="AQ1960" s="1"/>
      <c r="AR1960" s="1"/>
      <c r="AV1960" s="1"/>
    </row>
    <row r="1961" spans="1:48" x14ac:dyDescent="0.25">
      <c r="A1961" s="1"/>
      <c r="B1961" s="1"/>
      <c r="C1961" s="1"/>
      <c r="D1961" s="1"/>
      <c r="I1961" s="1"/>
      <c r="J1961" s="1"/>
      <c r="K1961" s="1"/>
      <c r="L1961" s="1"/>
      <c r="Q1961" s="1"/>
      <c r="R1961" s="1"/>
      <c r="T1961" s="1"/>
      <c r="Y1961" s="1"/>
      <c r="Z1961" s="1"/>
      <c r="AB1961" s="1"/>
      <c r="AG1961" s="1"/>
      <c r="AH1961" s="1"/>
      <c r="AJ1961" s="1"/>
      <c r="AO1961" s="1"/>
      <c r="AP1961" s="1"/>
      <c r="AQ1961" s="1"/>
      <c r="AR1961" s="1"/>
      <c r="AV1961" s="1"/>
    </row>
    <row r="1962" spans="1:48" x14ac:dyDescent="0.25">
      <c r="A1962" s="1"/>
      <c r="B1962" s="1"/>
      <c r="C1962" s="1"/>
      <c r="D1962" s="1"/>
      <c r="I1962" s="1"/>
      <c r="J1962" s="1"/>
      <c r="K1962" s="1"/>
      <c r="L1962" s="1"/>
      <c r="Q1962" s="1"/>
      <c r="R1962" s="1"/>
      <c r="T1962" s="1"/>
      <c r="Y1962" s="1"/>
      <c r="Z1962" s="1"/>
      <c r="AB1962" s="1"/>
      <c r="AG1962" s="1"/>
      <c r="AH1962" s="1"/>
      <c r="AJ1962" s="1"/>
      <c r="AO1962" s="1"/>
      <c r="AP1962" s="1"/>
      <c r="AQ1962" s="1"/>
      <c r="AR1962" s="1"/>
      <c r="AV1962" s="1"/>
    </row>
    <row r="1963" spans="1:48" x14ac:dyDescent="0.25">
      <c r="A1963" s="1"/>
      <c r="B1963" s="1"/>
      <c r="C1963" s="1"/>
      <c r="D1963" s="1"/>
      <c r="I1963" s="1"/>
      <c r="J1963" s="1"/>
      <c r="K1963" s="1"/>
      <c r="L1963" s="1"/>
      <c r="Q1963" s="1"/>
      <c r="R1963" s="1"/>
      <c r="T1963" s="1"/>
      <c r="Y1963" s="1"/>
      <c r="Z1963" s="1"/>
      <c r="AB1963" s="1"/>
      <c r="AG1963" s="1"/>
      <c r="AH1963" s="1"/>
      <c r="AJ1963" s="1"/>
      <c r="AO1963" s="1"/>
      <c r="AP1963" s="1"/>
      <c r="AQ1963" s="1"/>
      <c r="AR1963" s="1"/>
      <c r="AV1963" s="1"/>
    </row>
    <row r="1964" spans="1:48" x14ac:dyDescent="0.25">
      <c r="A1964" s="1"/>
      <c r="B1964" s="1"/>
      <c r="C1964" s="1"/>
      <c r="D1964" s="1"/>
      <c r="I1964" s="1"/>
      <c r="J1964" s="1"/>
      <c r="K1964" s="1"/>
      <c r="L1964" s="1"/>
      <c r="Q1964" s="1"/>
      <c r="R1964" s="1"/>
      <c r="T1964" s="1"/>
      <c r="Y1964" s="1"/>
      <c r="Z1964" s="1"/>
      <c r="AB1964" s="1"/>
      <c r="AG1964" s="1"/>
      <c r="AH1964" s="1"/>
      <c r="AJ1964" s="1"/>
      <c r="AO1964" s="1"/>
      <c r="AP1964" s="1"/>
      <c r="AQ1964" s="1"/>
      <c r="AR1964" s="1"/>
      <c r="AV1964" s="1"/>
    </row>
    <row r="1965" spans="1:48" x14ac:dyDescent="0.25">
      <c r="A1965" s="1"/>
      <c r="B1965" s="1"/>
      <c r="C1965" s="1"/>
      <c r="D1965" s="1"/>
      <c r="I1965" s="1"/>
      <c r="J1965" s="1"/>
      <c r="K1965" s="1"/>
      <c r="L1965" s="1"/>
      <c r="Q1965" s="1"/>
      <c r="R1965" s="1"/>
      <c r="T1965" s="1"/>
      <c r="Y1965" s="1"/>
      <c r="Z1965" s="1"/>
      <c r="AB1965" s="1"/>
      <c r="AG1965" s="1"/>
      <c r="AH1965" s="1"/>
      <c r="AJ1965" s="1"/>
      <c r="AO1965" s="1"/>
      <c r="AP1965" s="1"/>
      <c r="AQ1965" s="1"/>
      <c r="AR1965" s="1"/>
      <c r="AV1965" s="1"/>
    </row>
    <row r="1966" spans="1:48" x14ac:dyDescent="0.25">
      <c r="A1966" s="1"/>
      <c r="B1966" s="1"/>
      <c r="C1966" s="1"/>
      <c r="D1966" s="1"/>
      <c r="I1966" s="1"/>
      <c r="J1966" s="1"/>
      <c r="K1966" s="1"/>
      <c r="L1966" s="1"/>
      <c r="Q1966" s="1"/>
      <c r="R1966" s="1"/>
      <c r="T1966" s="1"/>
      <c r="Y1966" s="1"/>
      <c r="Z1966" s="1"/>
      <c r="AB1966" s="1"/>
      <c r="AG1966" s="1"/>
      <c r="AH1966" s="1"/>
      <c r="AJ1966" s="1"/>
      <c r="AO1966" s="1"/>
      <c r="AP1966" s="1"/>
      <c r="AQ1966" s="1"/>
      <c r="AR1966" s="1"/>
      <c r="AV1966" s="1"/>
    </row>
    <row r="1967" spans="1:48" x14ac:dyDescent="0.25">
      <c r="A1967" s="1"/>
      <c r="B1967" s="1"/>
      <c r="C1967" s="1"/>
      <c r="D1967" s="1"/>
      <c r="I1967" s="1"/>
      <c r="J1967" s="1"/>
      <c r="K1967" s="1"/>
      <c r="L1967" s="1"/>
      <c r="Q1967" s="1"/>
      <c r="R1967" s="1"/>
      <c r="T1967" s="1"/>
      <c r="Y1967" s="1"/>
      <c r="Z1967" s="1"/>
      <c r="AB1967" s="1"/>
      <c r="AG1967" s="1"/>
      <c r="AH1967" s="1"/>
      <c r="AJ1967" s="1"/>
      <c r="AO1967" s="1"/>
      <c r="AP1967" s="1"/>
      <c r="AQ1967" s="1"/>
      <c r="AR1967" s="1"/>
      <c r="AV1967" s="1"/>
    </row>
    <row r="1968" spans="1:48" x14ac:dyDescent="0.25">
      <c r="A1968" s="1"/>
      <c r="B1968" s="1"/>
      <c r="C1968" s="1"/>
      <c r="D1968" s="1"/>
      <c r="I1968" s="1"/>
      <c r="J1968" s="1"/>
      <c r="K1968" s="1"/>
      <c r="L1968" s="1"/>
      <c r="Q1968" s="1"/>
      <c r="R1968" s="1"/>
      <c r="T1968" s="1"/>
      <c r="Y1968" s="1"/>
      <c r="Z1968" s="1"/>
      <c r="AB1968" s="1"/>
      <c r="AG1968" s="1"/>
      <c r="AH1968" s="1"/>
      <c r="AJ1968" s="1"/>
      <c r="AO1968" s="1"/>
      <c r="AP1968" s="1"/>
      <c r="AQ1968" s="1"/>
      <c r="AR1968" s="1"/>
      <c r="AV1968" s="1"/>
    </row>
    <row r="1969" spans="1:48" x14ac:dyDescent="0.25">
      <c r="A1969" s="1"/>
      <c r="B1969" s="1"/>
      <c r="C1969" s="1"/>
      <c r="D1969" s="1"/>
      <c r="I1969" s="1"/>
      <c r="J1969" s="1"/>
      <c r="K1969" s="1"/>
      <c r="L1969" s="1"/>
      <c r="Q1969" s="1"/>
      <c r="R1969" s="1"/>
      <c r="T1969" s="1"/>
      <c r="Y1969" s="1"/>
      <c r="Z1969" s="1"/>
      <c r="AB1969" s="1"/>
      <c r="AG1969" s="1"/>
      <c r="AH1969" s="1"/>
      <c r="AJ1969" s="1"/>
      <c r="AO1969" s="1"/>
      <c r="AP1969" s="1"/>
      <c r="AQ1969" s="1"/>
      <c r="AR1969" s="1"/>
      <c r="AV1969" s="1"/>
    </row>
    <row r="1970" spans="1:48" x14ac:dyDescent="0.25">
      <c r="A1970" s="1"/>
      <c r="B1970" s="1"/>
      <c r="C1970" s="1"/>
      <c r="D1970" s="1"/>
      <c r="I1970" s="1"/>
      <c r="J1970" s="1"/>
      <c r="K1970" s="1"/>
      <c r="L1970" s="1"/>
      <c r="Q1970" s="1"/>
      <c r="R1970" s="1"/>
      <c r="T1970" s="1"/>
      <c r="Y1970" s="1"/>
      <c r="Z1970" s="1"/>
      <c r="AB1970" s="1"/>
      <c r="AG1970" s="1"/>
      <c r="AH1970" s="1"/>
      <c r="AJ1970" s="1"/>
      <c r="AO1970" s="1"/>
      <c r="AP1970" s="1"/>
      <c r="AQ1970" s="1"/>
      <c r="AR1970" s="1"/>
      <c r="AV1970" s="1"/>
    </row>
    <row r="1971" spans="1:48" x14ac:dyDescent="0.25">
      <c r="A1971" s="1"/>
      <c r="B1971" s="1"/>
      <c r="C1971" s="1"/>
      <c r="D1971" s="1"/>
      <c r="I1971" s="1"/>
      <c r="J1971" s="1"/>
      <c r="K1971" s="1"/>
      <c r="L1971" s="1"/>
      <c r="Q1971" s="1"/>
      <c r="R1971" s="1"/>
      <c r="T1971" s="1"/>
      <c r="Y1971" s="1"/>
      <c r="Z1971" s="1"/>
      <c r="AB1971" s="1"/>
      <c r="AG1971" s="1"/>
      <c r="AH1971" s="1"/>
      <c r="AJ1971" s="1"/>
      <c r="AO1971" s="1"/>
      <c r="AP1971" s="1"/>
      <c r="AQ1971" s="1"/>
      <c r="AR1971" s="1"/>
      <c r="AV1971" s="1"/>
    </row>
    <row r="1972" spans="1:48" x14ac:dyDescent="0.25">
      <c r="A1972" s="1"/>
      <c r="B1972" s="1"/>
      <c r="C1972" s="1"/>
      <c r="D1972" s="1"/>
      <c r="I1972" s="1"/>
      <c r="J1972" s="1"/>
      <c r="K1972" s="1"/>
      <c r="L1972" s="1"/>
      <c r="Q1972" s="1"/>
      <c r="R1972" s="1"/>
      <c r="T1972" s="1"/>
      <c r="Y1972" s="1"/>
      <c r="Z1972" s="1"/>
      <c r="AB1972" s="1"/>
      <c r="AG1972" s="1"/>
      <c r="AH1972" s="1"/>
      <c r="AJ1972" s="1"/>
      <c r="AO1972" s="1"/>
      <c r="AP1972" s="1"/>
      <c r="AQ1972" s="1"/>
      <c r="AR1972" s="1"/>
      <c r="AV1972" s="1"/>
    </row>
    <row r="1973" spans="1:48" x14ac:dyDescent="0.25">
      <c r="A1973" s="1"/>
      <c r="B1973" s="1"/>
      <c r="C1973" s="1"/>
      <c r="D1973" s="1"/>
      <c r="I1973" s="1"/>
      <c r="J1973" s="1"/>
      <c r="K1973" s="1"/>
      <c r="L1973" s="1"/>
      <c r="Q1973" s="1"/>
      <c r="R1973" s="1"/>
      <c r="T1973" s="1"/>
      <c r="Y1973" s="1"/>
      <c r="Z1973" s="1"/>
      <c r="AB1973" s="1"/>
      <c r="AG1973" s="1"/>
      <c r="AH1973" s="1"/>
      <c r="AJ1973" s="1"/>
      <c r="AO1973" s="1"/>
      <c r="AP1973" s="1"/>
      <c r="AQ1973" s="1"/>
      <c r="AR1973" s="1"/>
      <c r="AV1973" s="1"/>
    </row>
    <row r="1974" spans="1:48" x14ac:dyDescent="0.25">
      <c r="A1974" s="1"/>
      <c r="B1974" s="1"/>
      <c r="C1974" s="1"/>
      <c r="D1974" s="1"/>
      <c r="I1974" s="1"/>
      <c r="J1974" s="1"/>
      <c r="K1974" s="1"/>
      <c r="L1974" s="1"/>
      <c r="Q1974" s="1"/>
      <c r="R1974" s="1"/>
      <c r="T1974" s="1"/>
      <c r="Y1974" s="1"/>
      <c r="Z1974" s="1"/>
      <c r="AB1974" s="1"/>
      <c r="AG1974" s="1"/>
      <c r="AH1974" s="1"/>
      <c r="AJ1974" s="1"/>
      <c r="AO1974" s="1"/>
      <c r="AP1974" s="1"/>
      <c r="AQ1974" s="1"/>
      <c r="AR1974" s="1"/>
      <c r="AV1974" s="1"/>
    </row>
    <row r="1975" spans="1:48" x14ac:dyDescent="0.25">
      <c r="A1975" s="1"/>
      <c r="B1975" s="1"/>
      <c r="C1975" s="1"/>
      <c r="D1975" s="1"/>
      <c r="I1975" s="1"/>
      <c r="J1975" s="1"/>
      <c r="K1975" s="1"/>
      <c r="L1975" s="1"/>
      <c r="Q1975" s="1"/>
      <c r="R1975" s="1"/>
      <c r="T1975" s="1"/>
      <c r="Y1975" s="1"/>
      <c r="Z1975" s="1"/>
      <c r="AB1975" s="1"/>
      <c r="AG1975" s="1"/>
      <c r="AH1975" s="1"/>
      <c r="AJ1975" s="1"/>
      <c r="AO1975" s="1"/>
      <c r="AP1975" s="1"/>
      <c r="AQ1975" s="1"/>
      <c r="AR1975" s="1"/>
      <c r="AV1975" s="1"/>
    </row>
    <row r="1976" spans="1:48" x14ac:dyDescent="0.25">
      <c r="A1976" s="1"/>
      <c r="B1976" s="1"/>
      <c r="C1976" s="1"/>
      <c r="D1976" s="1"/>
      <c r="I1976" s="1"/>
      <c r="J1976" s="1"/>
      <c r="K1976" s="1"/>
      <c r="L1976" s="1"/>
      <c r="Q1976" s="1"/>
      <c r="R1976" s="1"/>
      <c r="T1976" s="1"/>
      <c r="Y1976" s="1"/>
      <c r="Z1976" s="1"/>
      <c r="AB1976" s="1"/>
      <c r="AG1976" s="1"/>
      <c r="AH1976" s="1"/>
      <c r="AJ1976" s="1"/>
      <c r="AO1976" s="1"/>
      <c r="AP1976" s="1"/>
      <c r="AQ1976" s="1"/>
      <c r="AR1976" s="1"/>
      <c r="AV1976" s="1"/>
    </row>
    <row r="1977" spans="1:48" x14ac:dyDescent="0.25">
      <c r="A1977" s="1"/>
      <c r="B1977" s="1"/>
      <c r="C1977" s="1"/>
      <c r="D1977" s="1"/>
      <c r="I1977" s="1"/>
      <c r="J1977" s="1"/>
      <c r="K1977" s="1"/>
      <c r="L1977" s="1"/>
      <c r="Q1977" s="1"/>
      <c r="R1977" s="1"/>
      <c r="T1977" s="1"/>
      <c r="Y1977" s="1"/>
      <c r="Z1977" s="1"/>
      <c r="AB1977" s="1"/>
      <c r="AG1977" s="1"/>
      <c r="AH1977" s="1"/>
      <c r="AJ1977" s="1"/>
      <c r="AO1977" s="1"/>
      <c r="AP1977" s="1"/>
      <c r="AQ1977" s="1"/>
      <c r="AR1977" s="1"/>
      <c r="AV1977" s="1"/>
    </row>
    <row r="1978" spans="1:48" x14ac:dyDescent="0.25">
      <c r="A1978" s="1"/>
      <c r="B1978" s="1"/>
      <c r="C1978" s="1"/>
      <c r="D1978" s="1"/>
      <c r="I1978" s="1"/>
      <c r="J1978" s="1"/>
      <c r="K1978" s="1"/>
      <c r="L1978" s="1"/>
      <c r="Q1978" s="1"/>
      <c r="R1978" s="1"/>
      <c r="T1978" s="1"/>
      <c r="Y1978" s="1"/>
      <c r="Z1978" s="1"/>
      <c r="AB1978" s="1"/>
      <c r="AG1978" s="1"/>
      <c r="AH1978" s="1"/>
      <c r="AJ1978" s="1"/>
      <c r="AO1978" s="1"/>
      <c r="AP1978" s="1"/>
      <c r="AQ1978" s="1"/>
      <c r="AR1978" s="1"/>
      <c r="AV1978" s="1"/>
    </row>
    <row r="1979" spans="1:48" x14ac:dyDescent="0.25">
      <c r="A1979" s="1"/>
      <c r="B1979" s="1"/>
      <c r="C1979" s="1"/>
      <c r="D1979" s="1"/>
      <c r="I1979" s="1"/>
      <c r="J1979" s="1"/>
      <c r="K1979" s="1"/>
      <c r="L1979" s="1"/>
      <c r="Q1979" s="1"/>
      <c r="R1979" s="1"/>
      <c r="T1979" s="1"/>
      <c r="Y1979" s="1"/>
      <c r="Z1979" s="1"/>
      <c r="AB1979" s="1"/>
      <c r="AG1979" s="1"/>
      <c r="AH1979" s="1"/>
      <c r="AJ1979" s="1"/>
      <c r="AO1979" s="1"/>
      <c r="AP1979" s="1"/>
      <c r="AQ1979" s="1"/>
      <c r="AR1979" s="1"/>
      <c r="AV1979" s="1"/>
    </row>
    <row r="1980" spans="1:48" x14ac:dyDescent="0.25">
      <c r="A1980" s="1"/>
      <c r="B1980" s="1"/>
      <c r="C1980" s="1"/>
      <c r="D1980" s="1"/>
      <c r="I1980" s="1"/>
      <c r="J1980" s="1"/>
      <c r="K1980" s="1"/>
      <c r="L1980" s="1"/>
      <c r="Q1980" s="1"/>
      <c r="R1980" s="1"/>
      <c r="T1980" s="1"/>
      <c r="Y1980" s="1"/>
      <c r="Z1980" s="1"/>
      <c r="AB1980" s="1"/>
      <c r="AG1980" s="1"/>
      <c r="AH1980" s="1"/>
      <c r="AJ1980" s="1"/>
      <c r="AO1980" s="1"/>
      <c r="AP1980" s="1"/>
      <c r="AQ1980" s="1"/>
      <c r="AR1980" s="1"/>
      <c r="AV1980" s="1"/>
    </row>
    <row r="1981" spans="1:48" x14ac:dyDescent="0.25">
      <c r="A1981" s="1"/>
      <c r="B1981" s="1"/>
      <c r="C1981" s="1"/>
      <c r="D1981" s="1"/>
      <c r="I1981" s="1"/>
      <c r="J1981" s="1"/>
      <c r="K1981" s="1"/>
      <c r="L1981" s="1"/>
      <c r="Q1981" s="1"/>
      <c r="R1981" s="1"/>
      <c r="T1981" s="1"/>
      <c r="Y1981" s="1"/>
      <c r="Z1981" s="1"/>
      <c r="AB1981" s="1"/>
      <c r="AG1981" s="1"/>
      <c r="AH1981" s="1"/>
      <c r="AJ1981" s="1"/>
      <c r="AO1981" s="1"/>
      <c r="AP1981" s="1"/>
      <c r="AQ1981" s="1"/>
      <c r="AR1981" s="1"/>
      <c r="AV1981" s="1"/>
    </row>
    <row r="1982" spans="1:48" x14ac:dyDescent="0.25">
      <c r="A1982" s="1"/>
      <c r="B1982" s="1"/>
      <c r="C1982" s="1"/>
      <c r="D1982" s="1"/>
      <c r="I1982" s="1"/>
      <c r="J1982" s="1"/>
      <c r="K1982" s="1"/>
      <c r="L1982" s="1"/>
      <c r="Q1982" s="1"/>
      <c r="R1982" s="1"/>
      <c r="T1982" s="1"/>
      <c r="Y1982" s="1"/>
      <c r="Z1982" s="1"/>
      <c r="AB1982" s="1"/>
      <c r="AG1982" s="1"/>
      <c r="AH1982" s="1"/>
      <c r="AJ1982" s="1"/>
      <c r="AO1982" s="1"/>
      <c r="AP1982" s="1"/>
      <c r="AQ1982" s="1"/>
      <c r="AR1982" s="1"/>
      <c r="AV1982" s="1"/>
    </row>
    <row r="1983" spans="1:48" x14ac:dyDescent="0.25">
      <c r="A1983" s="1"/>
      <c r="B1983" s="1"/>
      <c r="C1983" s="1"/>
      <c r="D1983" s="1"/>
      <c r="I1983" s="1"/>
      <c r="J1983" s="1"/>
      <c r="K1983" s="1"/>
      <c r="L1983" s="1"/>
      <c r="Q1983" s="1"/>
      <c r="R1983" s="1"/>
      <c r="T1983" s="1"/>
      <c r="Y1983" s="1"/>
      <c r="Z1983" s="1"/>
      <c r="AB1983" s="1"/>
      <c r="AG1983" s="1"/>
      <c r="AH1983" s="1"/>
      <c r="AJ1983" s="1"/>
      <c r="AO1983" s="1"/>
      <c r="AP1983" s="1"/>
      <c r="AQ1983" s="1"/>
      <c r="AR1983" s="1"/>
      <c r="AV1983" s="1"/>
    </row>
    <row r="1984" spans="1:48" x14ac:dyDescent="0.25">
      <c r="A1984" s="1"/>
      <c r="B1984" s="1"/>
      <c r="C1984" s="1"/>
      <c r="D1984" s="1"/>
      <c r="I1984" s="1"/>
      <c r="J1984" s="1"/>
      <c r="K1984" s="1"/>
      <c r="L1984" s="1"/>
      <c r="Q1984" s="1"/>
      <c r="R1984" s="1"/>
      <c r="T1984" s="1"/>
      <c r="Y1984" s="1"/>
      <c r="Z1984" s="1"/>
      <c r="AB1984" s="1"/>
      <c r="AG1984" s="1"/>
      <c r="AH1984" s="1"/>
      <c r="AJ1984" s="1"/>
      <c r="AO1984" s="1"/>
      <c r="AP1984" s="1"/>
      <c r="AQ1984" s="1"/>
      <c r="AR1984" s="1"/>
      <c r="AV1984" s="1"/>
    </row>
    <row r="1985" spans="1:48" x14ac:dyDescent="0.25">
      <c r="A1985" s="1"/>
      <c r="B1985" s="1"/>
      <c r="C1985" s="1"/>
      <c r="D1985" s="1"/>
      <c r="I1985" s="1"/>
      <c r="J1985" s="1"/>
      <c r="K1985" s="1"/>
      <c r="L1985" s="1"/>
      <c r="Q1985" s="1"/>
      <c r="R1985" s="1"/>
      <c r="T1985" s="1"/>
      <c r="Y1985" s="1"/>
      <c r="Z1985" s="1"/>
      <c r="AB1985" s="1"/>
      <c r="AG1985" s="1"/>
      <c r="AH1985" s="1"/>
      <c r="AJ1985" s="1"/>
      <c r="AO1985" s="1"/>
      <c r="AP1985" s="1"/>
      <c r="AQ1985" s="1"/>
      <c r="AR1985" s="1"/>
      <c r="AV1985" s="1"/>
    </row>
    <row r="1986" spans="1:48" x14ac:dyDescent="0.25">
      <c r="A1986" s="1"/>
      <c r="B1986" s="1"/>
      <c r="C1986" s="1"/>
      <c r="D1986" s="1"/>
      <c r="I1986" s="1"/>
      <c r="J1986" s="1"/>
      <c r="K1986" s="1"/>
      <c r="L1986" s="1"/>
      <c r="Q1986" s="1"/>
      <c r="R1986" s="1"/>
      <c r="T1986" s="1"/>
      <c r="Y1986" s="1"/>
      <c r="Z1986" s="1"/>
      <c r="AB1986" s="1"/>
      <c r="AG1986" s="1"/>
      <c r="AH1986" s="1"/>
      <c r="AJ1986" s="1"/>
      <c r="AO1986" s="1"/>
      <c r="AP1986" s="1"/>
      <c r="AQ1986" s="1"/>
      <c r="AR1986" s="1"/>
      <c r="AV1986" s="1"/>
    </row>
    <row r="1987" spans="1:48" x14ac:dyDescent="0.25">
      <c r="A1987" s="1"/>
      <c r="B1987" s="1"/>
      <c r="C1987" s="1"/>
      <c r="D1987" s="1"/>
      <c r="I1987" s="1"/>
      <c r="J1987" s="1"/>
      <c r="K1987" s="1"/>
      <c r="L1987" s="1"/>
      <c r="Q1987" s="1"/>
      <c r="R1987" s="1"/>
      <c r="T1987" s="1"/>
      <c r="Y1987" s="1"/>
      <c r="Z1987" s="1"/>
      <c r="AB1987" s="1"/>
      <c r="AG1987" s="1"/>
      <c r="AH1987" s="1"/>
      <c r="AJ1987" s="1"/>
      <c r="AO1987" s="1"/>
      <c r="AP1987" s="1"/>
      <c r="AQ1987" s="1"/>
      <c r="AR1987" s="1"/>
      <c r="AV1987" s="1"/>
    </row>
    <row r="1988" spans="1:48" x14ac:dyDescent="0.25">
      <c r="A1988" s="1"/>
      <c r="B1988" s="1"/>
      <c r="C1988" s="1"/>
      <c r="D1988" s="1"/>
      <c r="I1988" s="1"/>
      <c r="J1988" s="1"/>
      <c r="K1988" s="1"/>
      <c r="L1988" s="1"/>
      <c r="Q1988" s="1"/>
      <c r="R1988" s="1"/>
      <c r="T1988" s="1"/>
      <c r="Y1988" s="1"/>
      <c r="Z1988" s="1"/>
      <c r="AB1988" s="1"/>
      <c r="AG1988" s="1"/>
      <c r="AH1988" s="1"/>
      <c r="AJ1988" s="1"/>
      <c r="AO1988" s="1"/>
      <c r="AP1988" s="1"/>
      <c r="AQ1988" s="1"/>
      <c r="AR1988" s="1"/>
      <c r="AV1988" s="1"/>
    </row>
    <row r="1989" spans="1:48" x14ac:dyDescent="0.25">
      <c r="A1989" s="1"/>
      <c r="B1989" s="1"/>
      <c r="C1989" s="1"/>
      <c r="D1989" s="1"/>
      <c r="I1989" s="1"/>
      <c r="J1989" s="1"/>
      <c r="K1989" s="1"/>
      <c r="L1989" s="1"/>
      <c r="Q1989" s="1"/>
      <c r="R1989" s="1"/>
      <c r="T1989" s="1"/>
      <c r="Y1989" s="1"/>
      <c r="Z1989" s="1"/>
      <c r="AB1989" s="1"/>
      <c r="AG1989" s="1"/>
      <c r="AH1989" s="1"/>
      <c r="AJ1989" s="1"/>
      <c r="AO1989" s="1"/>
      <c r="AP1989" s="1"/>
      <c r="AQ1989" s="1"/>
      <c r="AR1989" s="1"/>
      <c r="AV1989" s="1"/>
    </row>
    <row r="1990" spans="1:48" x14ac:dyDescent="0.25">
      <c r="A1990" s="1"/>
      <c r="B1990" s="1"/>
      <c r="C1990" s="1"/>
      <c r="D1990" s="1"/>
      <c r="I1990" s="1"/>
      <c r="J1990" s="1"/>
      <c r="K1990" s="1"/>
      <c r="L1990" s="1"/>
      <c r="Q1990" s="1"/>
      <c r="R1990" s="1"/>
      <c r="T1990" s="1"/>
      <c r="Y1990" s="1"/>
      <c r="Z1990" s="1"/>
      <c r="AB1990" s="1"/>
      <c r="AG1990" s="1"/>
      <c r="AH1990" s="1"/>
      <c r="AJ1990" s="1"/>
      <c r="AO1990" s="1"/>
      <c r="AP1990" s="1"/>
      <c r="AQ1990" s="1"/>
      <c r="AR1990" s="1"/>
      <c r="AV1990" s="1"/>
    </row>
    <row r="1991" spans="1:48" x14ac:dyDescent="0.25">
      <c r="A1991" s="1"/>
      <c r="B1991" s="1"/>
      <c r="C1991" s="1"/>
      <c r="D1991" s="1"/>
      <c r="I1991" s="1"/>
      <c r="J1991" s="1"/>
      <c r="K1991" s="1"/>
      <c r="L1991" s="1"/>
      <c r="Q1991" s="1"/>
      <c r="R1991" s="1"/>
      <c r="T1991" s="1"/>
      <c r="Y1991" s="1"/>
      <c r="Z1991" s="1"/>
      <c r="AB1991" s="1"/>
      <c r="AG1991" s="1"/>
      <c r="AH1991" s="1"/>
      <c r="AJ1991" s="1"/>
      <c r="AO1991" s="1"/>
      <c r="AP1991" s="1"/>
      <c r="AQ1991" s="1"/>
      <c r="AR1991" s="1"/>
      <c r="AV1991" s="1"/>
    </row>
    <row r="1992" spans="1:48" x14ac:dyDescent="0.25">
      <c r="A1992" s="1"/>
      <c r="B1992" s="1"/>
      <c r="C1992" s="1"/>
      <c r="D1992" s="1"/>
      <c r="I1992" s="1"/>
      <c r="J1992" s="1"/>
      <c r="K1992" s="1"/>
      <c r="L1992" s="1"/>
      <c r="Q1992" s="1"/>
      <c r="R1992" s="1"/>
      <c r="T1992" s="1"/>
      <c r="Y1992" s="1"/>
      <c r="Z1992" s="1"/>
      <c r="AB1992" s="1"/>
      <c r="AG1992" s="1"/>
      <c r="AH1992" s="1"/>
      <c r="AJ1992" s="1"/>
      <c r="AO1992" s="1"/>
      <c r="AP1992" s="1"/>
      <c r="AQ1992" s="1"/>
      <c r="AR1992" s="1"/>
      <c r="AV1992" s="1"/>
    </row>
    <row r="1993" spans="1:48" x14ac:dyDescent="0.25">
      <c r="A1993" s="1"/>
      <c r="B1993" s="1"/>
      <c r="C1993" s="1"/>
      <c r="D1993" s="1"/>
      <c r="I1993" s="1"/>
      <c r="J1993" s="1"/>
      <c r="K1993" s="1"/>
      <c r="L1993" s="1"/>
      <c r="Q1993" s="1"/>
      <c r="R1993" s="1"/>
      <c r="T1993" s="1"/>
      <c r="Y1993" s="1"/>
      <c r="Z1993" s="1"/>
      <c r="AB1993" s="1"/>
      <c r="AG1993" s="1"/>
      <c r="AH1993" s="1"/>
      <c r="AJ1993" s="1"/>
      <c r="AO1993" s="1"/>
      <c r="AP1993" s="1"/>
      <c r="AQ1993" s="1"/>
      <c r="AR1993" s="1"/>
      <c r="AV1993" s="1"/>
    </row>
    <row r="1994" spans="1:48" x14ac:dyDescent="0.25">
      <c r="A1994" s="1"/>
      <c r="B1994" s="1"/>
      <c r="C1994" s="1"/>
      <c r="D1994" s="1"/>
      <c r="I1994" s="1"/>
      <c r="J1994" s="1"/>
      <c r="K1994" s="1"/>
      <c r="L1994" s="1"/>
      <c r="Q1994" s="1"/>
      <c r="R1994" s="1"/>
      <c r="T1994" s="1"/>
      <c r="Y1994" s="1"/>
      <c r="Z1994" s="1"/>
      <c r="AB1994" s="1"/>
      <c r="AG1994" s="1"/>
      <c r="AH1994" s="1"/>
      <c r="AJ1994" s="1"/>
      <c r="AO1994" s="1"/>
      <c r="AP1994" s="1"/>
      <c r="AQ1994" s="1"/>
      <c r="AR1994" s="1"/>
      <c r="AV1994" s="1"/>
    </row>
    <row r="1995" spans="1:48" x14ac:dyDescent="0.25">
      <c r="A1995" s="1"/>
      <c r="B1995" s="1"/>
      <c r="C1995" s="1"/>
      <c r="D1995" s="1"/>
      <c r="I1995" s="1"/>
      <c r="J1995" s="1"/>
      <c r="K1995" s="1"/>
      <c r="L1995" s="1"/>
      <c r="Q1995" s="1"/>
      <c r="R1995" s="1"/>
      <c r="T1995" s="1"/>
      <c r="Y1995" s="1"/>
      <c r="Z1995" s="1"/>
      <c r="AB1995" s="1"/>
      <c r="AG1995" s="1"/>
      <c r="AH1995" s="1"/>
      <c r="AJ1995" s="1"/>
      <c r="AO1995" s="1"/>
      <c r="AP1995" s="1"/>
      <c r="AQ1995" s="1"/>
      <c r="AR1995" s="1"/>
      <c r="AV1995" s="1"/>
    </row>
    <row r="1996" spans="1:48" x14ac:dyDescent="0.25">
      <c r="A1996" s="1"/>
      <c r="B1996" s="1"/>
      <c r="C1996" s="1"/>
      <c r="D1996" s="1"/>
      <c r="I1996" s="1"/>
      <c r="J1996" s="1"/>
      <c r="K1996" s="1"/>
      <c r="L1996" s="1"/>
      <c r="Q1996" s="1"/>
      <c r="R1996" s="1"/>
      <c r="T1996" s="1"/>
      <c r="Y1996" s="1"/>
      <c r="Z1996" s="1"/>
      <c r="AB1996" s="1"/>
      <c r="AG1996" s="1"/>
      <c r="AH1996" s="1"/>
      <c r="AJ1996" s="1"/>
      <c r="AO1996" s="1"/>
      <c r="AP1996" s="1"/>
      <c r="AQ1996" s="1"/>
      <c r="AR1996" s="1"/>
      <c r="AV1996" s="1"/>
    </row>
    <row r="1997" spans="1:48" x14ac:dyDescent="0.25">
      <c r="A1997" s="1"/>
      <c r="B1997" s="1"/>
      <c r="C1997" s="1"/>
      <c r="D1997" s="1"/>
      <c r="I1997" s="1"/>
      <c r="J1997" s="1"/>
      <c r="K1997" s="1"/>
      <c r="L1997" s="1"/>
      <c r="Q1997" s="1"/>
      <c r="R1997" s="1"/>
      <c r="T1997" s="1"/>
      <c r="Y1997" s="1"/>
      <c r="Z1997" s="1"/>
      <c r="AB1997" s="1"/>
      <c r="AG1997" s="1"/>
      <c r="AH1997" s="1"/>
      <c r="AJ1997" s="1"/>
      <c r="AO1997" s="1"/>
      <c r="AP1997" s="1"/>
      <c r="AQ1997" s="1"/>
      <c r="AR1997" s="1"/>
      <c r="AV1997" s="1"/>
    </row>
    <row r="1998" spans="1:48" x14ac:dyDescent="0.25">
      <c r="A1998" s="1"/>
      <c r="B1998" s="1"/>
      <c r="C1998" s="1"/>
      <c r="D1998" s="1"/>
      <c r="I1998" s="1"/>
      <c r="J1998" s="1"/>
      <c r="K1998" s="1"/>
      <c r="L1998" s="1"/>
      <c r="Q1998" s="1"/>
      <c r="R1998" s="1"/>
      <c r="T1998" s="1"/>
      <c r="Y1998" s="1"/>
      <c r="Z1998" s="1"/>
      <c r="AB1998" s="1"/>
      <c r="AG1998" s="1"/>
      <c r="AH1998" s="1"/>
      <c r="AJ1998" s="1"/>
      <c r="AO1998" s="1"/>
      <c r="AP1998" s="1"/>
      <c r="AQ1998" s="1"/>
      <c r="AR1998" s="1"/>
      <c r="AV1998" s="1"/>
    </row>
    <row r="1999" spans="1:48" x14ac:dyDescent="0.25">
      <c r="A1999" s="1"/>
      <c r="B1999" s="1"/>
      <c r="C1999" s="1"/>
      <c r="D1999" s="1"/>
      <c r="I1999" s="1"/>
      <c r="J1999" s="1"/>
      <c r="K1999" s="1"/>
      <c r="L1999" s="1"/>
      <c r="Q1999" s="1"/>
      <c r="R1999" s="1"/>
      <c r="T1999" s="1"/>
      <c r="Y1999" s="1"/>
      <c r="Z1999" s="1"/>
      <c r="AB1999" s="1"/>
      <c r="AG1999" s="1"/>
      <c r="AH1999" s="1"/>
      <c r="AJ1999" s="1"/>
      <c r="AO1999" s="1"/>
      <c r="AP1999" s="1"/>
      <c r="AQ1999" s="1"/>
      <c r="AR1999" s="1"/>
      <c r="AV1999" s="1"/>
    </row>
    <row r="2000" spans="1:48" x14ac:dyDescent="0.25">
      <c r="A2000" s="1"/>
      <c r="B2000" s="1"/>
      <c r="C2000" s="1"/>
      <c r="D2000" s="1"/>
      <c r="I2000" s="1"/>
      <c r="J2000" s="1"/>
      <c r="K2000" s="1"/>
      <c r="L2000" s="1"/>
      <c r="Q2000" s="1"/>
      <c r="R2000" s="1"/>
      <c r="T2000" s="1"/>
      <c r="Y2000" s="1"/>
      <c r="Z2000" s="1"/>
      <c r="AB2000" s="1"/>
      <c r="AG2000" s="1"/>
      <c r="AH2000" s="1"/>
      <c r="AJ2000" s="1"/>
      <c r="AO2000" s="1"/>
      <c r="AP2000" s="1"/>
      <c r="AQ2000" s="1"/>
      <c r="AR2000" s="1"/>
      <c r="AV2000" s="1"/>
    </row>
    <row r="2001" spans="1:48" x14ac:dyDescent="0.25">
      <c r="A2001" s="1"/>
      <c r="B2001" s="1"/>
      <c r="C2001" s="1"/>
      <c r="D2001" s="1"/>
      <c r="I2001" s="1"/>
      <c r="J2001" s="1"/>
      <c r="K2001" s="1"/>
      <c r="L2001" s="1"/>
      <c r="Q2001" s="1"/>
      <c r="R2001" s="1"/>
      <c r="T2001" s="1"/>
      <c r="Y2001" s="1"/>
      <c r="Z2001" s="1"/>
      <c r="AB2001" s="1"/>
      <c r="AG2001" s="1"/>
      <c r="AH2001" s="1"/>
      <c r="AJ2001" s="1"/>
      <c r="AO2001" s="1"/>
      <c r="AP2001" s="1"/>
      <c r="AQ2001" s="1"/>
      <c r="AR2001" s="1"/>
      <c r="AV2001" s="1"/>
    </row>
    <row r="2002" spans="1:48" x14ac:dyDescent="0.25">
      <c r="A2002" s="1"/>
      <c r="B2002" s="1"/>
      <c r="C2002" s="1"/>
      <c r="D2002" s="1"/>
      <c r="I2002" s="1"/>
      <c r="J2002" s="1"/>
      <c r="K2002" s="1"/>
      <c r="L2002" s="1"/>
      <c r="Q2002" s="1"/>
      <c r="R2002" s="1"/>
      <c r="T2002" s="1"/>
      <c r="Y2002" s="1"/>
      <c r="Z2002" s="1"/>
      <c r="AB2002" s="1"/>
      <c r="AG2002" s="1"/>
      <c r="AH2002" s="1"/>
      <c r="AJ2002" s="1"/>
      <c r="AO2002" s="1"/>
      <c r="AP2002" s="1"/>
      <c r="AQ2002" s="1"/>
      <c r="AR2002" s="1"/>
      <c r="AV2002" s="1"/>
    </row>
    <row r="2003" spans="1:48" x14ac:dyDescent="0.25">
      <c r="A2003" s="1"/>
      <c r="B2003" s="1"/>
      <c r="C2003" s="1"/>
      <c r="D2003" s="1"/>
      <c r="I2003" s="1"/>
      <c r="J2003" s="1"/>
      <c r="K2003" s="1"/>
      <c r="L2003" s="1"/>
      <c r="Q2003" s="1"/>
      <c r="R2003" s="1"/>
      <c r="T2003" s="1"/>
      <c r="Y2003" s="1"/>
      <c r="Z2003" s="1"/>
      <c r="AB2003" s="1"/>
      <c r="AG2003" s="1"/>
      <c r="AH2003" s="1"/>
      <c r="AJ2003" s="1"/>
      <c r="AO2003" s="1"/>
      <c r="AP2003" s="1"/>
      <c r="AQ2003" s="1"/>
      <c r="AR2003" s="1"/>
      <c r="AV2003" s="1"/>
    </row>
    <row r="2004" spans="1:48" x14ac:dyDescent="0.25">
      <c r="A2004" s="1"/>
      <c r="B2004" s="1"/>
      <c r="C2004" s="1"/>
      <c r="D2004" s="1"/>
      <c r="I2004" s="1"/>
      <c r="J2004" s="1"/>
      <c r="K2004" s="1"/>
      <c r="L2004" s="1"/>
      <c r="Q2004" s="1"/>
      <c r="R2004" s="1"/>
      <c r="T2004" s="1"/>
      <c r="Y2004" s="1"/>
      <c r="Z2004" s="1"/>
      <c r="AB2004" s="1"/>
      <c r="AG2004" s="1"/>
      <c r="AH2004" s="1"/>
      <c r="AJ2004" s="1"/>
      <c r="AO2004" s="1"/>
      <c r="AP2004" s="1"/>
      <c r="AQ2004" s="1"/>
      <c r="AR2004" s="1"/>
      <c r="AV2004" s="1"/>
    </row>
    <row r="2005" spans="1:48" x14ac:dyDescent="0.25">
      <c r="A2005" s="1"/>
      <c r="B2005" s="1"/>
      <c r="C2005" s="1"/>
      <c r="D2005" s="1"/>
      <c r="I2005" s="1"/>
      <c r="J2005" s="1"/>
      <c r="K2005" s="1"/>
      <c r="L2005" s="1"/>
      <c r="Q2005" s="1"/>
      <c r="R2005" s="1"/>
      <c r="T2005" s="1"/>
      <c r="Y2005" s="1"/>
      <c r="Z2005" s="1"/>
      <c r="AB2005" s="1"/>
      <c r="AG2005" s="1"/>
      <c r="AH2005" s="1"/>
      <c r="AJ2005" s="1"/>
      <c r="AO2005" s="1"/>
      <c r="AP2005" s="1"/>
      <c r="AQ2005" s="1"/>
      <c r="AR2005" s="1"/>
      <c r="AV2005" s="1"/>
    </row>
    <row r="2006" spans="1:48" x14ac:dyDescent="0.25">
      <c r="A2006" s="1"/>
      <c r="B2006" s="1"/>
      <c r="C2006" s="1"/>
      <c r="D2006" s="1"/>
      <c r="I2006" s="1"/>
      <c r="J2006" s="1"/>
      <c r="K2006" s="1"/>
      <c r="L2006" s="1"/>
      <c r="Q2006" s="1"/>
      <c r="R2006" s="1"/>
      <c r="T2006" s="1"/>
      <c r="Y2006" s="1"/>
      <c r="Z2006" s="1"/>
      <c r="AB2006" s="1"/>
      <c r="AG2006" s="1"/>
      <c r="AH2006" s="1"/>
      <c r="AJ2006" s="1"/>
      <c r="AO2006" s="1"/>
      <c r="AP2006" s="1"/>
      <c r="AQ2006" s="1"/>
      <c r="AR2006" s="1"/>
      <c r="AV2006" s="1"/>
    </row>
    <row r="2007" spans="1:48" x14ac:dyDescent="0.25">
      <c r="A2007" s="1"/>
      <c r="B2007" s="1"/>
      <c r="C2007" s="1"/>
      <c r="D2007" s="1"/>
      <c r="I2007" s="1"/>
      <c r="J2007" s="1"/>
      <c r="K2007" s="1"/>
      <c r="L2007" s="1"/>
      <c r="Q2007" s="1"/>
      <c r="R2007" s="1"/>
      <c r="T2007" s="1"/>
      <c r="Y2007" s="1"/>
      <c r="Z2007" s="1"/>
      <c r="AB2007" s="1"/>
      <c r="AG2007" s="1"/>
      <c r="AH2007" s="1"/>
      <c r="AJ2007" s="1"/>
      <c r="AO2007" s="1"/>
      <c r="AP2007" s="1"/>
      <c r="AQ2007" s="1"/>
      <c r="AR2007" s="1"/>
      <c r="AV2007" s="1"/>
    </row>
    <row r="2008" spans="1:48" x14ac:dyDescent="0.25">
      <c r="A2008" s="1"/>
      <c r="B2008" s="1"/>
      <c r="C2008" s="1"/>
      <c r="D2008" s="1"/>
      <c r="I2008" s="1"/>
      <c r="J2008" s="1"/>
      <c r="K2008" s="1"/>
      <c r="L2008" s="1"/>
      <c r="Q2008" s="1"/>
      <c r="R2008" s="1"/>
      <c r="T2008" s="1"/>
      <c r="Y2008" s="1"/>
      <c r="Z2008" s="1"/>
      <c r="AB2008" s="1"/>
      <c r="AG2008" s="1"/>
      <c r="AH2008" s="1"/>
      <c r="AJ2008" s="1"/>
      <c r="AO2008" s="1"/>
      <c r="AP2008" s="1"/>
      <c r="AQ2008" s="1"/>
      <c r="AR2008" s="1"/>
      <c r="AV2008" s="1"/>
    </row>
    <row r="2009" spans="1:48" x14ac:dyDescent="0.25">
      <c r="A2009" s="1"/>
      <c r="B2009" s="1"/>
      <c r="C2009" s="1"/>
      <c r="D2009" s="1"/>
      <c r="I2009" s="1"/>
      <c r="J2009" s="1"/>
      <c r="K2009" s="1"/>
      <c r="L2009" s="1"/>
      <c r="Q2009" s="1"/>
      <c r="R2009" s="1"/>
      <c r="T2009" s="1"/>
      <c r="Y2009" s="1"/>
      <c r="Z2009" s="1"/>
      <c r="AB2009" s="1"/>
      <c r="AG2009" s="1"/>
      <c r="AH2009" s="1"/>
      <c r="AJ2009" s="1"/>
      <c r="AO2009" s="1"/>
      <c r="AP2009" s="1"/>
      <c r="AQ2009" s="1"/>
      <c r="AR2009" s="1"/>
      <c r="AV2009" s="1"/>
    </row>
    <row r="2010" spans="1:48" x14ac:dyDescent="0.25">
      <c r="A2010" s="1"/>
      <c r="B2010" s="1"/>
      <c r="C2010" s="1"/>
      <c r="D2010" s="1"/>
      <c r="I2010" s="1"/>
      <c r="J2010" s="1"/>
      <c r="K2010" s="1"/>
      <c r="L2010" s="1"/>
      <c r="Q2010" s="1"/>
      <c r="R2010" s="1"/>
      <c r="T2010" s="1"/>
      <c r="Y2010" s="1"/>
      <c r="Z2010" s="1"/>
      <c r="AB2010" s="1"/>
      <c r="AG2010" s="1"/>
      <c r="AH2010" s="1"/>
      <c r="AJ2010" s="1"/>
      <c r="AO2010" s="1"/>
      <c r="AP2010" s="1"/>
      <c r="AQ2010" s="1"/>
      <c r="AR2010" s="1"/>
      <c r="AV2010" s="1"/>
    </row>
    <row r="2011" spans="1:48" x14ac:dyDescent="0.25">
      <c r="A2011" s="1"/>
      <c r="B2011" s="1"/>
      <c r="C2011" s="1"/>
      <c r="D2011" s="1"/>
      <c r="I2011" s="1"/>
      <c r="J2011" s="1"/>
      <c r="K2011" s="1"/>
      <c r="L2011" s="1"/>
      <c r="Q2011" s="1"/>
      <c r="R2011" s="1"/>
      <c r="T2011" s="1"/>
      <c r="Y2011" s="1"/>
      <c r="Z2011" s="1"/>
      <c r="AB2011" s="1"/>
      <c r="AG2011" s="1"/>
      <c r="AH2011" s="1"/>
      <c r="AJ2011" s="1"/>
      <c r="AO2011" s="1"/>
      <c r="AP2011" s="1"/>
      <c r="AQ2011" s="1"/>
      <c r="AR2011" s="1"/>
      <c r="AV2011" s="1"/>
    </row>
    <row r="2012" spans="1:48" x14ac:dyDescent="0.25">
      <c r="A2012" s="1"/>
      <c r="B2012" s="1"/>
      <c r="C2012" s="1"/>
      <c r="D2012" s="1"/>
      <c r="I2012" s="1"/>
      <c r="J2012" s="1"/>
      <c r="K2012" s="1"/>
      <c r="L2012" s="1"/>
      <c r="Q2012" s="1"/>
      <c r="R2012" s="1"/>
      <c r="T2012" s="1"/>
      <c r="Y2012" s="1"/>
      <c r="Z2012" s="1"/>
      <c r="AB2012" s="1"/>
      <c r="AG2012" s="1"/>
      <c r="AH2012" s="1"/>
      <c r="AJ2012" s="1"/>
      <c r="AO2012" s="1"/>
      <c r="AP2012" s="1"/>
      <c r="AQ2012" s="1"/>
      <c r="AR2012" s="1"/>
      <c r="AV2012" s="1"/>
    </row>
    <row r="2013" spans="1:48" x14ac:dyDescent="0.25">
      <c r="A2013" s="1"/>
      <c r="B2013" s="1"/>
      <c r="C2013" s="1"/>
      <c r="D2013" s="1"/>
      <c r="I2013" s="1"/>
      <c r="J2013" s="1"/>
      <c r="K2013" s="1"/>
      <c r="L2013" s="1"/>
      <c r="Q2013" s="1"/>
      <c r="R2013" s="1"/>
      <c r="T2013" s="1"/>
      <c r="Y2013" s="1"/>
      <c r="Z2013" s="1"/>
      <c r="AB2013" s="1"/>
      <c r="AG2013" s="1"/>
      <c r="AH2013" s="1"/>
      <c r="AJ2013" s="1"/>
      <c r="AO2013" s="1"/>
      <c r="AP2013" s="1"/>
      <c r="AQ2013" s="1"/>
      <c r="AR2013" s="1"/>
      <c r="AV2013" s="1"/>
    </row>
    <row r="2014" spans="1:48" x14ac:dyDescent="0.25">
      <c r="A2014" s="1"/>
      <c r="B2014" s="1"/>
      <c r="C2014" s="1"/>
      <c r="D2014" s="1"/>
      <c r="I2014" s="1"/>
      <c r="J2014" s="1"/>
      <c r="K2014" s="1"/>
      <c r="L2014" s="1"/>
      <c r="Q2014" s="1"/>
      <c r="R2014" s="1"/>
      <c r="T2014" s="1"/>
      <c r="Y2014" s="1"/>
      <c r="Z2014" s="1"/>
      <c r="AB2014" s="1"/>
      <c r="AG2014" s="1"/>
      <c r="AH2014" s="1"/>
      <c r="AJ2014" s="1"/>
      <c r="AO2014" s="1"/>
      <c r="AP2014" s="1"/>
      <c r="AQ2014" s="1"/>
      <c r="AR2014" s="1"/>
      <c r="AV2014" s="1"/>
    </row>
    <row r="2015" spans="1:48" x14ac:dyDescent="0.25">
      <c r="A2015" s="1"/>
      <c r="B2015" s="1"/>
      <c r="C2015" s="1"/>
      <c r="D2015" s="1"/>
      <c r="I2015" s="1"/>
      <c r="J2015" s="1"/>
      <c r="K2015" s="1"/>
      <c r="L2015" s="1"/>
      <c r="Q2015" s="1"/>
      <c r="R2015" s="1"/>
      <c r="T2015" s="1"/>
      <c r="Y2015" s="1"/>
      <c r="Z2015" s="1"/>
      <c r="AB2015" s="1"/>
      <c r="AG2015" s="1"/>
      <c r="AH2015" s="1"/>
      <c r="AJ2015" s="1"/>
      <c r="AO2015" s="1"/>
      <c r="AP2015" s="1"/>
      <c r="AQ2015" s="1"/>
      <c r="AR2015" s="1"/>
      <c r="AV2015" s="1"/>
    </row>
    <row r="2016" spans="1:48" x14ac:dyDescent="0.25">
      <c r="A2016" s="1"/>
      <c r="B2016" s="1"/>
      <c r="C2016" s="1"/>
      <c r="D2016" s="1"/>
      <c r="I2016" s="1"/>
      <c r="J2016" s="1"/>
      <c r="K2016" s="1"/>
      <c r="L2016" s="1"/>
      <c r="Q2016" s="1"/>
      <c r="R2016" s="1"/>
      <c r="T2016" s="1"/>
      <c r="Y2016" s="1"/>
      <c r="Z2016" s="1"/>
      <c r="AB2016" s="1"/>
      <c r="AG2016" s="1"/>
      <c r="AH2016" s="1"/>
      <c r="AJ2016" s="1"/>
      <c r="AO2016" s="1"/>
      <c r="AP2016" s="1"/>
      <c r="AQ2016" s="1"/>
      <c r="AR2016" s="1"/>
      <c r="AV2016" s="1"/>
    </row>
    <row r="2017" spans="1:48" x14ac:dyDescent="0.25">
      <c r="A2017" s="1"/>
      <c r="B2017" s="1"/>
      <c r="C2017" s="1"/>
      <c r="D2017" s="1"/>
      <c r="I2017" s="1"/>
      <c r="J2017" s="1"/>
      <c r="K2017" s="1"/>
      <c r="L2017" s="1"/>
      <c r="Q2017" s="1"/>
      <c r="R2017" s="1"/>
      <c r="T2017" s="1"/>
      <c r="Y2017" s="1"/>
      <c r="Z2017" s="1"/>
      <c r="AB2017" s="1"/>
      <c r="AG2017" s="1"/>
      <c r="AH2017" s="1"/>
      <c r="AJ2017" s="1"/>
      <c r="AO2017" s="1"/>
      <c r="AP2017" s="1"/>
      <c r="AQ2017" s="1"/>
      <c r="AR2017" s="1"/>
      <c r="AV2017" s="1"/>
    </row>
    <row r="2018" spans="1:48" x14ac:dyDescent="0.25">
      <c r="A2018" s="1"/>
      <c r="B2018" s="1"/>
      <c r="C2018" s="1"/>
      <c r="D2018" s="1"/>
      <c r="I2018" s="1"/>
      <c r="J2018" s="1"/>
      <c r="K2018" s="1"/>
      <c r="L2018" s="1"/>
      <c r="Q2018" s="1"/>
      <c r="R2018" s="1"/>
      <c r="T2018" s="1"/>
      <c r="Y2018" s="1"/>
      <c r="Z2018" s="1"/>
      <c r="AB2018" s="1"/>
      <c r="AG2018" s="1"/>
      <c r="AH2018" s="1"/>
      <c r="AJ2018" s="1"/>
      <c r="AO2018" s="1"/>
      <c r="AP2018" s="1"/>
      <c r="AQ2018" s="1"/>
      <c r="AR2018" s="1"/>
      <c r="AV2018" s="1"/>
    </row>
    <row r="2019" spans="1:48" x14ac:dyDescent="0.25">
      <c r="A2019" s="1"/>
      <c r="B2019" s="1"/>
      <c r="C2019" s="1"/>
      <c r="D2019" s="1"/>
      <c r="I2019" s="1"/>
      <c r="J2019" s="1"/>
      <c r="K2019" s="1"/>
      <c r="L2019" s="1"/>
      <c r="Q2019" s="1"/>
      <c r="R2019" s="1"/>
      <c r="T2019" s="1"/>
      <c r="Y2019" s="1"/>
      <c r="Z2019" s="1"/>
      <c r="AB2019" s="1"/>
      <c r="AG2019" s="1"/>
      <c r="AH2019" s="1"/>
      <c r="AJ2019" s="1"/>
      <c r="AO2019" s="1"/>
      <c r="AP2019" s="1"/>
      <c r="AQ2019" s="1"/>
      <c r="AR2019" s="1"/>
      <c r="AV2019" s="1"/>
    </row>
    <row r="2020" spans="1:48" x14ac:dyDescent="0.25">
      <c r="A2020" s="1"/>
      <c r="B2020" s="1"/>
      <c r="C2020" s="1"/>
      <c r="D2020" s="1"/>
      <c r="I2020" s="1"/>
      <c r="J2020" s="1"/>
      <c r="K2020" s="1"/>
      <c r="L2020" s="1"/>
      <c r="Q2020" s="1"/>
      <c r="R2020" s="1"/>
      <c r="T2020" s="1"/>
      <c r="Y2020" s="1"/>
      <c r="Z2020" s="1"/>
      <c r="AB2020" s="1"/>
      <c r="AG2020" s="1"/>
      <c r="AH2020" s="1"/>
      <c r="AJ2020" s="1"/>
      <c r="AO2020" s="1"/>
      <c r="AP2020" s="1"/>
      <c r="AQ2020" s="1"/>
      <c r="AR2020" s="1"/>
      <c r="AV2020" s="1"/>
    </row>
    <row r="2021" spans="1:48" x14ac:dyDescent="0.25">
      <c r="A2021" s="1"/>
      <c r="B2021" s="1"/>
      <c r="C2021" s="1"/>
      <c r="D2021" s="1"/>
      <c r="I2021" s="1"/>
      <c r="J2021" s="1"/>
      <c r="K2021" s="1"/>
      <c r="L2021" s="1"/>
      <c r="Q2021" s="1"/>
      <c r="R2021" s="1"/>
      <c r="T2021" s="1"/>
      <c r="Y2021" s="1"/>
      <c r="Z2021" s="1"/>
      <c r="AB2021" s="1"/>
      <c r="AG2021" s="1"/>
      <c r="AH2021" s="1"/>
      <c r="AJ2021" s="1"/>
      <c r="AO2021" s="1"/>
      <c r="AP2021" s="1"/>
      <c r="AQ2021" s="1"/>
      <c r="AR2021" s="1"/>
      <c r="AV2021" s="1"/>
    </row>
    <row r="2022" spans="1:48" x14ac:dyDescent="0.25">
      <c r="A2022" s="1"/>
      <c r="B2022" s="1"/>
      <c r="C2022" s="1"/>
      <c r="D2022" s="1"/>
      <c r="I2022" s="1"/>
      <c r="J2022" s="1"/>
      <c r="K2022" s="1"/>
      <c r="L2022" s="1"/>
      <c r="Q2022" s="1"/>
      <c r="R2022" s="1"/>
      <c r="T2022" s="1"/>
      <c r="Y2022" s="1"/>
      <c r="Z2022" s="1"/>
      <c r="AB2022" s="1"/>
      <c r="AG2022" s="1"/>
      <c r="AH2022" s="1"/>
      <c r="AJ2022" s="1"/>
      <c r="AO2022" s="1"/>
      <c r="AP2022" s="1"/>
      <c r="AQ2022" s="1"/>
      <c r="AR2022" s="1"/>
      <c r="AV2022" s="1"/>
    </row>
    <row r="2023" spans="1:48" x14ac:dyDescent="0.25">
      <c r="A2023" s="1"/>
      <c r="B2023" s="1"/>
      <c r="C2023" s="1"/>
      <c r="D2023" s="1"/>
      <c r="I2023" s="1"/>
      <c r="J2023" s="1"/>
      <c r="K2023" s="1"/>
      <c r="L2023" s="1"/>
      <c r="Q2023" s="1"/>
      <c r="R2023" s="1"/>
      <c r="T2023" s="1"/>
      <c r="Y2023" s="1"/>
      <c r="Z2023" s="1"/>
      <c r="AB2023" s="1"/>
      <c r="AG2023" s="1"/>
      <c r="AH2023" s="1"/>
      <c r="AJ2023" s="1"/>
      <c r="AO2023" s="1"/>
      <c r="AP2023" s="1"/>
      <c r="AQ2023" s="1"/>
      <c r="AR2023" s="1"/>
      <c r="AV2023" s="1"/>
    </row>
    <row r="2024" spans="1:48" x14ac:dyDescent="0.25">
      <c r="A2024" s="1"/>
      <c r="B2024" s="1"/>
      <c r="C2024" s="1"/>
      <c r="D2024" s="1"/>
      <c r="I2024" s="1"/>
      <c r="J2024" s="1"/>
      <c r="K2024" s="1"/>
      <c r="L2024" s="1"/>
      <c r="Q2024" s="1"/>
      <c r="R2024" s="1"/>
      <c r="T2024" s="1"/>
      <c r="Y2024" s="1"/>
      <c r="Z2024" s="1"/>
      <c r="AB2024" s="1"/>
      <c r="AG2024" s="1"/>
      <c r="AH2024" s="1"/>
      <c r="AJ2024" s="1"/>
      <c r="AO2024" s="1"/>
      <c r="AP2024" s="1"/>
      <c r="AQ2024" s="1"/>
      <c r="AR2024" s="1"/>
      <c r="AV2024" s="1"/>
    </row>
    <row r="2025" spans="1:48" x14ac:dyDescent="0.25">
      <c r="A2025" s="1"/>
      <c r="B2025" s="1"/>
      <c r="C2025" s="1"/>
      <c r="D2025" s="1"/>
      <c r="I2025" s="1"/>
      <c r="J2025" s="1"/>
      <c r="K2025" s="1"/>
      <c r="L2025" s="1"/>
      <c r="Q2025" s="1"/>
      <c r="R2025" s="1"/>
      <c r="T2025" s="1"/>
      <c r="Y2025" s="1"/>
      <c r="Z2025" s="1"/>
      <c r="AB2025" s="1"/>
      <c r="AG2025" s="1"/>
      <c r="AH2025" s="1"/>
      <c r="AJ2025" s="1"/>
      <c r="AO2025" s="1"/>
      <c r="AP2025" s="1"/>
      <c r="AQ2025" s="1"/>
      <c r="AR2025" s="1"/>
      <c r="AV2025" s="1"/>
    </row>
    <row r="2026" spans="1:48" x14ac:dyDescent="0.25">
      <c r="A2026" s="1"/>
      <c r="B2026" s="1"/>
      <c r="C2026" s="1"/>
      <c r="D2026" s="1"/>
      <c r="I2026" s="1"/>
      <c r="J2026" s="1"/>
      <c r="K2026" s="1"/>
      <c r="L2026" s="1"/>
      <c r="Q2026" s="1"/>
      <c r="R2026" s="1"/>
      <c r="T2026" s="1"/>
      <c r="Y2026" s="1"/>
      <c r="Z2026" s="1"/>
      <c r="AB2026" s="1"/>
      <c r="AG2026" s="1"/>
      <c r="AH2026" s="1"/>
      <c r="AJ2026" s="1"/>
      <c r="AO2026" s="1"/>
      <c r="AP2026" s="1"/>
      <c r="AQ2026" s="1"/>
      <c r="AR2026" s="1"/>
      <c r="AV2026" s="1"/>
    </row>
    <row r="2027" spans="1:48" x14ac:dyDescent="0.25">
      <c r="A2027" s="1"/>
      <c r="B2027" s="1"/>
      <c r="C2027" s="1"/>
      <c r="D2027" s="1"/>
      <c r="I2027" s="1"/>
      <c r="J2027" s="1"/>
      <c r="K2027" s="1"/>
      <c r="L2027" s="1"/>
      <c r="Q2027" s="1"/>
      <c r="R2027" s="1"/>
      <c r="T2027" s="1"/>
      <c r="Y2027" s="1"/>
      <c r="Z2027" s="1"/>
      <c r="AB2027" s="1"/>
      <c r="AG2027" s="1"/>
      <c r="AH2027" s="1"/>
      <c r="AJ2027" s="1"/>
      <c r="AO2027" s="1"/>
      <c r="AP2027" s="1"/>
      <c r="AQ2027" s="1"/>
      <c r="AR2027" s="1"/>
      <c r="AV2027" s="1"/>
    </row>
    <row r="2028" spans="1:48" x14ac:dyDescent="0.25">
      <c r="A2028" s="1"/>
      <c r="B2028" s="1"/>
      <c r="C2028" s="1"/>
      <c r="D2028" s="1"/>
      <c r="I2028" s="1"/>
      <c r="J2028" s="1"/>
      <c r="K2028" s="1"/>
      <c r="L2028" s="1"/>
      <c r="Q2028" s="1"/>
      <c r="R2028" s="1"/>
      <c r="T2028" s="1"/>
      <c r="Y2028" s="1"/>
      <c r="Z2028" s="1"/>
      <c r="AB2028" s="1"/>
      <c r="AG2028" s="1"/>
      <c r="AH2028" s="1"/>
      <c r="AJ2028" s="1"/>
      <c r="AO2028" s="1"/>
      <c r="AP2028" s="1"/>
      <c r="AQ2028" s="1"/>
      <c r="AR2028" s="1"/>
      <c r="AV2028" s="1"/>
    </row>
    <row r="2029" spans="1:48" x14ac:dyDescent="0.25">
      <c r="A2029" s="1"/>
      <c r="B2029" s="1"/>
      <c r="C2029" s="1"/>
      <c r="D2029" s="1"/>
      <c r="I2029" s="1"/>
      <c r="J2029" s="1"/>
      <c r="K2029" s="1"/>
      <c r="L2029" s="1"/>
      <c r="Q2029" s="1"/>
      <c r="R2029" s="1"/>
      <c r="T2029" s="1"/>
      <c r="Y2029" s="1"/>
      <c r="Z2029" s="1"/>
      <c r="AB2029" s="1"/>
      <c r="AG2029" s="1"/>
      <c r="AH2029" s="1"/>
      <c r="AJ2029" s="1"/>
      <c r="AO2029" s="1"/>
      <c r="AP2029" s="1"/>
      <c r="AQ2029" s="1"/>
      <c r="AR2029" s="1"/>
      <c r="AV2029" s="1"/>
    </row>
    <row r="2030" spans="1:48" x14ac:dyDescent="0.25">
      <c r="A2030" s="1"/>
      <c r="B2030" s="1"/>
      <c r="C2030" s="1"/>
      <c r="D2030" s="1"/>
      <c r="I2030" s="1"/>
      <c r="J2030" s="1"/>
      <c r="K2030" s="1"/>
      <c r="L2030" s="1"/>
      <c r="Q2030" s="1"/>
      <c r="R2030" s="1"/>
      <c r="T2030" s="1"/>
      <c r="Y2030" s="1"/>
      <c r="Z2030" s="1"/>
      <c r="AB2030" s="1"/>
      <c r="AG2030" s="1"/>
      <c r="AH2030" s="1"/>
      <c r="AJ2030" s="1"/>
      <c r="AO2030" s="1"/>
      <c r="AP2030" s="1"/>
      <c r="AQ2030" s="1"/>
      <c r="AR2030" s="1"/>
      <c r="AV2030" s="1"/>
    </row>
    <row r="2031" spans="1:48" x14ac:dyDescent="0.25">
      <c r="A2031" s="1"/>
      <c r="B2031" s="1"/>
      <c r="C2031" s="1"/>
      <c r="D2031" s="1"/>
      <c r="I2031" s="1"/>
      <c r="J2031" s="1"/>
      <c r="K2031" s="1"/>
      <c r="L2031" s="1"/>
      <c r="Q2031" s="1"/>
      <c r="R2031" s="1"/>
      <c r="T2031" s="1"/>
      <c r="Y2031" s="1"/>
      <c r="Z2031" s="1"/>
      <c r="AB2031" s="1"/>
      <c r="AG2031" s="1"/>
      <c r="AH2031" s="1"/>
      <c r="AJ2031" s="1"/>
      <c r="AO2031" s="1"/>
      <c r="AP2031" s="1"/>
      <c r="AQ2031" s="1"/>
      <c r="AR2031" s="1"/>
      <c r="AV2031" s="1"/>
    </row>
    <row r="2032" spans="1:48" x14ac:dyDescent="0.25">
      <c r="A2032" s="1"/>
      <c r="B2032" s="1"/>
      <c r="C2032" s="1"/>
      <c r="D2032" s="1"/>
      <c r="I2032" s="1"/>
      <c r="J2032" s="1"/>
      <c r="K2032" s="1"/>
      <c r="L2032" s="1"/>
      <c r="Q2032" s="1"/>
      <c r="R2032" s="1"/>
      <c r="T2032" s="1"/>
      <c r="Y2032" s="1"/>
      <c r="Z2032" s="1"/>
      <c r="AB2032" s="1"/>
      <c r="AG2032" s="1"/>
      <c r="AH2032" s="1"/>
      <c r="AJ2032" s="1"/>
      <c r="AO2032" s="1"/>
      <c r="AP2032" s="1"/>
      <c r="AQ2032" s="1"/>
      <c r="AR2032" s="1"/>
      <c r="AV2032" s="1"/>
    </row>
    <row r="2033" spans="1:48" x14ac:dyDescent="0.25">
      <c r="A2033" s="1"/>
      <c r="B2033" s="1"/>
      <c r="C2033" s="1"/>
      <c r="D2033" s="1"/>
      <c r="I2033" s="1"/>
      <c r="J2033" s="1"/>
      <c r="K2033" s="1"/>
      <c r="L2033" s="1"/>
      <c r="Q2033" s="1"/>
      <c r="R2033" s="1"/>
      <c r="T2033" s="1"/>
      <c r="Y2033" s="1"/>
      <c r="Z2033" s="1"/>
      <c r="AB2033" s="1"/>
      <c r="AG2033" s="1"/>
      <c r="AH2033" s="1"/>
      <c r="AJ2033" s="1"/>
      <c r="AO2033" s="1"/>
      <c r="AP2033" s="1"/>
      <c r="AQ2033" s="1"/>
      <c r="AR2033" s="1"/>
      <c r="AV2033" s="1"/>
    </row>
    <row r="2034" spans="1:48" x14ac:dyDescent="0.25">
      <c r="A2034" s="1"/>
      <c r="B2034" s="1"/>
      <c r="C2034" s="1"/>
      <c r="D2034" s="1"/>
      <c r="I2034" s="1"/>
      <c r="J2034" s="1"/>
      <c r="K2034" s="1"/>
      <c r="L2034" s="1"/>
      <c r="Q2034" s="1"/>
      <c r="R2034" s="1"/>
      <c r="T2034" s="1"/>
      <c r="Y2034" s="1"/>
      <c r="Z2034" s="1"/>
      <c r="AB2034" s="1"/>
      <c r="AG2034" s="1"/>
      <c r="AH2034" s="1"/>
      <c r="AJ2034" s="1"/>
      <c r="AO2034" s="1"/>
      <c r="AP2034" s="1"/>
      <c r="AQ2034" s="1"/>
      <c r="AR2034" s="1"/>
      <c r="AV2034" s="1"/>
    </row>
    <row r="2035" spans="1:48" x14ac:dyDescent="0.25">
      <c r="A2035" s="1"/>
      <c r="B2035" s="1"/>
      <c r="C2035" s="1"/>
      <c r="D2035" s="1"/>
      <c r="I2035" s="1"/>
      <c r="J2035" s="1"/>
      <c r="K2035" s="1"/>
      <c r="L2035" s="1"/>
      <c r="Q2035" s="1"/>
      <c r="R2035" s="1"/>
      <c r="T2035" s="1"/>
      <c r="Y2035" s="1"/>
      <c r="Z2035" s="1"/>
      <c r="AB2035" s="1"/>
      <c r="AG2035" s="1"/>
      <c r="AH2035" s="1"/>
      <c r="AJ2035" s="1"/>
      <c r="AO2035" s="1"/>
      <c r="AP2035" s="1"/>
      <c r="AQ2035" s="1"/>
      <c r="AR2035" s="1"/>
      <c r="AV2035" s="1"/>
    </row>
    <row r="2036" spans="1:48" x14ac:dyDescent="0.25">
      <c r="A2036" s="1"/>
      <c r="B2036" s="1"/>
      <c r="C2036" s="1"/>
      <c r="D2036" s="1"/>
      <c r="I2036" s="1"/>
      <c r="J2036" s="1"/>
      <c r="K2036" s="1"/>
      <c r="L2036" s="1"/>
      <c r="Q2036" s="1"/>
      <c r="R2036" s="1"/>
      <c r="T2036" s="1"/>
      <c r="Y2036" s="1"/>
      <c r="Z2036" s="1"/>
      <c r="AB2036" s="1"/>
      <c r="AG2036" s="1"/>
      <c r="AH2036" s="1"/>
      <c r="AJ2036" s="1"/>
      <c r="AO2036" s="1"/>
      <c r="AP2036" s="1"/>
      <c r="AQ2036" s="1"/>
      <c r="AR2036" s="1"/>
      <c r="AV2036" s="1"/>
    </row>
    <row r="2037" spans="1:48" x14ac:dyDescent="0.25">
      <c r="A2037" s="1"/>
      <c r="B2037" s="1"/>
      <c r="C2037" s="1"/>
      <c r="D2037" s="1"/>
      <c r="I2037" s="1"/>
      <c r="J2037" s="1"/>
      <c r="K2037" s="1"/>
      <c r="L2037" s="1"/>
      <c r="Q2037" s="1"/>
      <c r="R2037" s="1"/>
      <c r="T2037" s="1"/>
      <c r="Y2037" s="1"/>
      <c r="Z2037" s="1"/>
      <c r="AB2037" s="1"/>
      <c r="AG2037" s="1"/>
      <c r="AH2037" s="1"/>
      <c r="AJ2037" s="1"/>
      <c r="AO2037" s="1"/>
      <c r="AP2037" s="1"/>
      <c r="AQ2037" s="1"/>
      <c r="AR2037" s="1"/>
      <c r="AV2037" s="1"/>
    </row>
    <row r="2038" spans="1:48" x14ac:dyDescent="0.25">
      <c r="A2038" s="1"/>
      <c r="B2038" s="1"/>
      <c r="C2038" s="1"/>
      <c r="D2038" s="1"/>
      <c r="I2038" s="1"/>
      <c r="J2038" s="1"/>
      <c r="K2038" s="1"/>
      <c r="L2038" s="1"/>
      <c r="Q2038" s="1"/>
      <c r="R2038" s="1"/>
      <c r="T2038" s="1"/>
      <c r="Y2038" s="1"/>
      <c r="Z2038" s="1"/>
      <c r="AB2038" s="1"/>
      <c r="AG2038" s="1"/>
      <c r="AH2038" s="1"/>
      <c r="AJ2038" s="1"/>
      <c r="AO2038" s="1"/>
      <c r="AP2038" s="1"/>
      <c r="AQ2038" s="1"/>
      <c r="AR2038" s="1"/>
      <c r="AV2038" s="1"/>
    </row>
    <row r="2039" spans="1:48" x14ac:dyDescent="0.25">
      <c r="A2039" s="1"/>
      <c r="B2039" s="1"/>
      <c r="C2039" s="1"/>
      <c r="D2039" s="1"/>
      <c r="I2039" s="1"/>
      <c r="J2039" s="1"/>
      <c r="K2039" s="1"/>
      <c r="L2039" s="1"/>
      <c r="Q2039" s="1"/>
      <c r="R2039" s="1"/>
      <c r="T2039" s="1"/>
      <c r="Y2039" s="1"/>
      <c r="Z2039" s="1"/>
      <c r="AB2039" s="1"/>
      <c r="AG2039" s="1"/>
      <c r="AH2039" s="1"/>
      <c r="AJ2039" s="1"/>
      <c r="AO2039" s="1"/>
      <c r="AP2039" s="1"/>
      <c r="AQ2039" s="1"/>
      <c r="AR2039" s="1"/>
      <c r="AV2039" s="1"/>
    </row>
    <row r="2040" spans="1:48" x14ac:dyDescent="0.25">
      <c r="A2040" s="1"/>
      <c r="B2040" s="1"/>
      <c r="C2040" s="1"/>
      <c r="D2040" s="1"/>
      <c r="I2040" s="1"/>
      <c r="J2040" s="1"/>
      <c r="K2040" s="1"/>
      <c r="L2040" s="1"/>
      <c r="Q2040" s="1"/>
      <c r="R2040" s="1"/>
      <c r="T2040" s="1"/>
      <c r="Y2040" s="1"/>
      <c r="Z2040" s="1"/>
      <c r="AB2040" s="1"/>
      <c r="AG2040" s="1"/>
      <c r="AH2040" s="1"/>
      <c r="AJ2040" s="1"/>
      <c r="AO2040" s="1"/>
      <c r="AP2040" s="1"/>
      <c r="AQ2040" s="1"/>
      <c r="AR2040" s="1"/>
      <c r="AV2040" s="1"/>
    </row>
    <row r="2041" spans="1:48" x14ac:dyDescent="0.25">
      <c r="A2041" s="1"/>
      <c r="B2041" s="1"/>
      <c r="C2041" s="1"/>
      <c r="D2041" s="1"/>
      <c r="I2041" s="1"/>
      <c r="J2041" s="1"/>
      <c r="K2041" s="1"/>
      <c r="L2041" s="1"/>
      <c r="Q2041" s="1"/>
      <c r="R2041" s="1"/>
      <c r="T2041" s="1"/>
      <c r="Y2041" s="1"/>
      <c r="Z2041" s="1"/>
      <c r="AB2041" s="1"/>
      <c r="AG2041" s="1"/>
      <c r="AH2041" s="1"/>
      <c r="AJ2041" s="1"/>
      <c r="AO2041" s="1"/>
      <c r="AP2041" s="1"/>
      <c r="AQ2041" s="1"/>
      <c r="AR2041" s="1"/>
      <c r="AV2041" s="1"/>
    </row>
    <row r="2042" spans="1:48" x14ac:dyDescent="0.25">
      <c r="A2042" s="1"/>
      <c r="B2042" s="1"/>
      <c r="C2042" s="1"/>
      <c r="D2042" s="1"/>
      <c r="I2042" s="1"/>
      <c r="J2042" s="1"/>
      <c r="K2042" s="1"/>
      <c r="L2042" s="1"/>
      <c r="Q2042" s="1"/>
      <c r="R2042" s="1"/>
      <c r="T2042" s="1"/>
      <c r="Y2042" s="1"/>
      <c r="Z2042" s="1"/>
      <c r="AB2042" s="1"/>
      <c r="AG2042" s="1"/>
      <c r="AH2042" s="1"/>
      <c r="AJ2042" s="1"/>
      <c r="AO2042" s="1"/>
      <c r="AP2042" s="1"/>
      <c r="AQ2042" s="1"/>
      <c r="AR2042" s="1"/>
      <c r="AV2042" s="1"/>
    </row>
    <row r="2043" spans="1:48" x14ac:dyDescent="0.25">
      <c r="A2043" s="1"/>
      <c r="B2043" s="1"/>
      <c r="C2043" s="1"/>
      <c r="D2043" s="1"/>
      <c r="I2043" s="1"/>
      <c r="J2043" s="1"/>
      <c r="K2043" s="1"/>
      <c r="L2043" s="1"/>
      <c r="Q2043" s="1"/>
      <c r="R2043" s="1"/>
      <c r="T2043" s="1"/>
      <c r="Y2043" s="1"/>
      <c r="Z2043" s="1"/>
      <c r="AB2043" s="1"/>
      <c r="AG2043" s="1"/>
      <c r="AH2043" s="1"/>
      <c r="AJ2043" s="1"/>
      <c r="AO2043" s="1"/>
      <c r="AP2043" s="1"/>
      <c r="AQ2043" s="1"/>
      <c r="AR2043" s="1"/>
      <c r="AV2043" s="1"/>
    </row>
    <row r="2044" spans="1:48" x14ac:dyDescent="0.25">
      <c r="A2044" s="1"/>
      <c r="B2044" s="1"/>
      <c r="C2044" s="1"/>
      <c r="D2044" s="1"/>
      <c r="I2044" s="1"/>
      <c r="J2044" s="1"/>
      <c r="K2044" s="1"/>
      <c r="L2044" s="1"/>
      <c r="Q2044" s="1"/>
      <c r="R2044" s="1"/>
      <c r="T2044" s="1"/>
      <c r="Y2044" s="1"/>
      <c r="Z2044" s="1"/>
      <c r="AB2044" s="1"/>
      <c r="AG2044" s="1"/>
      <c r="AH2044" s="1"/>
      <c r="AJ2044" s="1"/>
      <c r="AO2044" s="1"/>
      <c r="AP2044" s="1"/>
      <c r="AQ2044" s="1"/>
      <c r="AR2044" s="1"/>
      <c r="AV2044" s="1"/>
    </row>
    <row r="2045" spans="1:48" x14ac:dyDescent="0.25">
      <c r="A2045" s="1"/>
      <c r="B2045" s="1"/>
      <c r="C2045" s="1"/>
      <c r="D2045" s="1"/>
      <c r="I2045" s="1"/>
      <c r="J2045" s="1"/>
      <c r="K2045" s="1"/>
      <c r="L2045" s="1"/>
      <c r="Q2045" s="1"/>
      <c r="R2045" s="1"/>
      <c r="T2045" s="1"/>
      <c r="Y2045" s="1"/>
      <c r="Z2045" s="1"/>
      <c r="AB2045" s="1"/>
      <c r="AG2045" s="1"/>
      <c r="AH2045" s="1"/>
      <c r="AJ2045" s="1"/>
      <c r="AO2045" s="1"/>
      <c r="AP2045" s="1"/>
      <c r="AQ2045" s="1"/>
      <c r="AR2045" s="1"/>
      <c r="AV2045" s="1"/>
    </row>
    <row r="2046" spans="1:48" x14ac:dyDescent="0.25">
      <c r="A2046" s="1"/>
      <c r="B2046" s="1"/>
      <c r="C2046" s="1"/>
      <c r="D2046" s="1"/>
      <c r="I2046" s="1"/>
      <c r="J2046" s="1"/>
      <c r="K2046" s="1"/>
      <c r="L2046" s="1"/>
      <c r="Q2046" s="1"/>
      <c r="R2046" s="1"/>
      <c r="T2046" s="1"/>
      <c r="Y2046" s="1"/>
      <c r="Z2046" s="1"/>
      <c r="AB2046" s="1"/>
      <c r="AG2046" s="1"/>
      <c r="AH2046" s="1"/>
      <c r="AJ2046" s="1"/>
      <c r="AO2046" s="1"/>
      <c r="AP2046" s="1"/>
      <c r="AQ2046" s="1"/>
      <c r="AR2046" s="1"/>
      <c r="AV2046" s="1"/>
    </row>
    <row r="2047" spans="1:48" x14ac:dyDescent="0.25">
      <c r="A2047" s="1"/>
      <c r="B2047" s="1"/>
      <c r="C2047" s="1"/>
      <c r="D2047" s="1"/>
      <c r="I2047" s="1"/>
      <c r="J2047" s="1"/>
      <c r="K2047" s="1"/>
      <c r="L2047" s="1"/>
      <c r="Q2047" s="1"/>
      <c r="R2047" s="1"/>
      <c r="T2047" s="1"/>
      <c r="Y2047" s="1"/>
      <c r="Z2047" s="1"/>
      <c r="AB2047" s="1"/>
      <c r="AG2047" s="1"/>
      <c r="AH2047" s="1"/>
      <c r="AJ2047" s="1"/>
      <c r="AO2047" s="1"/>
      <c r="AP2047" s="1"/>
      <c r="AQ2047" s="1"/>
      <c r="AR2047" s="1"/>
      <c r="AV2047" s="1"/>
    </row>
    <row r="2048" spans="1:48" x14ac:dyDescent="0.25">
      <c r="A2048" s="1"/>
      <c r="B2048" s="1"/>
      <c r="C2048" s="1"/>
      <c r="D2048" s="1"/>
      <c r="I2048" s="1"/>
      <c r="J2048" s="1"/>
      <c r="K2048" s="1"/>
      <c r="L2048" s="1"/>
      <c r="Q2048" s="1"/>
      <c r="R2048" s="1"/>
      <c r="T2048" s="1"/>
      <c r="Y2048" s="1"/>
      <c r="Z2048" s="1"/>
      <c r="AB2048" s="1"/>
      <c r="AG2048" s="1"/>
      <c r="AH2048" s="1"/>
      <c r="AJ2048" s="1"/>
      <c r="AO2048" s="1"/>
      <c r="AP2048" s="1"/>
      <c r="AQ2048" s="1"/>
      <c r="AR2048" s="1"/>
      <c r="AV2048" s="1"/>
    </row>
    <row r="2049" spans="1:48" x14ac:dyDescent="0.25">
      <c r="A2049" s="1"/>
      <c r="B2049" s="1"/>
      <c r="C2049" s="1"/>
      <c r="D2049" s="1"/>
      <c r="I2049" s="1"/>
      <c r="J2049" s="1"/>
      <c r="K2049" s="1"/>
      <c r="L2049" s="1"/>
      <c r="Q2049" s="1"/>
      <c r="R2049" s="1"/>
      <c r="T2049" s="1"/>
      <c r="Y2049" s="1"/>
      <c r="Z2049" s="1"/>
      <c r="AB2049" s="1"/>
      <c r="AG2049" s="1"/>
      <c r="AH2049" s="1"/>
      <c r="AJ2049" s="1"/>
      <c r="AO2049" s="1"/>
      <c r="AP2049" s="1"/>
      <c r="AQ2049" s="1"/>
      <c r="AR2049" s="1"/>
      <c r="AV2049" s="1"/>
    </row>
    <row r="2050" spans="1:48" x14ac:dyDescent="0.25">
      <c r="A2050" s="1"/>
      <c r="B2050" s="1"/>
      <c r="C2050" s="1"/>
      <c r="D2050" s="1"/>
      <c r="I2050" s="1"/>
      <c r="J2050" s="1"/>
      <c r="K2050" s="1"/>
      <c r="L2050" s="1"/>
      <c r="Q2050" s="1"/>
      <c r="R2050" s="1"/>
      <c r="T2050" s="1"/>
      <c r="Y2050" s="1"/>
      <c r="Z2050" s="1"/>
      <c r="AB2050" s="1"/>
      <c r="AG2050" s="1"/>
      <c r="AH2050" s="1"/>
      <c r="AJ2050" s="1"/>
      <c r="AO2050" s="1"/>
      <c r="AP2050" s="1"/>
      <c r="AQ2050" s="1"/>
      <c r="AR2050" s="1"/>
      <c r="AV2050" s="1"/>
    </row>
    <row r="2051" spans="1:48" x14ac:dyDescent="0.25">
      <c r="A2051" s="1"/>
      <c r="B2051" s="1"/>
      <c r="C2051" s="1"/>
      <c r="D2051" s="1"/>
      <c r="I2051" s="1"/>
      <c r="J2051" s="1"/>
      <c r="K2051" s="1"/>
      <c r="L2051" s="1"/>
      <c r="Q2051" s="1"/>
      <c r="R2051" s="1"/>
      <c r="T2051" s="1"/>
      <c r="Y2051" s="1"/>
      <c r="Z2051" s="1"/>
      <c r="AB2051" s="1"/>
      <c r="AG2051" s="1"/>
      <c r="AH2051" s="1"/>
      <c r="AJ2051" s="1"/>
      <c r="AO2051" s="1"/>
      <c r="AP2051" s="1"/>
      <c r="AQ2051" s="1"/>
      <c r="AR2051" s="1"/>
      <c r="AV2051" s="1"/>
    </row>
    <row r="2052" spans="1:48" x14ac:dyDescent="0.25">
      <c r="A2052" s="1"/>
      <c r="B2052" s="1"/>
      <c r="C2052" s="1"/>
      <c r="D2052" s="1"/>
      <c r="I2052" s="1"/>
      <c r="J2052" s="1"/>
      <c r="K2052" s="1"/>
      <c r="L2052" s="1"/>
      <c r="Q2052" s="1"/>
      <c r="R2052" s="1"/>
      <c r="T2052" s="1"/>
      <c r="Y2052" s="1"/>
      <c r="Z2052" s="1"/>
      <c r="AB2052" s="1"/>
      <c r="AG2052" s="1"/>
      <c r="AH2052" s="1"/>
      <c r="AJ2052" s="1"/>
      <c r="AO2052" s="1"/>
      <c r="AP2052" s="1"/>
      <c r="AQ2052" s="1"/>
      <c r="AR2052" s="1"/>
      <c r="AV2052" s="1"/>
    </row>
    <row r="2053" spans="1:48" x14ac:dyDescent="0.25">
      <c r="A2053" s="1"/>
      <c r="B2053" s="1"/>
      <c r="C2053" s="1"/>
      <c r="D2053" s="1"/>
      <c r="I2053" s="1"/>
      <c r="J2053" s="1"/>
      <c r="K2053" s="1"/>
      <c r="L2053" s="1"/>
      <c r="Q2053" s="1"/>
      <c r="R2053" s="1"/>
      <c r="T2053" s="1"/>
      <c r="Y2053" s="1"/>
      <c r="Z2053" s="1"/>
      <c r="AB2053" s="1"/>
      <c r="AG2053" s="1"/>
      <c r="AH2053" s="1"/>
      <c r="AJ2053" s="1"/>
      <c r="AO2053" s="1"/>
      <c r="AP2053" s="1"/>
      <c r="AQ2053" s="1"/>
      <c r="AR2053" s="1"/>
      <c r="AV2053" s="1"/>
    </row>
    <row r="2054" spans="1:48" x14ac:dyDescent="0.25">
      <c r="A2054" s="1"/>
      <c r="B2054" s="1"/>
      <c r="C2054" s="1"/>
      <c r="D2054" s="1"/>
      <c r="I2054" s="1"/>
      <c r="J2054" s="1"/>
      <c r="K2054" s="1"/>
      <c r="L2054" s="1"/>
      <c r="Q2054" s="1"/>
      <c r="R2054" s="1"/>
      <c r="T2054" s="1"/>
      <c r="Y2054" s="1"/>
      <c r="Z2054" s="1"/>
      <c r="AB2054" s="1"/>
      <c r="AG2054" s="1"/>
      <c r="AH2054" s="1"/>
      <c r="AJ2054" s="1"/>
      <c r="AO2054" s="1"/>
      <c r="AP2054" s="1"/>
      <c r="AQ2054" s="1"/>
      <c r="AR2054" s="1"/>
      <c r="AV2054" s="1"/>
    </row>
    <row r="2055" spans="1:48" x14ac:dyDescent="0.25">
      <c r="A2055" s="1"/>
      <c r="B2055" s="1"/>
      <c r="C2055" s="1"/>
      <c r="D2055" s="1"/>
      <c r="I2055" s="1"/>
      <c r="J2055" s="1"/>
      <c r="K2055" s="1"/>
      <c r="L2055" s="1"/>
      <c r="Q2055" s="1"/>
      <c r="R2055" s="1"/>
      <c r="T2055" s="1"/>
      <c r="Y2055" s="1"/>
      <c r="Z2055" s="1"/>
      <c r="AB2055" s="1"/>
      <c r="AG2055" s="1"/>
      <c r="AH2055" s="1"/>
      <c r="AJ2055" s="1"/>
      <c r="AO2055" s="1"/>
      <c r="AP2055" s="1"/>
      <c r="AQ2055" s="1"/>
      <c r="AR2055" s="1"/>
      <c r="AV2055" s="1"/>
    </row>
    <row r="2056" spans="1:48" x14ac:dyDescent="0.25">
      <c r="A2056" s="1"/>
      <c r="B2056" s="1"/>
      <c r="C2056" s="1"/>
      <c r="D2056" s="1"/>
      <c r="I2056" s="1"/>
      <c r="J2056" s="1"/>
      <c r="K2056" s="1"/>
      <c r="L2056" s="1"/>
      <c r="Q2056" s="1"/>
      <c r="R2056" s="1"/>
      <c r="T2056" s="1"/>
      <c r="Y2056" s="1"/>
      <c r="Z2056" s="1"/>
      <c r="AB2056" s="1"/>
      <c r="AG2056" s="1"/>
      <c r="AH2056" s="1"/>
      <c r="AJ2056" s="1"/>
      <c r="AO2056" s="1"/>
      <c r="AP2056" s="1"/>
      <c r="AQ2056" s="1"/>
      <c r="AR2056" s="1"/>
      <c r="AV2056" s="1"/>
    </row>
    <row r="2057" spans="1:48" x14ac:dyDescent="0.25">
      <c r="A2057" s="1"/>
      <c r="B2057" s="1"/>
      <c r="C2057" s="1"/>
      <c r="D2057" s="1"/>
      <c r="I2057" s="1"/>
      <c r="J2057" s="1"/>
      <c r="K2057" s="1"/>
      <c r="L2057" s="1"/>
      <c r="Q2057" s="1"/>
      <c r="R2057" s="1"/>
      <c r="T2057" s="1"/>
      <c r="Y2057" s="1"/>
      <c r="Z2057" s="1"/>
      <c r="AB2057" s="1"/>
      <c r="AG2057" s="1"/>
      <c r="AH2057" s="1"/>
      <c r="AJ2057" s="1"/>
      <c r="AO2057" s="1"/>
      <c r="AP2057" s="1"/>
      <c r="AQ2057" s="1"/>
      <c r="AR2057" s="1"/>
      <c r="AV2057" s="1"/>
    </row>
    <row r="2058" spans="1:48" x14ac:dyDescent="0.25">
      <c r="A2058" s="1"/>
      <c r="B2058" s="1"/>
      <c r="C2058" s="1"/>
      <c r="D2058" s="1"/>
      <c r="I2058" s="1"/>
      <c r="J2058" s="1"/>
      <c r="K2058" s="1"/>
      <c r="L2058" s="1"/>
      <c r="Q2058" s="1"/>
      <c r="R2058" s="1"/>
      <c r="T2058" s="1"/>
      <c r="Y2058" s="1"/>
      <c r="Z2058" s="1"/>
      <c r="AB2058" s="1"/>
      <c r="AG2058" s="1"/>
      <c r="AH2058" s="1"/>
      <c r="AJ2058" s="1"/>
      <c r="AO2058" s="1"/>
      <c r="AP2058" s="1"/>
      <c r="AQ2058" s="1"/>
      <c r="AR2058" s="1"/>
      <c r="AV2058" s="1"/>
    </row>
    <row r="2059" spans="1:48" x14ac:dyDescent="0.25">
      <c r="A2059" s="1"/>
      <c r="B2059" s="1"/>
      <c r="C2059" s="1"/>
      <c r="D2059" s="1"/>
      <c r="I2059" s="1"/>
      <c r="J2059" s="1"/>
      <c r="K2059" s="1"/>
      <c r="L2059" s="1"/>
      <c r="Q2059" s="1"/>
      <c r="R2059" s="1"/>
      <c r="T2059" s="1"/>
      <c r="Y2059" s="1"/>
      <c r="Z2059" s="1"/>
      <c r="AB2059" s="1"/>
      <c r="AG2059" s="1"/>
      <c r="AH2059" s="1"/>
      <c r="AJ2059" s="1"/>
      <c r="AO2059" s="1"/>
      <c r="AP2059" s="1"/>
      <c r="AQ2059" s="1"/>
      <c r="AR2059" s="1"/>
      <c r="AV2059" s="1"/>
    </row>
    <row r="2060" spans="1:48" x14ac:dyDescent="0.25">
      <c r="A2060" s="1"/>
      <c r="B2060" s="1"/>
      <c r="C2060" s="1"/>
      <c r="D2060" s="1"/>
      <c r="I2060" s="1"/>
      <c r="J2060" s="1"/>
      <c r="K2060" s="1"/>
      <c r="L2060" s="1"/>
      <c r="Q2060" s="1"/>
      <c r="R2060" s="1"/>
      <c r="T2060" s="1"/>
      <c r="Y2060" s="1"/>
      <c r="Z2060" s="1"/>
      <c r="AB2060" s="1"/>
      <c r="AG2060" s="1"/>
      <c r="AH2060" s="1"/>
      <c r="AJ2060" s="1"/>
      <c r="AO2060" s="1"/>
      <c r="AP2060" s="1"/>
      <c r="AQ2060" s="1"/>
      <c r="AR2060" s="1"/>
      <c r="AV2060" s="1"/>
    </row>
    <row r="2061" spans="1:48" x14ac:dyDescent="0.25">
      <c r="A2061" s="1"/>
      <c r="B2061" s="1"/>
      <c r="C2061" s="1"/>
      <c r="D2061" s="1"/>
      <c r="I2061" s="1"/>
      <c r="J2061" s="1"/>
      <c r="K2061" s="1"/>
      <c r="L2061" s="1"/>
      <c r="Q2061" s="1"/>
      <c r="R2061" s="1"/>
      <c r="T2061" s="1"/>
      <c r="Y2061" s="1"/>
      <c r="Z2061" s="1"/>
      <c r="AB2061" s="1"/>
      <c r="AG2061" s="1"/>
      <c r="AH2061" s="1"/>
      <c r="AJ2061" s="1"/>
      <c r="AO2061" s="1"/>
      <c r="AP2061" s="1"/>
      <c r="AQ2061" s="1"/>
      <c r="AR2061" s="1"/>
      <c r="AV2061" s="1"/>
    </row>
    <row r="2062" spans="1:48" x14ac:dyDescent="0.25">
      <c r="A2062" s="1"/>
      <c r="B2062" s="1"/>
      <c r="C2062" s="1"/>
      <c r="D2062" s="1"/>
      <c r="I2062" s="1"/>
      <c r="J2062" s="1"/>
      <c r="K2062" s="1"/>
      <c r="L2062" s="1"/>
      <c r="Q2062" s="1"/>
      <c r="R2062" s="1"/>
      <c r="T2062" s="1"/>
      <c r="Y2062" s="1"/>
      <c r="Z2062" s="1"/>
      <c r="AB2062" s="1"/>
      <c r="AG2062" s="1"/>
      <c r="AH2062" s="1"/>
      <c r="AJ2062" s="1"/>
      <c r="AO2062" s="1"/>
      <c r="AP2062" s="1"/>
      <c r="AQ2062" s="1"/>
      <c r="AR2062" s="1"/>
      <c r="AV2062" s="1"/>
    </row>
    <row r="2063" spans="1:48" x14ac:dyDescent="0.25">
      <c r="A2063" s="1"/>
      <c r="B2063" s="1"/>
      <c r="C2063" s="1"/>
      <c r="D2063" s="1"/>
      <c r="I2063" s="1"/>
      <c r="J2063" s="1"/>
      <c r="K2063" s="1"/>
      <c r="L2063" s="1"/>
      <c r="Q2063" s="1"/>
      <c r="R2063" s="1"/>
      <c r="T2063" s="1"/>
      <c r="Y2063" s="1"/>
      <c r="Z2063" s="1"/>
      <c r="AB2063" s="1"/>
      <c r="AG2063" s="1"/>
      <c r="AH2063" s="1"/>
      <c r="AJ2063" s="1"/>
      <c r="AO2063" s="1"/>
      <c r="AP2063" s="1"/>
      <c r="AQ2063" s="1"/>
      <c r="AR2063" s="1"/>
      <c r="AV2063" s="1"/>
    </row>
    <row r="2064" spans="1:48" x14ac:dyDescent="0.25">
      <c r="A2064" s="1"/>
      <c r="B2064" s="1"/>
      <c r="C2064" s="1"/>
      <c r="D2064" s="1"/>
      <c r="I2064" s="1"/>
      <c r="J2064" s="1"/>
      <c r="K2064" s="1"/>
      <c r="L2064" s="1"/>
      <c r="Q2064" s="1"/>
      <c r="R2064" s="1"/>
      <c r="T2064" s="1"/>
      <c r="Y2064" s="1"/>
      <c r="Z2064" s="1"/>
      <c r="AB2064" s="1"/>
      <c r="AG2064" s="1"/>
      <c r="AH2064" s="1"/>
      <c r="AJ2064" s="1"/>
      <c r="AO2064" s="1"/>
      <c r="AP2064" s="1"/>
      <c r="AQ2064" s="1"/>
      <c r="AR2064" s="1"/>
      <c r="AV2064" s="1"/>
    </row>
    <row r="2065" spans="1:48" x14ac:dyDescent="0.25">
      <c r="A2065" s="1"/>
      <c r="B2065" s="1"/>
      <c r="C2065" s="1"/>
      <c r="D2065" s="1"/>
      <c r="I2065" s="1"/>
      <c r="J2065" s="1"/>
      <c r="K2065" s="1"/>
      <c r="L2065" s="1"/>
      <c r="Q2065" s="1"/>
      <c r="R2065" s="1"/>
      <c r="T2065" s="1"/>
      <c r="Y2065" s="1"/>
      <c r="Z2065" s="1"/>
      <c r="AB2065" s="1"/>
      <c r="AG2065" s="1"/>
      <c r="AH2065" s="1"/>
      <c r="AJ2065" s="1"/>
      <c r="AO2065" s="1"/>
      <c r="AP2065" s="1"/>
      <c r="AQ2065" s="1"/>
      <c r="AR2065" s="1"/>
      <c r="AV2065" s="1"/>
    </row>
    <row r="2066" spans="1:48" x14ac:dyDescent="0.25">
      <c r="A2066" s="1"/>
      <c r="B2066" s="1"/>
      <c r="C2066" s="1"/>
      <c r="D2066" s="1"/>
      <c r="I2066" s="1"/>
      <c r="J2066" s="1"/>
      <c r="K2066" s="1"/>
      <c r="L2066" s="1"/>
      <c r="Q2066" s="1"/>
      <c r="R2066" s="1"/>
      <c r="T2066" s="1"/>
      <c r="Y2066" s="1"/>
      <c r="Z2066" s="1"/>
      <c r="AB2066" s="1"/>
      <c r="AG2066" s="1"/>
      <c r="AH2066" s="1"/>
      <c r="AJ2066" s="1"/>
      <c r="AO2066" s="1"/>
      <c r="AP2066" s="1"/>
      <c r="AQ2066" s="1"/>
      <c r="AR2066" s="1"/>
      <c r="AV2066" s="1"/>
    </row>
    <row r="2067" spans="1:48" x14ac:dyDescent="0.25">
      <c r="A2067" s="1"/>
      <c r="B2067" s="1"/>
      <c r="C2067" s="1"/>
      <c r="D2067" s="1"/>
      <c r="I2067" s="1"/>
      <c r="J2067" s="1"/>
      <c r="K2067" s="1"/>
      <c r="L2067" s="1"/>
      <c r="Q2067" s="1"/>
      <c r="R2067" s="1"/>
      <c r="T2067" s="1"/>
      <c r="Y2067" s="1"/>
      <c r="Z2067" s="1"/>
      <c r="AB2067" s="1"/>
      <c r="AG2067" s="1"/>
      <c r="AH2067" s="1"/>
      <c r="AJ2067" s="1"/>
      <c r="AO2067" s="1"/>
      <c r="AP2067" s="1"/>
      <c r="AQ2067" s="1"/>
      <c r="AR2067" s="1"/>
      <c r="AV2067" s="1"/>
    </row>
    <row r="2068" spans="1:48" x14ac:dyDescent="0.25">
      <c r="A2068" s="1"/>
      <c r="B2068" s="1"/>
      <c r="C2068" s="1"/>
      <c r="D2068" s="1"/>
      <c r="I2068" s="1"/>
      <c r="J2068" s="1"/>
      <c r="K2068" s="1"/>
      <c r="L2068" s="1"/>
      <c r="Q2068" s="1"/>
      <c r="R2068" s="1"/>
      <c r="T2068" s="1"/>
      <c r="Y2068" s="1"/>
      <c r="Z2068" s="1"/>
      <c r="AB2068" s="1"/>
      <c r="AG2068" s="1"/>
      <c r="AH2068" s="1"/>
      <c r="AJ2068" s="1"/>
      <c r="AO2068" s="1"/>
      <c r="AP2068" s="1"/>
      <c r="AQ2068" s="1"/>
      <c r="AR2068" s="1"/>
      <c r="AV2068" s="1"/>
    </row>
    <row r="2069" spans="1:48" x14ac:dyDescent="0.25">
      <c r="A2069" s="1"/>
      <c r="B2069" s="1"/>
      <c r="C2069" s="1"/>
      <c r="D2069" s="1"/>
      <c r="I2069" s="1"/>
      <c r="J2069" s="1"/>
      <c r="K2069" s="1"/>
      <c r="L2069" s="1"/>
      <c r="Q2069" s="1"/>
      <c r="R2069" s="1"/>
      <c r="T2069" s="1"/>
      <c r="Y2069" s="1"/>
      <c r="Z2069" s="1"/>
      <c r="AB2069" s="1"/>
      <c r="AG2069" s="1"/>
      <c r="AH2069" s="1"/>
      <c r="AJ2069" s="1"/>
      <c r="AO2069" s="1"/>
      <c r="AP2069" s="1"/>
      <c r="AQ2069" s="1"/>
      <c r="AR2069" s="1"/>
      <c r="AV2069" s="1"/>
    </row>
    <row r="2070" spans="1:48" x14ac:dyDescent="0.25">
      <c r="A2070" s="1"/>
      <c r="B2070" s="1"/>
      <c r="C2070" s="1"/>
      <c r="D2070" s="1"/>
      <c r="I2070" s="1"/>
      <c r="J2070" s="1"/>
      <c r="K2070" s="1"/>
      <c r="L2070" s="1"/>
      <c r="Q2070" s="1"/>
      <c r="R2070" s="1"/>
      <c r="T2070" s="1"/>
      <c r="Y2070" s="1"/>
      <c r="Z2070" s="1"/>
      <c r="AB2070" s="1"/>
      <c r="AG2070" s="1"/>
      <c r="AH2070" s="1"/>
      <c r="AJ2070" s="1"/>
      <c r="AO2070" s="1"/>
      <c r="AP2070" s="1"/>
      <c r="AQ2070" s="1"/>
      <c r="AR2070" s="1"/>
      <c r="AV2070" s="1"/>
    </row>
    <row r="2071" spans="1:48" x14ac:dyDescent="0.25">
      <c r="A2071" s="1"/>
      <c r="B2071" s="1"/>
      <c r="C2071" s="1"/>
      <c r="D2071" s="1"/>
      <c r="I2071" s="1"/>
      <c r="J2071" s="1"/>
      <c r="K2071" s="1"/>
      <c r="L2071" s="1"/>
      <c r="Q2071" s="1"/>
      <c r="R2071" s="1"/>
      <c r="T2071" s="1"/>
      <c r="Y2071" s="1"/>
      <c r="Z2071" s="1"/>
      <c r="AB2071" s="1"/>
      <c r="AG2071" s="1"/>
      <c r="AH2071" s="1"/>
      <c r="AJ2071" s="1"/>
      <c r="AO2071" s="1"/>
      <c r="AP2071" s="1"/>
      <c r="AQ2071" s="1"/>
      <c r="AR2071" s="1"/>
      <c r="AV2071" s="1"/>
    </row>
    <row r="2072" spans="1:48" x14ac:dyDescent="0.25">
      <c r="A2072" s="1"/>
      <c r="B2072" s="1"/>
      <c r="C2072" s="1"/>
      <c r="D2072" s="1"/>
      <c r="I2072" s="1"/>
      <c r="J2072" s="1"/>
      <c r="K2072" s="1"/>
      <c r="L2072" s="1"/>
      <c r="Q2072" s="1"/>
      <c r="R2072" s="1"/>
      <c r="T2072" s="1"/>
      <c r="Y2072" s="1"/>
      <c r="Z2072" s="1"/>
      <c r="AB2072" s="1"/>
      <c r="AG2072" s="1"/>
      <c r="AH2072" s="1"/>
      <c r="AJ2072" s="1"/>
      <c r="AO2072" s="1"/>
      <c r="AP2072" s="1"/>
      <c r="AQ2072" s="1"/>
      <c r="AR2072" s="1"/>
      <c r="AV2072" s="1"/>
    </row>
    <row r="2073" spans="1:48" x14ac:dyDescent="0.25">
      <c r="A2073" s="1"/>
      <c r="B2073" s="1"/>
      <c r="C2073" s="1"/>
      <c r="D2073" s="1"/>
      <c r="I2073" s="1"/>
      <c r="J2073" s="1"/>
      <c r="K2073" s="1"/>
      <c r="L2073" s="1"/>
      <c r="Q2073" s="1"/>
      <c r="R2073" s="1"/>
      <c r="T2073" s="1"/>
      <c r="Y2073" s="1"/>
      <c r="Z2073" s="1"/>
      <c r="AB2073" s="1"/>
      <c r="AG2073" s="1"/>
      <c r="AH2073" s="1"/>
      <c r="AJ2073" s="1"/>
      <c r="AO2073" s="1"/>
      <c r="AP2073" s="1"/>
      <c r="AQ2073" s="1"/>
      <c r="AR2073" s="1"/>
      <c r="AV2073" s="1"/>
    </row>
    <row r="2074" spans="1:48" x14ac:dyDescent="0.25">
      <c r="A2074" s="1"/>
      <c r="B2074" s="1"/>
      <c r="C2074" s="1"/>
      <c r="D2074" s="1"/>
      <c r="I2074" s="1"/>
      <c r="J2074" s="1"/>
      <c r="K2074" s="1"/>
      <c r="L2074" s="1"/>
      <c r="Q2074" s="1"/>
      <c r="R2074" s="1"/>
      <c r="T2074" s="1"/>
      <c r="Y2074" s="1"/>
      <c r="Z2074" s="1"/>
      <c r="AB2074" s="1"/>
      <c r="AG2074" s="1"/>
      <c r="AH2074" s="1"/>
      <c r="AJ2074" s="1"/>
      <c r="AO2074" s="1"/>
      <c r="AP2074" s="1"/>
      <c r="AQ2074" s="1"/>
      <c r="AR2074" s="1"/>
      <c r="AV2074" s="1"/>
    </row>
    <row r="2075" spans="1:48" x14ac:dyDescent="0.25">
      <c r="A2075" s="1"/>
      <c r="B2075" s="1"/>
      <c r="C2075" s="1"/>
      <c r="D2075" s="1"/>
      <c r="I2075" s="1"/>
      <c r="J2075" s="1"/>
      <c r="K2075" s="1"/>
      <c r="L2075" s="1"/>
      <c r="Q2075" s="1"/>
      <c r="R2075" s="1"/>
      <c r="T2075" s="1"/>
      <c r="Y2075" s="1"/>
      <c r="Z2075" s="1"/>
      <c r="AB2075" s="1"/>
      <c r="AG2075" s="1"/>
      <c r="AH2075" s="1"/>
      <c r="AJ2075" s="1"/>
      <c r="AO2075" s="1"/>
      <c r="AP2075" s="1"/>
      <c r="AQ2075" s="1"/>
      <c r="AR2075" s="1"/>
      <c r="AV2075" s="1"/>
    </row>
    <row r="2076" spans="1:48" x14ac:dyDescent="0.25">
      <c r="A2076" s="1"/>
      <c r="B2076" s="1"/>
      <c r="C2076" s="1"/>
      <c r="D2076" s="1"/>
      <c r="I2076" s="1"/>
      <c r="J2076" s="1"/>
      <c r="K2076" s="1"/>
      <c r="L2076" s="1"/>
      <c r="Q2076" s="1"/>
      <c r="R2076" s="1"/>
      <c r="T2076" s="1"/>
      <c r="Y2076" s="1"/>
      <c r="Z2076" s="1"/>
      <c r="AB2076" s="1"/>
      <c r="AG2076" s="1"/>
      <c r="AH2076" s="1"/>
      <c r="AJ2076" s="1"/>
      <c r="AO2076" s="1"/>
      <c r="AP2076" s="1"/>
      <c r="AQ2076" s="1"/>
      <c r="AR2076" s="1"/>
      <c r="AV2076" s="1"/>
    </row>
    <row r="2077" spans="1:48" x14ac:dyDescent="0.25">
      <c r="A2077" s="1"/>
      <c r="B2077" s="1"/>
      <c r="C2077" s="1"/>
      <c r="D2077" s="1"/>
      <c r="I2077" s="1"/>
      <c r="J2077" s="1"/>
      <c r="K2077" s="1"/>
      <c r="L2077" s="1"/>
      <c r="Q2077" s="1"/>
      <c r="R2077" s="1"/>
      <c r="T2077" s="1"/>
      <c r="Y2077" s="1"/>
      <c r="Z2077" s="1"/>
      <c r="AB2077" s="1"/>
      <c r="AG2077" s="1"/>
      <c r="AH2077" s="1"/>
      <c r="AJ2077" s="1"/>
      <c r="AO2077" s="1"/>
      <c r="AP2077" s="1"/>
      <c r="AQ2077" s="1"/>
      <c r="AR2077" s="1"/>
      <c r="AV2077" s="1"/>
    </row>
    <row r="2078" spans="1:48" x14ac:dyDescent="0.25">
      <c r="A2078" s="1"/>
      <c r="B2078" s="1"/>
      <c r="C2078" s="1"/>
      <c r="D2078" s="1"/>
      <c r="I2078" s="1"/>
      <c r="J2078" s="1"/>
      <c r="K2078" s="1"/>
      <c r="L2078" s="1"/>
      <c r="Q2078" s="1"/>
      <c r="R2078" s="1"/>
      <c r="T2078" s="1"/>
      <c r="Y2078" s="1"/>
      <c r="Z2078" s="1"/>
      <c r="AB2078" s="1"/>
      <c r="AG2078" s="1"/>
      <c r="AH2078" s="1"/>
      <c r="AJ2078" s="1"/>
      <c r="AO2078" s="1"/>
      <c r="AP2078" s="1"/>
      <c r="AQ2078" s="1"/>
      <c r="AR2078" s="1"/>
      <c r="AV2078" s="1"/>
    </row>
    <row r="2079" spans="1:48" x14ac:dyDescent="0.25">
      <c r="A2079" s="1"/>
      <c r="B2079" s="1"/>
      <c r="C2079" s="1"/>
      <c r="D2079" s="1"/>
      <c r="I2079" s="1"/>
      <c r="J2079" s="1"/>
      <c r="K2079" s="1"/>
      <c r="L2079" s="1"/>
      <c r="Q2079" s="1"/>
      <c r="R2079" s="1"/>
      <c r="T2079" s="1"/>
      <c r="Y2079" s="1"/>
      <c r="Z2079" s="1"/>
      <c r="AB2079" s="1"/>
      <c r="AG2079" s="1"/>
      <c r="AH2079" s="1"/>
      <c r="AJ2079" s="1"/>
      <c r="AO2079" s="1"/>
      <c r="AP2079" s="1"/>
      <c r="AQ2079" s="1"/>
      <c r="AR2079" s="1"/>
      <c r="AV2079" s="1"/>
    </row>
    <row r="2080" spans="1:48" x14ac:dyDescent="0.25">
      <c r="A2080" s="1"/>
      <c r="B2080" s="1"/>
      <c r="C2080" s="1"/>
      <c r="D2080" s="1"/>
      <c r="I2080" s="1"/>
      <c r="J2080" s="1"/>
      <c r="K2080" s="1"/>
      <c r="L2080" s="1"/>
      <c r="Q2080" s="1"/>
      <c r="R2080" s="1"/>
      <c r="T2080" s="1"/>
      <c r="Y2080" s="1"/>
      <c r="Z2080" s="1"/>
      <c r="AB2080" s="1"/>
      <c r="AG2080" s="1"/>
      <c r="AH2080" s="1"/>
      <c r="AJ2080" s="1"/>
      <c r="AO2080" s="1"/>
      <c r="AP2080" s="1"/>
      <c r="AQ2080" s="1"/>
      <c r="AR2080" s="1"/>
      <c r="AV2080" s="1"/>
    </row>
    <row r="2081" spans="1:48" x14ac:dyDescent="0.25">
      <c r="A2081" s="1"/>
      <c r="B2081" s="1"/>
      <c r="C2081" s="1"/>
      <c r="D2081" s="1"/>
      <c r="I2081" s="1"/>
      <c r="J2081" s="1"/>
      <c r="K2081" s="1"/>
      <c r="L2081" s="1"/>
      <c r="Q2081" s="1"/>
      <c r="R2081" s="1"/>
      <c r="T2081" s="1"/>
      <c r="Y2081" s="1"/>
      <c r="Z2081" s="1"/>
      <c r="AB2081" s="1"/>
      <c r="AG2081" s="1"/>
      <c r="AH2081" s="1"/>
      <c r="AJ2081" s="1"/>
      <c r="AO2081" s="1"/>
      <c r="AP2081" s="1"/>
      <c r="AQ2081" s="1"/>
      <c r="AR2081" s="1"/>
      <c r="AV2081" s="1"/>
    </row>
    <row r="2082" spans="1:48" x14ac:dyDescent="0.25">
      <c r="A2082" s="1"/>
      <c r="B2082" s="1"/>
      <c r="C2082" s="1"/>
      <c r="D2082" s="1"/>
      <c r="I2082" s="1"/>
      <c r="J2082" s="1"/>
      <c r="K2082" s="1"/>
      <c r="L2082" s="1"/>
      <c r="Q2082" s="1"/>
      <c r="R2082" s="1"/>
      <c r="T2082" s="1"/>
      <c r="Y2082" s="1"/>
      <c r="Z2082" s="1"/>
      <c r="AB2082" s="1"/>
      <c r="AG2082" s="1"/>
      <c r="AH2082" s="1"/>
      <c r="AJ2082" s="1"/>
      <c r="AO2082" s="1"/>
      <c r="AP2082" s="1"/>
      <c r="AQ2082" s="1"/>
      <c r="AR2082" s="1"/>
      <c r="AV2082" s="1"/>
    </row>
    <row r="2083" spans="1:48" x14ac:dyDescent="0.25">
      <c r="A2083" s="1"/>
      <c r="B2083" s="1"/>
      <c r="C2083" s="1"/>
      <c r="D2083" s="1"/>
      <c r="I2083" s="1"/>
      <c r="J2083" s="1"/>
      <c r="K2083" s="1"/>
      <c r="L2083" s="1"/>
      <c r="Q2083" s="1"/>
      <c r="R2083" s="1"/>
      <c r="T2083" s="1"/>
      <c r="Y2083" s="1"/>
      <c r="Z2083" s="1"/>
      <c r="AB2083" s="1"/>
      <c r="AG2083" s="1"/>
      <c r="AH2083" s="1"/>
      <c r="AJ2083" s="1"/>
      <c r="AO2083" s="1"/>
      <c r="AP2083" s="1"/>
      <c r="AQ2083" s="1"/>
      <c r="AR2083" s="1"/>
      <c r="AV2083" s="1"/>
    </row>
    <row r="2084" spans="1:48" x14ac:dyDescent="0.25">
      <c r="A2084" s="1"/>
      <c r="B2084" s="1"/>
      <c r="C2084" s="1"/>
      <c r="D2084" s="1"/>
      <c r="I2084" s="1"/>
      <c r="J2084" s="1"/>
      <c r="K2084" s="1"/>
      <c r="L2084" s="1"/>
      <c r="Q2084" s="1"/>
      <c r="R2084" s="1"/>
      <c r="T2084" s="1"/>
      <c r="Y2084" s="1"/>
      <c r="Z2084" s="1"/>
      <c r="AB2084" s="1"/>
      <c r="AG2084" s="1"/>
      <c r="AH2084" s="1"/>
      <c r="AJ2084" s="1"/>
      <c r="AO2084" s="1"/>
      <c r="AP2084" s="1"/>
      <c r="AQ2084" s="1"/>
      <c r="AR2084" s="1"/>
      <c r="AV2084" s="1"/>
    </row>
    <row r="2085" spans="1:48" x14ac:dyDescent="0.25">
      <c r="A2085" s="1"/>
      <c r="B2085" s="1"/>
      <c r="C2085" s="1"/>
      <c r="D2085" s="1"/>
      <c r="I2085" s="1"/>
      <c r="J2085" s="1"/>
      <c r="K2085" s="1"/>
      <c r="L2085" s="1"/>
      <c r="Q2085" s="1"/>
      <c r="R2085" s="1"/>
      <c r="T2085" s="1"/>
      <c r="Y2085" s="1"/>
      <c r="Z2085" s="1"/>
      <c r="AB2085" s="1"/>
      <c r="AG2085" s="1"/>
      <c r="AH2085" s="1"/>
      <c r="AJ2085" s="1"/>
      <c r="AO2085" s="1"/>
      <c r="AP2085" s="1"/>
      <c r="AQ2085" s="1"/>
      <c r="AR2085" s="1"/>
      <c r="AV2085" s="1"/>
    </row>
    <row r="2086" spans="1:48" x14ac:dyDescent="0.25">
      <c r="A2086" s="1"/>
      <c r="B2086" s="1"/>
      <c r="C2086" s="1"/>
      <c r="D2086" s="1"/>
      <c r="I2086" s="1"/>
      <c r="J2086" s="1"/>
      <c r="K2086" s="1"/>
      <c r="L2086" s="1"/>
      <c r="Q2086" s="1"/>
      <c r="R2086" s="1"/>
      <c r="T2086" s="1"/>
      <c r="Y2086" s="1"/>
      <c r="Z2086" s="1"/>
      <c r="AB2086" s="1"/>
      <c r="AG2086" s="1"/>
      <c r="AH2086" s="1"/>
      <c r="AJ2086" s="1"/>
      <c r="AO2086" s="1"/>
      <c r="AP2086" s="1"/>
      <c r="AQ2086" s="1"/>
      <c r="AR2086" s="1"/>
      <c r="AV2086" s="1"/>
    </row>
    <row r="2087" spans="1:48" x14ac:dyDescent="0.25">
      <c r="A2087" s="1"/>
      <c r="B2087" s="1"/>
      <c r="C2087" s="1"/>
      <c r="D2087" s="1"/>
      <c r="I2087" s="1"/>
      <c r="J2087" s="1"/>
      <c r="K2087" s="1"/>
      <c r="L2087" s="1"/>
      <c r="Q2087" s="1"/>
      <c r="R2087" s="1"/>
      <c r="T2087" s="1"/>
      <c r="Y2087" s="1"/>
      <c r="Z2087" s="1"/>
      <c r="AB2087" s="1"/>
      <c r="AG2087" s="1"/>
      <c r="AH2087" s="1"/>
      <c r="AJ2087" s="1"/>
      <c r="AO2087" s="1"/>
      <c r="AP2087" s="1"/>
      <c r="AQ2087" s="1"/>
      <c r="AR2087" s="1"/>
      <c r="AV2087" s="1"/>
    </row>
    <row r="2088" spans="1:48" x14ac:dyDescent="0.25">
      <c r="A2088" s="1"/>
      <c r="B2088" s="1"/>
      <c r="C2088" s="1"/>
      <c r="D2088" s="1"/>
      <c r="I2088" s="1"/>
      <c r="J2088" s="1"/>
      <c r="K2088" s="1"/>
      <c r="L2088" s="1"/>
      <c r="Q2088" s="1"/>
      <c r="R2088" s="1"/>
      <c r="T2088" s="1"/>
      <c r="Y2088" s="1"/>
      <c r="Z2088" s="1"/>
      <c r="AB2088" s="1"/>
      <c r="AG2088" s="1"/>
      <c r="AH2088" s="1"/>
      <c r="AJ2088" s="1"/>
      <c r="AO2088" s="1"/>
      <c r="AP2088" s="1"/>
      <c r="AQ2088" s="1"/>
      <c r="AR2088" s="1"/>
      <c r="AV2088" s="1"/>
    </row>
    <row r="2089" spans="1:48" x14ac:dyDescent="0.25">
      <c r="A2089" s="1"/>
      <c r="B2089" s="1"/>
      <c r="C2089" s="1"/>
      <c r="D2089" s="1"/>
      <c r="I2089" s="1"/>
      <c r="J2089" s="1"/>
      <c r="K2089" s="1"/>
      <c r="L2089" s="1"/>
      <c r="Q2089" s="1"/>
      <c r="R2089" s="1"/>
      <c r="T2089" s="1"/>
      <c r="Y2089" s="1"/>
      <c r="Z2089" s="1"/>
      <c r="AB2089" s="1"/>
      <c r="AG2089" s="1"/>
      <c r="AH2089" s="1"/>
      <c r="AJ2089" s="1"/>
      <c r="AO2089" s="1"/>
      <c r="AP2089" s="1"/>
      <c r="AQ2089" s="1"/>
      <c r="AR2089" s="1"/>
      <c r="AV2089" s="1"/>
    </row>
    <row r="2090" spans="1:48" x14ac:dyDescent="0.25">
      <c r="A2090" s="1"/>
      <c r="B2090" s="1"/>
      <c r="C2090" s="1"/>
      <c r="D2090" s="1"/>
      <c r="I2090" s="1"/>
      <c r="J2090" s="1"/>
      <c r="K2090" s="1"/>
      <c r="L2090" s="1"/>
      <c r="Q2090" s="1"/>
      <c r="R2090" s="1"/>
      <c r="T2090" s="1"/>
      <c r="Y2090" s="1"/>
      <c r="Z2090" s="1"/>
      <c r="AB2090" s="1"/>
      <c r="AG2090" s="1"/>
      <c r="AH2090" s="1"/>
      <c r="AJ2090" s="1"/>
      <c r="AO2090" s="1"/>
      <c r="AP2090" s="1"/>
      <c r="AQ2090" s="1"/>
      <c r="AR2090" s="1"/>
      <c r="AV2090" s="1"/>
    </row>
    <row r="2091" spans="1:48" x14ac:dyDescent="0.25">
      <c r="A2091" s="1"/>
      <c r="B2091" s="1"/>
      <c r="C2091" s="1"/>
      <c r="D2091" s="1"/>
      <c r="I2091" s="1"/>
      <c r="J2091" s="1"/>
      <c r="K2091" s="1"/>
      <c r="L2091" s="1"/>
      <c r="Q2091" s="1"/>
      <c r="R2091" s="1"/>
      <c r="T2091" s="1"/>
      <c r="Y2091" s="1"/>
      <c r="Z2091" s="1"/>
      <c r="AB2091" s="1"/>
      <c r="AG2091" s="1"/>
      <c r="AH2091" s="1"/>
      <c r="AJ2091" s="1"/>
      <c r="AO2091" s="1"/>
      <c r="AP2091" s="1"/>
      <c r="AQ2091" s="1"/>
      <c r="AR2091" s="1"/>
      <c r="AV2091" s="1"/>
    </row>
    <row r="2092" spans="1:48" x14ac:dyDescent="0.25">
      <c r="A2092" s="1"/>
      <c r="B2092" s="1"/>
      <c r="C2092" s="1"/>
      <c r="D2092" s="1"/>
      <c r="I2092" s="1"/>
      <c r="J2092" s="1"/>
      <c r="K2092" s="1"/>
      <c r="L2092" s="1"/>
      <c r="Q2092" s="1"/>
      <c r="R2092" s="1"/>
      <c r="T2092" s="1"/>
      <c r="Y2092" s="1"/>
      <c r="Z2092" s="1"/>
      <c r="AB2092" s="1"/>
      <c r="AG2092" s="1"/>
      <c r="AH2092" s="1"/>
      <c r="AJ2092" s="1"/>
      <c r="AO2092" s="1"/>
      <c r="AP2092" s="1"/>
      <c r="AQ2092" s="1"/>
      <c r="AR2092" s="1"/>
      <c r="AV2092" s="1"/>
    </row>
    <row r="2093" spans="1:48" x14ac:dyDescent="0.25">
      <c r="A2093" s="1"/>
      <c r="B2093" s="1"/>
      <c r="C2093" s="1"/>
      <c r="D2093" s="1"/>
      <c r="I2093" s="1"/>
      <c r="J2093" s="1"/>
      <c r="K2093" s="1"/>
      <c r="L2093" s="1"/>
      <c r="Q2093" s="1"/>
      <c r="R2093" s="1"/>
      <c r="T2093" s="1"/>
      <c r="Y2093" s="1"/>
      <c r="Z2093" s="1"/>
      <c r="AB2093" s="1"/>
      <c r="AG2093" s="1"/>
      <c r="AH2093" s="1"/>
      <c r="AJ2093" s="1"/>
      <c r="AO2093" s="1"/>
      <c r="AP2093" s="1"/>
      <c r="AQ2093" s="1"/>
      <c r="AR2093" s="1"/>
      <c r="AV2093" s="1"/>
    </row>
  </sheetData>
  <mergeCells count="18">
    <mergeCell ref="AG1:AH1"/>
    <mergeCell ref="AI1:AJ1"/>
    <mergeCell ref="AK1:AN1"/>
    <mergeCell ref="AO1:AP1"/>
    <mergeCell ref="AQ1:AR1"/>
    <mergeCell ref="AS1:AV1"/>
    <mergeCell ref="Q1:R1"/>
    <mergeCell ref="S1:T1"/>
    <mergeCell ref="U1:X1"/>
    <mergeCell ref="Y1:Z1"/>
    <mergeCell ref="AA1:AB1"/>
    <mergeCell ref="AC1:AF1"/>
    <mergeCell ref="A1:B1"/>
    <mergeCell ref="C1:D1"/>
    <mergeCell ref="E1:H1"/>
    <mergeCell ref="I1:J1"/>
    <mergeCell ref="K1:L1"/>
    <mergeCell ref="M1:P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D2AB-F773-41A6-834E-2E6375B0D885}">
  <dimension ref="A1:CF29"/>
  <sheetViews>
    <sheetView topLeftCell="BX1" zoomScale="90" zoomScaleNormal="90" workbookViewId="0">
      <selection activeCell="CC28" sqref="CC28"/>
    </sheetView>
  </sheetViews>
  <sheetFormatPr defaultColWidth="9.140625" defaultRowHeight="15" x14ac:dyDescent="0.25"/>
  <cols>
    <col min="1" max="3" width="0" style="1" hidden="1" customWidth="1"/>
    <col min="4" max="6" width="15.28515625" style="1" hidden="1" customWidth="1"/>
    <col min="7" max="12" width="12" style="1" hidden="1" customWidth="1"/>
    <col min="13" max="15" width="0" style="1" hidden="1" customWidth="1"/>
    <col min="16" max="16" width="5.85546875" style="1" hidden="1" customWidth="1"/>
    <col min="17" max="17" width="20.28515625" style="1" hidden="1" customWidth="1"/>
    <col min="18" max="18" width="13.28515625" style="1" hidden="1" customWidth="1"/>
    <col min="19" max="19" width="9.42578125" style="1" hidden="1" customWidth="1"/>
    <col min="20" max="21" width="13.28515625" style="1" hidden="1" customWidth="1"/>
    <col min="22" max="22" width="10.7109375" style="1" hidden="1" customWidth="1"/>
    <col min="23" max="24" width="13.28515625" style="1" hidden="1" customWidth="1"/>
    <col min="25" max="26" width="5.85546875" style="1" hidden="1" customWidth="1"/>
    <col min="27" max="27" width="12" style="1" hidden="1" customWidth="1"/>
    <col min="28" max="28" width="5.85546875" style="1" hidden="1" customWidth="1"/>
    <col min="29" max="30" width="13.28515625" style="1" hidden="1" customWidth="1"/>
    <col min="31" max="31" width="9.42578125" style="1" hidden="1" customWidth="1"/>
    <col min="32" max="33" width="13.28515625" style="1" hidden="1" customWidth="1"/>
    <col min="34" max="34" width="10.7109375" style="1" hidden="1" customWidth="1"/>
    <col min="35" max="36" width="13.28515625" style="1" hidden="1" customWidth="1"/>
    <col min="37" max="39" width="0" style="1" hidden="1" customWidth="1"/>
    <col min="40" max="48" width="15.28515625" style="1" hidden="1" customWidth="1"/>
    <col min="49" max="49" width="5.85546875" style="1" hidden="1" customWidth="1"/>
    <col min="50" max="51" width="13.28515625" style="1" hidden="1" customWidth="1"/>
    <col min="52" max="52" width="5.85546875" style="1" hidden="1" customWidth="1"/>
    <col min="53" max="54" width="13.28515625" style="1" hidden="1" customWidth="1"/>
    <col min="55" max="60" width="15.28515625" style="1" hidden="1" customWidth="1"/>
    <col min="61" max="61" width="5.85546875" style="1" hidden="1" customWidth="1"/>
    <col min="62" max="62" width="7.140625" style="1" hidden="1" customWidth="1"/>
    <col min="63" max="63" width="12" style="1" hidden="1" customWidth="1"/>
    <col min="64" max="64" width="5.85546875" style="1" hidden="1" customWidth="1"/>
    <col min="65" max="66" width="13.28515625" style="1" hidden="1" customWidth="1"/>
    <col min="67" max="67" width="9.42578125" style="1" hidden="1" customWidth="1"/>
    <col min="68" max="69" width="13.28515625" style="1" hidden="1" customWidth="1"/>
    <col min="70" max="70" width="10.7109375" style="1" hidden="1" customWidth="1"/>
    <col min="71" max="72" width="13.28515625" style="1" hidden="1" customWidth="1"/>
    <col min="73" max="75" width="0" hidden="1" customWidth="1"/>
  </cols>
  <sheetData>
    <row r="1" spans="1:74" s="13" customFormat="1" x14ac:dyDescent="0.2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129"/>
      <c r="O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</row>
    <row r="2" spans="1:74" x14ac:dyDescent="0.25">
      <c r="C2" s="22"/>
      <c r="F2" s="22"/>
      <c r="O2" s="22"/>
      <c r="R2" s="22"/>
      <c r="AA2" s="22"/>
      <c r="AD2" s="22"/>
      <c r="AM2" s="22"/>
      <c r="AP2" s="22"/>
      <c r="AY2" s="22"/>
      <c r="BB2" s="22"/>
      <c r="BK2" s="22"/>
      <c r="BN2" s="22"/>
    </row>
    <row r="3" spans="1:74" x14ac:dyDescent="0.25">
      <c r="BJ3" s="26"/>
    </row>
    <row r="9" spans="1:74" x14ac:dyDescent="0.25">
      <c r="BU9" s="1"/>
    </row>
    <row r="10" spans="1:74" x14ac:dyDescent="0.25">
      <c r="BU10" s="1"/>
      <c r="BV10" s="1"/>
    </row>
    <row r="11" spans="1:74" x14ac:dyDescent="0.25">
      <c r="BU11" s="1"/>
      <c r="BV11" s="1"/>
    </row>
    <row r="12" spans="1:74" x14ac:dyDescent="0.25">
      <c r="BU12" s="1"/>
      <c r="BV12" s="1"/>
    </row>
    <row r="13" spans="1:74" x14ac:dyDescent="0.25">
      <c r="BU13" s="1"/>
      <c r="BV13" s="1"/>
    </row>
    <row r="14" spans="1:74" x14ac:dyDescent="0.25">
      <c r="BU14" s="1"/>
      <c r="BV14" s="1"/>
    </row>
    <row r="15" spans="1:74" x14ac:dyDescent="0.25">
      <c r="BU15" s="1"/>
      <c r="BV15" s="1"/>
    </row>
    <row r="22" spans="78:84" ht="15.75" thickBot="1" x14ac:dyDescent="0.3"/>
    <row r="23" spans="78:84" x14ac:dyDescent="0.25">
      <c r="BZ23" s="31"/>
      <c r="CA23" s="32" t="s">
        <v>88</v>
      </c>
      <c r="CB23" s="32" t="s">
        <v>84</v>
      </c>
      <c r="CC23" s="32" t="s">
        <v>83</v>
      </c>
      <c r="CD23" s="32" t="s">
        <v>85</v>
      </c>
      <c r="CE23" s="32" t="s">
        <v>86</v>
      </c>
      <c r="CF23" s="12" t="s">
        <v>87</v>
      </c>
    </row>
    <row r="24" spans="78:84" x14ac:dyDescent="0.25">
      <c r="BZ24" s="14" t="s">
        <v>6</v>
      </c>
      <c r="CA24" s="1">
        <v>0.10032472535291248</v>
      </c>
      <c r="CB24" s="1">
        <v>-1.0097518078998151</v>
      </c>
      <c r="CC24" s="30">
        <v>1.0580734107935603</v>
      </c>
      <c r="CD24" s="30">
        <v>0.5853646124941122</v>
      </c>
      <c r="CE24" s="1">
        <v>4.0051459436376202E-3</v>
      </c>
      <c r="CF24" s="15">
        <v>2.9523868091669042E-2</v>
      </c>
    </row>
    <row r="25" spans="78:84" x14ac:dyDescent="0.25">
      <c r="BZ25" s="14" t="s">
        <v>34</v>
      </c>
      <c r="CA25" s="1">
        <v>0.13381430122970558</v>
      </c>
      <c r="CB25" s="1">
        <v>0.26546649165851893</v>
      </c>
      <c r="CC25" s="30">
        <v>1.0586223624850573</v>
      </c>
      <c r="CD25" s="30">
        <v>0.60929870950274134</v>
      </c>
      <c r="CE25" s="1">
        <v>1.2108847080907071E-3</v>
      </c>
      <c r="CF25" s="15">
        <v>3.9080650532489665E-2</v>
      </c>
    </row>
    <row r="26" spans="78:84" x14ac:dyDescent="0.25">
      <c r="BZ26" s="14" t="s">
        <v>5</v>
      </c>
      <c r="CA26" s="1">
        <v>0.18495857726690931</v>
      </c>
      <c r="CB26" s="1">
        <v>1.0784318180427939</v>
      </c>
      <c r="CC26" s="30">
        <v>1.0513125938282073</v>
      </c>
      <c r="CD26" s="30">
        <v>0.52496981813776189</v>
      </c>
      <c r="CE26" s="1">
        <v>1.2586611309844983E-3</v>
      </c>
      <c r="CF26" s="15">
        <v>3.0817121460679397E-2</v>
      </c>
    </row>
    <row r="27" spans="78:84" x14ac:dyDescent="0.25">
      <c r="BZ27" s="14" t="s">
        <v>4</v>
      </c>
      <c r="CA27" s="1">
        <v>0.10108575084803149</v>
      </c>
      <c r="CB27" s="1">
        <v>2.6813603207282828</v>
      </c>
      <c r="CC27" s="30">
        <v>1.0419900345992437</v>
      </c>
      <c r="CD27" s="30">
        <v>0.53463372039929458</v>
      </c>
      <c r="CE27" s="1">
        <v>3.7513627901161165E-3</v>
      </c>
      <c r="CF27" s="15">
        <v>2.5307242144017833E-2</v>
      </c>
    </row>
    <row r="28" spans="78:84" x14ac:dyDescent="0.25">
      <c r="BZ28" s="14" t="s">
        <v>3</v>
      </c>
      <c r="CA28" s="1">
        <v>0.10121159819084434</v>
      </c>
      <c r="CB28" s="1">
        <v>3.0836025731521999</v>
      </c>
      <c r="CC28" s="30">
        <v>1.0323727621670913</v>
      </c>
      <c r="CD28" s="30">
        <v>0.56347096119680318</v>
      </c>
      <c r="CE28" s="1">
        <v>5.9358299531725176E-3</v>
      </c>
      <c r="CF28" s="15">
        <v>3.665389786224188E-2</v>
      </c>
    </row>
    <row r="29" spans="78:84" ht="15.75" thickBot="1" x14ac:dyDescent="0.3">
      <c r="BZ29" s="33" t="s">
        <v>2</v>
      </c>
      <c r="CA29" s="34">
        <v>0.12096594894220075</v>
      </c>
      <c r="CB29" s="34">
        <v>3.2382133152477808</v>
      </c>
      <c r="CC29" s="23">
        <v>1.0269885822126601</v>
      </c>
      <c r="CD29" s="23">
        <v>0.55284181556461887</v>
      </c>
      <c r="CE29" s="34">
        <v>3.6870059992706043E-3</v>
      </c>
      <c r="CF29" s="6">
        <v>8.0778315899614518E-3</v>
      </c>
    </row>
  </sheetData>
  <mergeCells count="17">
    <mergeCell ref="AW1:AY1"/>
    <mergeCell ref="A1:C1"/>
    <mergeCell ref="D1:F1"/>
    <mergeCell ref="G1:L1"/>
    <mergeCell ref="M1:O1"/>
    <mergeCell ref="S1:X1"/>
    <mergeCell ref="Y1:AA1"/>
    <mergeCell ref="AB1:AD1"/>
    <mergeCell ref="AE1:AJ1"/>
    <mergeCell ref="AK1:AM1"/>
    <mergeCell ref="AN1:AP1"/>
    <mergeCell ref="AQ1:AV1"/>
    <mergeCell ref="AZ1:BB1"/>
    <mergeCell ref="BC1:BH1"/>
    <mergeCell ref="BI1:BK1"/>
    <mergeCell ref="BL1:BN1"/>
    <mergeCell ref="BO1:BT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9F666-ADFC-4088-9678-DCC9C6AD1242}">
  <sheetPr codeName="Sheet13"/>
  <dimension ref="A1:I26"/>
  <sheetViews>
    <sheetView topLeftCell="A2" zoomScaleNormal="100" workbookViewId="0">
      <selection activeCell="C6" sqref="C6"/>
    </sheetView>
  </sheetViews>
  <sheetFormatPr defaultColWidth="9.140625" defaultRowHeight="15" x14ac:dyDescent="0.25"/>
  <cols>
    <col min="1" max="1" width="22.7109375" bestFit="1" customWidth="1"/>
    <col min="2" max="2" width="10.5703125" bestFit="1" customWidth="1"/>
    <col min="3" max="3" width="9.5703125" bestFit="1" customWidth="1"/>
    <col min="4" max="4" width="35" bestFit="1" customWidth="1"/>
    <col min="8" max="8" width="10.28515625" bestFit="1" customWidth="1"/>
  </cols>
  <sheetData>
    <row r="1" spans="1:7" s="13" customFormat="1" x14ac:dyDescent="0.25"/>
    <row r="3" spans="1:7" ht="18" x14ac:dyDescent="0.35">
      <c r="B3" t="s">
        <v>93</v>
      </c>
      <c r="C3" t="s">
        <v>94</v>
      </c>
      <c r="D3" t="s">
        <v>95</v>
      </c>
      <c r="E3" t="s">
        <v>96</v>
      </c>
      <c r="F3" t="s">
        <v>88</v>
      </c>
      <c r="G3" t="s">
        <v>84</v>
      </c>
    </row>
    <row r="4" spans="1:7" x14ac:dyDescent="0.25">
      <c r="A4" t="s">
        <v>6</v>
      </c>
      <c r="B4" s="35">
        <v>142.5</v>
      </c>
      <c r="C4" s="35">
        <v>3.5355339059327378</v>
      </c>
      <c r="D4" s="36">
        <v>2.6242493148957449</v>
      </c>
      <c r="E4" s="36">
        <v>0.28883260883077944</v>
      </c>
      <c r="F4">
        <v>0.10032472535291248</v>
      </c>
      <c r="G4">
        <v>-1.0097518078998151</v>
      </c>
    </row>
    <row r="5" spans="1:7" x14ac:dyDescent="0.25">
      <c r="A5" t="s">
        <v>34</v>
      </c>
      <c r="B5" s="35">
        <v>82.5</v>
      </c>
      <c r="C5" s="35">
        <v>3.5355339059327378</v>
      </c>
      <c r="D5" s="36">
        <v>3.0771459789177875</v>
      </c>
      <c r="E5" s="36">
        <v>0.17704490971433567</v>
      </c>
      <c r="F5">
        <v>0.13381430122970558</v>
      </c>
      <c r="G5">
        <v>0.26546649165851893</v>
      </c>
    </row>
    <row r="6" spans="1:7" x14ac:dyDescent="0.25">
      <c r="A6" t="s">
        <v>5</v>
      </c>
      <c r="B6" s="35">
        <v>69</v>
      </c>
      <c r="C6" s="35">
        <v>1.4142135623730951</v>
      </c>
      <c r="D6" s="36">
        <v>3.1181219792535968</v>
      </c>
      <c r="E6" s="36">
        <v>0.37479119378650994</v>
      </c>
      <c r="F6">
        <v>0.18495857726690931</v>
      </c>
      <c r="G6">
        <v>1.0784318180427939</v>
      </c>
    </row>
    <row r="7" spans="1:7" x14ac:dyDescent="0.25">
      <c r="A7" t="s">
        <v>4</v>
      </c>
      <c r="B7" s="35">
        <v>30.5</v>
      </c>
      <c r="C7" s="35">
        <v>3.5355339059327378</v>
      </c>
      <c r="D7" s="36">
        <v>3.5260267093412523</v>
      </c>
      <c r="E7" s="36">
        <v>2.4866435401305047E-2</v>
      </c>
      <c r="F7">
        <v>0.10108575084803149</v>
      </c>
      <c r="G7">
        <v>2.6813603207282828</v>
      </c>
    </row>
    <row r="8" spans="1:7" x14ac:dyDescent="0.25">
      <c r="A8" t="s">
        <v>3</v>
      </c>
      <c r="B8" s="35">
        <v>27.5</v>
      </c>
      <c r="C8" s="35">
        <v>3.5355339059327378</v>
      </c>
      <c r="D8" s="36">
        <v>3.5602289024020517</v>
      </c>
      <c r="E8" s="36">
        <v>0.17166523264485317</v>
      </c>
      <c r="F8">
        <v>0.10121159819084434</v>
      </c>
      <c r="G8">
        <v>3.0836025731521999</v>
      </c>
    </row>
    <row r="9" spans="1:7" x14ac:dyDescent="0.25">
      <c r="A9" t="s">
        <v>2</v>
      </c>
      <c r="B9" s="35">
        <v>23.5</v>
      </c>
      <c r="C9" s="35">
        <v>2.1213203435596424</v>
      </c>
      <c r="D9" s="36">
        <v>3.7279334476219659</v>
      </c>
      <c r="E9" s="36">
        <v>9.8341784504572774E-2</v>
      </c>
      <c r="F9">
        <v>0.12096594894220075</v>
      </c>
      <c r="G9">
        <v>3.2382133152477808</v>
      </c>
    </row>
    <row r="10" spans="1:7" x14ac:dyDescent="0.25">
      <c r="A10" s="1"/>
      <c r="B10" s="1"/>
      <c r="D10" s="1"/>
    </row>
    <row r="11" spans="1:7" x14ac:dyDescent="0.25">
      <c r="A11" s="1"/>
      <c r="B11" s="1"/>
      <c r="D11" s="1"/>
    </row>
    <row r="12" spans="1:7" x14ac:dyDescent="0.25">
      <c r="A12" s="1"/>
      <c r="B12" s="1"/>
      <c r="D12" s="1"/>
    </row>
    <row r="13" spans="1:7" x14ac:dyDescent="0.25">
      <c r="A13" s="1"/>
      <c r="B13" s="1"/>
      <c r="D13" s="1"/>
    </row>
    <row r="14" spans="1:7" x14ac:dyDescent="0.25">
      <c r="A14" s="1"/>
      <c r="B14" s="1"/>
      <c r="D14" s="1"/>
    </row>
    <row r="15" spans="1:7" x14ac:dyDescent="0.25">
      <c r="A15" s="1"/>
      <c r="B15" s="1"/>
      <c r="D15" s="1"/>
    </row>
    <row r="21" spans="8:9" x14ac:dyDescent="0.25">
      <c r="H21" s="35"/>
      <c r="I21" s="35"/>
    </row>
    <row r="22" spans="8:9" x14ac:dyDescent="0.25">
      <c r="H22" s="35"/>
      <c r="I22" s="35"/>
    </row>
    <row r="23" spans="8:9" x14ac:dyDescent="0.25">
      <c r="H23" s="35"/>
      <c r="I23" s="35"/>
    </row>
    <row r="24" spans="8:9" x14ac:dyDescent="0.25">
      <c r="H24" s="35"/>
      <c r="I24" s="35"/>
    </row>
    <row r="25" spans="8:9" x14ac:dyDescent="0.25">
      <c r="H25" s="35"/>
      <c r="I25" s="35"/>
    </row>
    <row r="26" spans="8:9" x14ac:dyDescent="0.25">
      <c r="H26" s="35"/>
      <c r="I26" s="35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6FE3A-89C4-4707-99F9-4D7757CA9243}">
  <sheetPr codeName="Sheet14"/>
  <dimension ref="A1:I8"/>
  <sheetViews>
    <sheetView zoomScaleNormal="100" workbookViewId="0">
      <selection activeCell="L5" sqref="L5"/>
    </sheetView>
  </sheetViews>
  <sheetFormatPr defaultColWidth="9.140625" defaultRowHeight="15" x14ac:dyDescent="0.25"/>
  <cols>
    <col min="2" max="2" width="10.28515625" bestFit="1" customWidth="1"/>
    <col min="3" max="3" width="11.85546875" bestFit="1" customWidth="1"/>
    <col min="4" max="4" width="10.5703125" bestFit="1" customWidth="1"/>
    <col min="5" max="5" width="11.5703125" bestFit="1" customWidth="1"/>
    <col min="6" max="6" width="12" bestFit="1" customWidth="1"/>
    <col min="7" max="7" width="12.7109375" bestFit="1" customWidth="1"/>
    <col min="8" max="8" width="10.28515625" bestFit="1" customWidth="1"/>
    <col min="9" max="9" width="11.85546875" bestFit="1" customWidth="1"/>
    <col min="14" max="14" width="11.5703125" bestFit="1" customWidth="1"/>
    <col min="15" max="15" width="12" bestFit="1" customWidth="1"/>
    <col min="17" max="17" width="10.28515625" bestFit="1" customWidth="1"/>
  </cols>
  <sheetData>
    <row r="1" spans="1:9" s="13" customFormat="1" x14ac:dyDescent="0.25"/>
    <row r="2" spans="1:9" x14ac:dyDescent="0.25">
      <c r="B2" t="s">
        <v>89</v>
      </c>
      <c r="C2" t="s">
        <v>90</v>
      </c>
      <c r="D2" t="s">
        <v>91</v>
      </c>
      <c r="E2" t="s">
        <v>92</v>
      </c>
      <c r="F2" t="s">
        <v>88</v>
      </c>
      <c r="G2" t="s">
        <v>84</v>
      </c>
      <c r="H2" t="s">
        <v>89</v>
      </c>
      <c r="I2" t="s">
        <v>90</v>
      </c>
    </row>
    <row r="3" spans="1:9" x14ac:dyDescent="0.25">
      <c r="A3" t="s">
        <v>6</v>
      </c>
      <c r="B3" s="35">
        <v>1.0245293589146112</v>
      </c>
      <c r="C3" s="35">
        <v>6.6558700596691482E-4</v>
      </c>
      <c r="D3" s="36">
        <v>1.0628645715277982</v>
      </c>
      <c r="E3" s="36">
        <v>2.465136231465622E-4</v>
      </c>
      <c r="F3">
        <v>0.10032472535291248</v>
      </c>
      <c r="G3">
        <v>-1.0097518078998151</v>
      </c>
      <c r="H3" s="35">
        <v>0.9639321290127385</v>
      </c>
      <c r="I3" s="35">
        <v>4.0265205543677001E-4</v>
      </c>
    </row>
    <row r="4" spans="1:9" x14ac:dyDescent="0.25">
      <c r="A4" t="s">
        <v>34</v>
      </c>
      <c r="B4" s="35">
        <v>1.029562454044588</v>
      </c>
      <c r="C4" s="35">
        <v>1.1571815650420407E-3</v>
      </c>
      <c r="D4" s="36">
        <v>1.0630378792549933</v>
      </c>
      <c r="E4" s="36">
        <v>3.5948003236355203E-3</v>
      </c>
      <c r="F4">
        <v>0.13381430122970558</v>
      </c>
      <c r="G4">
        <v>0.26546649165851893</v>
      </c>
      <c r="H4" s="35">
        <v>0.96851335621990575</v>
      </c>
      <c r="I4" s="35">
        <v>2.1865924128419991E-3</v>
      </c>
    </row>
    <row r="5" spans="1:9" x14ac:dyDescent="0.25">
      <c r="A5" t="s">
        <v>5</v>
      </c>
      <c r="B5" s="35">
        <v>1.0647781302295813</v>
      </c>
      <c r="C5" s="35">
        <v>2.5595496089999784E-3</v>
      </c>
      <c r="D5" s="36">
        <v>1.0868359694728995</v>
      </c>
      <c r="E5" s="36">
        <v>1.6776261956197785E-2</v>
      </c>
      <c r="F5">
        <v>0.18495857726690931</v>
      </c>
      <c r="G5">
        <v>1.0784318180427939</v>
      </c>
      <c r="H5" s="35">
        <v>0.97983944436491721</v>
      </c>
      <c r="I5" s="35">
        <v>1.7479724021182998E-2</v>
      </c>
    </row>
    <row r="6" spans="1:9" x14ac:dyDescent="0.25">
      <c r="A6" t="s">
        <v>4</v>
      </c>
      <c r="B6" s="35">
        <v>1.0772525593895144</v>
      </c>
      <c r="C6" s="35">
        <v>9.6324400535137515E-3</v>
      </c>
      <c r="D6" s="36">
        <v>1.0941789518968679</v>
      </c>
      <c r="E6" s="36">
        <v>2.0270741266025984E-3</v>
      </c>
      <c r="F6">
        <v>0.10108575084803149</v>
      </c>
      <c r="G6">
        <v>2.6813603207282828</v>
      </c>
      <c r="H6" s="35">
        <v>0.98454035209884183</v>
      </c>
      <c r="I6" s="35">
        <v>1.0627307633446053E-2</v>
      </c>
    </row>
    <row r="7" spans="1:9" x14ac:dyDescent="0.25">
      <c r="A7" t="s">
        <v>3</v>
      </c>
      <c r="B7" s="35">
        <v>1.090246156191585</v>
      </c>
      <c r="C7" s="35">
        <v>1.9868926073759677E-3</v>
      </c>
      <c r="D7" s="36">
        <v>1.1018063141935515</v>
      </c>
      <c r="E7" s="36">
        <v>1.3129146253823023E-2</v>
      </c>
      <c r="F7">
        <v>0.10121159819084434</v>
      </c>
      <c r="G7">
        <v>3.0836025731521999</v>
      </c>
      <c r="H7" s="35">
        <v>0.98956750541226723</v>
      </c>
      <c r="I7" s="35">
        <v>9.9884015524703811E-3</v>
      </c>
    </row>
    <row r="8" spans="1:9" x14ac:dyDescent="0.25">
      <c r="A8" t="s">
        <v>2</v>
      </c>
      <c r="B8" s="35">
        <v>1.1246350946691601</v>
      </c>
      <c r="C8" s="35">
        <v>2.7970317519475127E-3</v>
      </c>
      <c r="D8" s="36">
        <v>1.1383240523708531</v>
      </c>
      <c r="E8" s="36">
        <v>1.307603941498702E-2</v>
      </c>
      <c r="F8">
        <v>0.12096594894220075</v>
      </c>
      <c r="G8">
        <v>3.2382133152477808</v>
      </c>
      <c r="H8" s="35">
        <v>0.98802553718509367</v>
      </c>
      <c r="I8" s="35">
        <v>8.8923967601456638E-3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186F-E657-4DFC-8543-1497DDC3D860}">
  <sheetPr codeName="Sheet15"/>
  <dimension ref="A9:T266"/>
  <sheetViews>
    <sheetView zoomScale="90" zoomScaleNormal="90" workbookViewId="0">
      <selection activeCell="D32" sqref="D32"/>
    </sheetView>
  </sheetViews>
  <sheetFormatPr defaultColWidth="8.85546875" defaultRowHeight="15" x14ac:dyDescent="0.25"/>
  <cols>
    <col min="1" max="1" width="20.85546875" style="1" bestFit="1" customWidth="1"/>
    <col min="2" max="5" width="22.7109375" style="1" bestFit="1" customWidth="1"/>
    <col min="6" max="8" width="27.28515625" style="1" bestFit="1" customWidth="1"/>
    <col min="9" max="9" width="18.7109375" style="1" bestFit="1" customWidth="1"/>
    <col min="10" max="10" width="17.28515625" style="1" bestFit="1" customWidth="1"/>
    <col min="11" max="11" width="21" style="1" bestFit="1" customWidth="1"/>
    <col min="12" max="12" width="13.140625" style="1" bestFit="1" customWidth="1"/>
    <col min="13" max="13" width="15" style="1" bestFit="1" customWidth="1"/>
    <col min="14" max="14" width="13.7109375" style="1" bestFit="1" customWidth="1"/>
    <col min="15" max="15" width="19.7109375" style="1" bestFit="1" customWidth="1"/>
    <col min="16" max="16" width="10.28515625" bestFit="1" customWidth="1"/>
    <col min="17" max="17" width="10.140625" bestFit="1" customWidth="1"/>
    <col min="18" max="18" width="20.7109375" bestFit="1" customWidth="1"/>
    <col min="19" max="19" width="18.85546875" bestFit="1" customWidth="1"/>
    <col min="20" max="20" width="19.140625" bestFit="1" customWidth="1"/>
  </cols>
  <sheetData>
    <row r="9" spans="16:20" s="1" customFormat="1" x14ac:dyDescent="0.25">
      <c r="P9"/>
      <c r="Q9"/>
      <c r="R9"/>
      <c r="S9"/>
      <c r="T9"/>
    </row>
    <row r="10" spans="16:20" s="1" customFormat="1" x14ac:dyDescent="0.25">
      <c r="P10"/>
      <c r="Q10"/>
      <c r="R10"/>
      <c r="S10"/>
      <c r="T10"/>
    </row>
    <row r="11" spans="16:20" s="1" customFormat="1" x14ac:dyDescent="0.25">
      <c r="P11"/>
      <c r="Q11"/>
      <c r="R11"/>
      <c r="S11"/>
      <c r="T11"/>
    </row>
    <row r="12" spans="16:20" s="1" customFormat="1" x14ac:dyDescent="0.25">
      <c r="P12"/>
      <c r="Q12"/>
      <c r="R12"/>
      <c r="S12"/>
      <c r="T12"/>
    </row>
    <row r="13" spans="16:20" s="1" customFormat="1" x14ac:dyDescent="0.25">
      <c r="P13"/>
      <c r="Q13"/>
      <c r="R13"/>
      <c r="S13"/>
      <c r="T13"/>
    </row>
    <row r="14" spans="16:20" s="1" customFormat="1" x14ac:dyDescent="0.25">
      <c r="P14"/>
      <c r="Q14"/>
      <c r="R14"/>
      <c r="S14"/>
      <c r="T14"/>
    </row>
    <row r="15" spans="16:20" s="1" customFormat="1" x14ac:dyDescent="0.25">
      <c r="P15"/>
      <c r="Q15"/>
      <c r="R15"/>
      <c r="S15"/>
      <c r="T15"/>
    </row>
    <row r="16" spans="16:20" s="1" customFormat="1" x14ac:dyDescent="0.25">
      <c r="P16"/>
      <c r="Q16"/>
      <c r="R16"/>
      <c r="S16"/>
      <c r="T16"/>
    </row>
    <row r="17" spans="1:20" s="1" customFormat="1" x14ac:dyDescent="0.25">
      <c r="P17"/>
      <c r="Q17"/>
      <c r="R17"/>
      <c r="S17"/>
      <c r="T17"/>
    </row>
    <row r="18" spans="1:20" s="1" customFormat="1" x14ac:dyDescent="0.25">
      <c r="P18"/>
      <c r="Q18"/>
      <c r="R18"/>
      <c r="S18"/>
      <c r="T18"/>
    </row>
    <row r="19" spans="1:20" s="1" customFormat="1" x14ac:dyDescent="0.25">
      <c r="P19"/>
      <c r="Q19"/>
      <c r="R19"/>
      <c r="S19"/>
      <c r="T19"/>
    </row>
    <row r="20" spans="1:20" s="1" customFormat="1" x14ac:dyDescent="0.25">
      <c r="P20"/>
      <c r="Q20"/>
      <c r="R20"/>
      <c r="S20"/>
      <c r="T20"/>
    </row>
    <row r="21" spans="1:20" s="1" customFormat="1" x14ac:dyDescent="0.25">
      <c r="P21"/>
      <c r="Q21"/>
      <c r="R21"/>
      <c r="S21"/>
      <c r="T21"/>
    </row>
    <row r="22" spans="1:20" s="1" customFormat="1" x14ac:dyDescent="0.25">
      <c r="A22" s="1" t="s">
        <v>30</v>
      </c>
      <c r="B22" s="1" t="s">
        <v>36</v>
      </c>
      <c r="C22" s="1" t="s">
        <v>40</v>
      </c>
      <c r="N22"/>
      <c r="O22"/>
      <c r="P22"/>
      <c r="Q22"/>
      <c r="R22"/>
    </row>
    <row r="23" spans="1:20" s="1" customFormat="1" x14ac:dyDescent="0.25">
      <c r="A23" s="1" t="s">
        <v>6</v>
      </c>
      <c r="B23" s="30">
        <v>400.83467149069924</v>
      </c>
      <c r="C23" s="30">
        <v>266.76038997247616</v>
      </c>
      <c r="N23"/>
      <c r="O23"/>
      <c r="P23"/>
      <c r="Q23"/>
      <c r="R23"/>
    </row>
    <row r="24" spans="1:20" s="1" customFormat="1" x14ac:dyDescent="0.25">
      <c r="A24" s="1" t="s">
        <v>34</v>
      </c>
      <c r="B24" s="30">
        <v>204.34708742663091</v>
      </c>
      <c r="C24" s="30">
        <v>88.920129990825416</v>
      </c>
      <c r="N24"/>
      <c r="O24"/>
      <c r="P24"/>
      <c r="Q24"/>
      <c r="R24"/>
    </row>
    <row r="25" spans="1:20" s="1" customFormat="1" x14ac:dyDescent="0.25">
      <c r="A25" s="1" t="s">
        <v>5</v>
      </c>
      <c r="B25" s="30">
        <v>106.10329539459703</v>
      </c>
      <c r="C25" s="30">
        <v>57.162940708387751</v>
      </c>
      <c r="N25"/>
      <c r="O25"/>
      <c r="P25"/>
      <c r="Q25"/>
      <c r="R25"/>
    </row>
    <row r="26" spans="1:20" s="1" customFormat="1" x14ac:dyDescent="0.25">
      <c r="A26" s="1" t="s">
        <v>4</v>
      </c>
      <c r="B26" s="30">
        <v>37.849713561815292</v>
      </c>
      <c r="C26" s="30">
        <v>9.6525141108462034</v>
      </c>
      <c r="N26"/>
      <c r="O26"/>
      <c r="P26"/>
      <c r="Q26"/>
      <c r="R26"/>
    </row>
    <row r="27" spans="1:20" s="1" customFormat="1" x14ac:dyDescent="0.25">
      <c r="A27" s="1" t="s">
        <v>3</v>
      </c>
      <c r="B27" s="30">
        <v>31.83098861837902</v>
      </c>
      <c r="C27" s="30">
        <v>6.3355592618463819</v>
      </c>
      <c r="N27"/>
      <c r="O27"/>
      <c r="P27"/>
      <c r="Q27"/>
      <c r="R27"/>
    </row>
    <row r="28" spans="1:20" s="1" customFormat="1" x14ac:dyDescent="0.25">
      <c r="A28" s="1" t="s">
        <v>2</v>
      </c>
      <c r="B28" s="30">
        <v>19.707173634101558</v>
      </c>
      <c r="C28" s="30">
        <v>2.6360612860455626</v>
      </c>
      <c r="N28"/>
      <c r="O28"/>
      <c r="P28"/>
      <c r="Q28"/>
      <c r="R28"/>
    </row>
    <row r="29" spans="1:20" s="1" customFormat="1" x14ac:dyDescent="0.25">
      <c r="P29"/>
      <c r="Q29"/>
      <c r="R29"/>
      <c r="S29"/>
      <c r="T29"/>
    </row>
    <row r="30" spans="1:20" s="1" customFormat="1" x14ac:dyDescent="0.25">
      <c r="P30"/>
      <c r="Q30"/>
      <c r="R30"/>
      <c r="S30"/>
      <c r="T30"/>
    </row>
    <row r="31" spans="1:20" s="1" customFormat="1" x14ac:dyDescent="0.25">
      <c r="P31"/>
      <c r="Q31"/>
      <c r="R31"/>
      <c r="S31"/>
      <c r="T31"/>
    </row>
    <row r="32" spans="1:20" s="1" customFormat="1" x14ac:dyDescent="0.25">
      <c r="P32"/>
      <c r="Q32"/>
      <c r="R32"/>
      <c r="S32"/>
      <c r="T32"/>
    </row>
    <row r="33" spans="16:20" s="1" customFormat="1" x14ac:dyDescent="0.25">
      <c r="P33"/>
      <c r="Q33"/>
      <c r="R33"/>
      <c r="S33"/>
      <c r="T33"/>
    </row>
    <row r="34" spans="16:20" s="1" customFormat="1" x14ac:dyDescent="0.25">
      <c r="P34"/>
      <c r="Q34"/>
      <c r="R34"/>
      <c r="S34"/>
      <c r="T34"/>
    </row>
    <row r="35" spans="16:20" s="1" customFormat="1" x14ac:dyDescent="0.25">
      <c r="P35"/>
      <c r="Q35"/>
      <c r="R35"/>
      <c r="S35"/>
      <c r="T35"/>
    </row>
    <row r="36" spans="16:20" s="1" customFormat="1" x14ac:dyDescent="0.25">
      <c r="P36"/>
      <c r="Q36"/>
      <c r="R36"/>
      <c r="S36"/>
      <c r="T36"/>
    </row>
    <row r="37" spans="16:20" s="1" customFormat="1" x14ac:dyDescent="0.25">
      <c r="P37"/>
      <c r="Q37"/>
      <c r="R37"/>
      <c r="S37"/>
      <c r="T37"/>
    </row>
    <row r="38" spans="16:20" s="1" customFormat="1" x14ac:dyDescent="0.25">
      <c r="P38"/>
      <c r="Q38"/>
      <c r="R38"/>
      <c r="S38"/>
      <c r="T38"/>
    </row>
    <row r="39" spans="16:20" s="1" customFormat="1" x14ac:dyDescent="0.25">
      <c r="P39"/>
      <c r="Q39"/>
      <c r="R39"/>
      <c r="S39"/>
      <c r="T39"/>
    </row>
    <row r="40" spans="16:20" s="1" customFormat="1" x14ac:dyDescent="0.25">
      <c r="P40"/>
      <c r="Q40"/>
      <c r="R40"/>
      <c r="S40"/>
      <c r="T40"/>
    </row>
    <row r="41" spans="16:20" s="1" customFormat="1" x14ac:dyDescent="0.25">
      <c r="P41"/>
      <c r="Q41"/>
      <c r="R41"/>
      <c r="S41"/>
      <c r="T41"/>
    </row>
    <row r="42" spans="16:20" s="1" customFormat="1" x14ac:dyDescent="0.25">
      <c r="P42"/>
      <c r="Q42"/>
      <c r="R42"/>
      <c r="S42"/>
      <c r="T42"/>
    </row>
    <row r="43" spans="16:20" s="1" customFormat="1" x14ac:dyDescent="0.25">
      <c r="P43"/>
      <c r="Q43"/>
      <c r="R43"/>
      <c r="S43"/>
      <c r="T43"/>
    </row>
    <row r="44" spans="16:20" s="1" customFormat="1" x14ac:dyDescent="0.25">
      <c r="P44"/>
      <c r="Q44"/>
      <c r="R44"/>
      <c r="S44"/>
      <c r="T44"/>
    </row>
    <row r="45" spans="16:20" s="1" customFormat="1" x14ac:dyDescent="0.25">
      <c r="P45"/>
      <c r="Q45"/>
      <c r="R45"/>
      <c r="S45"/>
      <c r="T45"/>
    </row>
    <row r="46" spans="16:20" s="1" customFormat="1" x14ac:dyDescent="0.25">
      <c r="P46"/>
      <c r="Q46"/>
      <c r="R46"/>
      <c r="S46"/>
      <c r="T46"/>
    </row>
    <row r="47" spans="16:20" s="1" customFormat="1" x14ac:dyDescent="0.25">
      <c r="P47"/>
      <c r="Q47"/>
      <c r="R47"/>
      <c r="S47"/>
      <c r="T47"/>
    </row>
    <row r="48" spans="16:20" s="1" customFormat="1" x14ac:dyDescent="0.25">
      <c r="P48"/>
      <c r="Q48"/>
      <c r="R48"/>
      <c r="S48"/>
      <c r="T48"/>
    </row>
    <row r="49" spans="16:20" s="1" customFormat="1" x14ac:dyDescent="0.25">
      <c r="P49"/>
      <c r="Q49"/>
      <c r="R49"/>
      <c r="S49"/>
      <c r="T49"/>
    </row>
    <row r="50" spans="16:20" s="1" customFormat="1" x14ac:dyDescent="0.25">
      <c r="P50"/>
      <c r="Q50"/>
      <c r="R50"/>
      <c r="S50"/>
      <c r="T50"/>
    </row>
    <row r="51" spans="16:20" s="1" customFormat="1" x14ac:dyDescent="0.25">
      <c r="P51"/>
      <c r="Q51"/>
      <c r="R51"/>
      <c r="S51"/>
      <c r="T51"/>
    </row>
    <row r="52" spans="16:20" s="1" customFormat="1" x14ac:dyDescent="0.25">
      <c r="P52"/>
      <c r="Q52"/>
      <c r="R52"/>
      <c r="S52"/>
      <c r="T52"/>
    </row>
    <row r="53" spans="16:20" s="1" customFormat="1" x14ac:dyDescent="0.25">
      <c r="P53"/>
      <c r="Q53"/>
      <c r="R53"/>
      <c r="S53"/>
      <c r="T53"/>
    </row>
    <row r="54" spans="16:20" s="1" customFormat="1" x14ac:dyDescent="0.25">
      <c r="P54"/>
      <c r="Q54"/>
      <c r="R54"/>
      <c r="S54"/>
      <c r="T54"/>
    </row>
    <row r="55" spans="16:20" s="1" customFormat="1" x14ac:dyDescent="0.25">
      <c r="P55"/>
      <c r="Q55"/>
      <c r="R55"/>
      <c r="S55"/>
      <c r="T55"/>
    </row>
    <row r="56" spans="16:20" s="1" customFormat="1" x14ac:dyDescent="0.25">
      <c r="P56"/>
      <c r="Q56"/>
      <c r="R56"/>
      <c r="S56"/>
      <c r="T56"/>
    </row>
    <row r="57" spans="16:20" s="1" customFormat="1" x14ac:dyDescent="0.25">
      <c r="P57"/>
      <c r="Q57"/>
      <c r="R57"/>
      <c r="S57"/>
      <c r="T57"/>
    </row>
    <row r="58" spans="16:20" s="1" customFormat="1" x14ac:dyDescent="0.25">
      <c r="P58"/>
      <c r="Q58"/>
      <c r="R58"/>
      <c r="S58"/>
      <c r="T58"/>
    </row>
    <row r="59" spans="16:20" s="1" customFormat="1" x14ac:dyDescent="0.25">
      <c r="P59"/>
      <c r="Q59"/>
      <c r="R59"/>
      <c r="S59"/>
      <c r="T59"/>
    </row>
    <row r="60" spans="16:20" s="1" customFormat="1" x14ac:dyDescent="0.25">
      <c r="P60"/>
      <c r="Q60"/>
      <c r="R60"/>
      <c r="S60"/>
      <c r="T60"/>
    </row>
    <row r="61" spans="16:20" s="1" customFormat="1" x14ac:dyDescent="0.25">
      <c r="P61"/>
      <c r="Q61"/>
      <c r="R61"/>
      <c r="S61"/>
      <c r="T61"/>
    </row>
    <row r="62" spans="16:20" s="1" customFormat="1" x14ac:dyDescent="0.25">
      <c r="P62"/>
      <c r="Q62"/>
      <c r="R62"/>
      <c r="S62"/>
      <c r="T62"/>
    </row>
    <row r="63" spans="16:20" s="1" customFormat="1" x14ac:dyDescent="0.25">
      <c r="P63"/>
      <c r="Q63"/>
      <c r="R63"/>
      <c r="S63"/>
      <c r="T63"/>
    </row>
    <row r="64" spans="16:20" s="1" customFormat="1" x14ac:dyDescent="0.25">
      <c r="P64"/>
      <c r="Q64"/>
      <c r="R64"/>
      <c r="S64"/>
      <c r="T64"/>
    </row>
    <row r="65" spans="16:20" s="1" customFormat="1" x14ac:dyDescent="0.25">
      <c r="P65"/>
      <c r="Q65"/>
      <c r="R65"/>
      <c r="S65"/>
      <c r="T65"/>
    </row>
    <row r="66" spans="16:20" s="1" customFormat="1" x14ac:dyDescent="0.25">
      <c r="P66"/>
      <c r="Q66"/>
      <c r="R66"/>
      <c r="S66"/>
      <c r="T66"/>
    </row>
    <row r="67" spans="16:20" s="1" customFormat="1" x14ac:dyDescent="0.25">
      <c r="P67"/>
      <c r="Q67"/>
      <c r="R67"/>
      <c r="S67"/>
      <c r="T67"/>
    </row>
    <row r="68" spans="16:20" s="1" customFormat="1" x14ac:dyDescent="0.25">
      <c r="P68"/>
      <c r="Q68"/>
      <c r="R68"/>
      <c r="S68"/>
      <c r="T68"/>
    </row>
    <row r="69" spans="16:20" s="1" customFormat="1" x14ac:dyDescent="0.25">
      <c r="P69"/>
      <c r="Q69"/>
      <c r="R69"/>
      <c r="S69"/>
      <c r="T69"/>
    </row>
    <row r="70" spans="16:20" s="1" customFormat="1" x14ac:dyDescent="0.25">
      <c r="P70"/>
      <c r="Q70"/>
      <c r="R70"/>
      <c r="S70"/>
      <c r="T70"/>
    </row>
    <row r="71" spans="16:20" s="1" customFormat="1" x14ac:dyDescent="0.25">
      <c r="P71"/>
      <c r="Q71"/>
      <c r="R71"/>
      <c r="S71"/>
      <c r="T71"/>
    </row>
    <row r="72" spans="16:20" s="1" customFormat="1" x14ac:dyDescent="0.25">
      <c r="P72"/>
      <c r="Q72"/>
      <c r="R72"/>
      <c r="S72"/>
      <c r="T72"/>
    </row>
    <row r="73" spans="16:20" s="1" customFormat="1" x14ac:dyDescent="0.25">
      <c r="P73"/>
      <c r="Q73"/>
      <c r="R73"/>
      <c r="S73"/>
      <c r="T73"/>
    </row>
    <row r="74" spans="16:20" s="1" customFormat="1" x14ac:dyDescent="0.25">
      <c r="P74"/>
      <c r="Q74"/>
      <c r="R74"/>
      <c r="S74"/>
      <c r="T74"/>
    </row>
    <row r="75" spans="16:20" s="1" customFormat="1" x14ac:dyDescent="0.25">
      <c r="P75"/>
      <c r="Q75"/>
      <c r="R75"/>
      <c r="S75"/>
      <c r="T75"/>
    </row>
    <row r="76" spans="16:20" s="1" customFormat="1" x14ac:dyDescent="0.25">
      <c r="P76"/>
      <c r="Q76"/>
      <c r="R76"/>
      <c r="S76"/>
      <c r="T76"/>
    </row>
    <row r="77" spans="16:20" s="1" customFormat="1" x14ac:dyDescent="0.25">
      <c r="P77"/>
      <c r="Q77"/>
      <c r="R77"/>
      <c r="S77"/>
      <c r="T77"/>
    </row>
    <row r="78" spans="16:20" s="1" customFormat="1" x14ac:dyDescent="0.25">
      <c r="P78"/>
      <c r="Q78"/>
      <c r="R78"/>
      <c r="S78"/>
      <c r="T78"/>
    </row>
    <row r="79" spans="16:20" s="1" customFormat="1" x14ac:dyDescent="0.25">
      <c r="P79"/>
      <c r="Q79"/>
      <c r="R79"/>
      <c r="S79"/>
      <c r="T79"/>
    </row>
    <row r="80" spans="16:20" s="1" customFormat="1" x14ac:dyDescent="0.25">
      <c r="P80"/>
      <c r="Q80"/>
      <c r="R80"/>
      <c r="S80"/>
      <c r="T80"/>
    </row>
    <row r="81" spans="16:20" s="1" customFormat="1" x14ac:dyDescent="0.25">
      <c r="P81"/>
      <c r="Q81"/>
      <c r="R81"/>
      <c r="S81"/>
      <c r="T81"/>
    </row>
    <row r="82" spans="16:20" s="1" customFormat="1" x14ac:dyDescent="0.25">
      <c r="P82"/>
      <c r="Q82"/>
      <c r="R82"/>
      <c r="S82"/>
      <c r="T82"/>
    </row>
    <row r="83" spans="16:20" s="1" customFormat="1" x14ac:dyDescent="0.25">
      <c r="P83"/>
      <c r="Q83"/>
      <c r="R83"/>
      <c r="S83"/>
      <c r="T83"/>
    </row>
    <row r="84" spans="16:20" s="1" customFormat="1" x14ac:dyDescent="0.25">
      <c r="P84"/>
      <c r="Q84"/>
      <c r="R84"/>
      <c r="S84"/>
      <c r="T84"/>
    </row>
    <row r="85" spans="16:20" s="1" customFormat="1" x14ac:dyDescent="0.25">
      <c r="P85"/>
      <c r="Q85"/>
      <c r="R85"/>
      <c r="S85"/>
      <c r="T85"/>
    </row>
    <row r="86" spans="16:20" s="1" customFormat="1" x14ac:dyDescent="0.25">
      <c r="P86"/>
      <c r="Q86"/>
      <c r="R86"/>
      <c r="S86"/>
      <c r="T86"/>
    </row>
    <row r="87" spans="16:20" s="1" customFormat="1" x14ac:dyDescent="0.25">
      <c r="P87"/>
      <c r="Q87"/>
      <c r="R87"/>
      <c r="S87"/>
      <c r="T87"/>
    </row>
    <row r="88" spans="16:20" s="1" customFormat="1" x14ac:dyDescent="0.25">
      <c r="P88"/>
      <c r="Q88"/>
      <c r="R88"/>
      <c r="S88"/>
      <c r="T88"/>
    </row>
    <row r="89" spans="16:20" s="1" customFormat="1" x14ac:dyDescent="0.25">
      <c r="P89"/>
      <c r="Q89"/>
      <c r="R89"/>
      <c r="S89"/>
      <c r="T89"/>
    </row>
    <row r="90" spans="16:20" s="1" customFormat="1" x14ac:dyDescent="0.25">
      <c r="P90"/>
      <c r="Q90"/>
      <c r="R90"/>
      <c r="S90"/>
      <c r="T90"/>
    </row>
    <row r="91" spans="16:20" s="1" customFormat="1" x14ac:dyDescent="0.25">
      <c r="P91"/>
      <c r="Q91"/>
      <c r="R91"/>
      <c r="S91"/>
      <c r="T91"/>
    </row>
    <row r="92" spans="16:20" s="1" customFormat="1" x14ac:dyDescent="0.25">
      <c r="P92"/>
      <c r="Q92"/>
      <c r="R92"/>
      <c r="S92"/>
      <c r="T92"/>
    </row>
    <row r="93" spans="16:20" s="1" customFormat="1" x14ac:dyDescent="0.25">
      <c r="P93"/>
      <c r="Q93"/>
      <c r="R93"/>
      <c r="S93"/>
      <c r="T93"/>
    </row>
    <row r="94" spans="16:20" s="1" customFormat="1" x14ac:dyDescent="0.25">
      <c r="P94"/>
      <c r="Q94"/>
      <c r="R94"/>
      <c r="S94"/>
      <c r="T94"/>
    </row>
    <row r="95" spans="16:20" s="1" customFormat="1" x14ac:dyDescent="0.25">
      <c r="P95"/>
      <c r="Q95"/>
      <c r="R95"/>
      <c r="S95"/>
      <c r="T95"/>
    </row>
    <row r="96" spans="16:20" s="1" customFormat="1" x14ac:dyDescent="0.25">
      <c r="P96"/>
      <c r="Q96"/>
      <c r="R96"/>
      <c r="S96"/>
      <c r="T96"/>
    </row>
    <row r="97" spans="16:20" s="1" customFormat="1" x14ac:dyDescent="0.25">
      <c r="P97"/>
      <c r="Q97"/>
      <c r="R97"/>
      <c r="S97"/>
      <c r="T97"/>
    </row>
    <row r="98" spans="16:20" s="1" customFormat="1" x14ac:dyDescent="0.25">
      <c r="P98"/>
      <c r="Q98"/>
      <c r="R98"/>
      <c r="S98"/>
      <c r="T98"/>
    </row>
    <row r="99" spans="16:20" s="1" customFormat="1" x14ac:dyDescent="0.25">
      <c r="P99"/>
      <c r="Q99"/>
      <c r="R99"/>
      <c r="S99"/>
      <c r="T99"/>
    </row>
    <row r="100" spans="16:20" s="1" customFormat="1" x14ac:dyDescent="0.25">
      <c r="P100"/>
      <c r="Q100"/>
      <c r="R100"/>
      <c r="S100"/>
      <c r="T100"/>
    </row>
    <row r="101" spans="16:20" s="1" customFormat="1" x14ac:dyDescent="0.25">
      <c r="P101"/>
      <c r="Q101"/>
      <c r="R101"/>
      <c r="S101"/>
      <c r="T101"/>
    </row>
    <row r="102" spans="16:20" s="1" customFormat="1" x14ac:dyDescent="0.25">
      <c r="P102"/>
      <c r="Q102"/>
      <c r="R102"/>
      <c r="S102"/>
      <c r="T102"/>
    </row>
    <row r="103" spans="16:20" s="1" customFormat="1" x14ac:dyDescent="0.25">
      <c r="P103"/>
      <c r="Q103"/>
      <c r="R103"/>
      <c r="S103"/>
      <c r="T103"/>
    </row>
    <row r="104" spans="16:20" s="1" customFormat="1" x14ac:dyDescent="0.25">
      <c r="P104"/>
      <c r="Q104"/>
      <c r="R104"/>
      <c r="S104"/>
      <c r="T104"/>
    </row>
    <row r="105" spans="16:20" s="1" customFormat="1" x14ac:dyDescent="0.25">
      <c r="P105"/>
      <c r="Q105"/>
      <c r="R105"/>
      <c r="S105"/>
      <c r="T105"/>
    </row>
    <row r="106" spans="16:20" s="1" customFormat="1" x14ac:dyDescent="0.25">
      <c r="P106"/>
      <c r="Q106"/>
      <c r="R106"/>
      <c r="S106"/>
      <c r="T106"/>
    </row>
    <row r="107" spans="16:20" s="1" customFormat="1" x14ac:dyDescent="0.25">
      <c r="P107"/>
      <c r="Q107"/>
      <c r="R107"/>
      <c r="S107"/>
      <c r="T107"/>
    </row>
    <row r="108" spans="16:20" s="1" customFormat="1" x14ac:dyDescent="0.25">
      <c r="P108"/>
      <c r="Q108"/>
      <c r="R108"/>
      <c r="S108"/>
      <c r="T108"/>
    </row>
    <row r="109" spans="16:20" s="1" customFormat="1" x14ac:dyDescent="0.25">
      <c r="P109"/>
      <c r="Q109"/>
      <c r="R109"/>
      <c r="S109"/>
      <c r="T109"/>
    </row>
    <row r="110" spans="16:20" s="1" customFormat="1" x14ac:dyDescent="0.25">
      <c r="P110"/>
      <c r="Q110"/>
      <c r="R110"/>
      <c r="S110"/>
      <c r="T110"/>
    </row>
    <row r="111" spans="16:20" s="1" customFormat="1" x14ac:dyDescent="0.25">
      <c r="P111"/>
      <c r="Q111"/>
      <c r="R111"/>
      <c r="S111"/>
      <c r="T111"/>
    </row>
    <row r="112" spans="16:20" s="1" customFormat="1" x14ac:dyDescent="0.25">
      <c r="P112"/>
      <c r="Q112"/>
      <c r="R112"/>
      <c r="S112"/>
      <c r="T112"/>
    </row>
    <row r="113" spans="16:20" s="1" customFormat="1" x14ac:dyDescent="0.25">
      <c r="P113"/>
      <c r="Q113"/>
      <c r="R113"/>
      <c r="S113"/>
      <c r="T113"/>
    </row>
    <row r="114" spans="16:20" s="1" customFormat="1" x14ac:dyDescent="0.25">
      <c r="P114"/>
      <c r="Q114"/>
      <c r="R114"/>
      <c r="S114"/>
      <c r="T114"/>
    </row>
    <row r="115" spans="16:20" s="1" customFormat="1" x14ac:dyDescent="0.25">
      <c r="P115"/>
      <c r="Q115"/>
      <c r="R115"/>
      <c r="S115"/>
      <c r="T115"/>
    </row>
    <row r="116" spans="16:20" s="1" customFormat="1" x14ac:dyDescent="0.25">
      <c r="P116"/>
      <c r="Q116"/>
      <c r="R116"/>
      <c r="S116"/>
      <c r="T116"/>
    </row>
    <row r="117" spans="16:20" s="1" customFormat="1" x14ac:dyDescent="0.25">
      <c r="P117"/>
      <c r="Q117"/>
      <c r="R117"/>
      <c r="S117"/>
      <c r="T117"/>
    </row>
    <row r="118" spans="16:20" s="1" customFormat="1" x14ac:dyDescent="0.25">
      <c r="P118"/>
      <c r="Q118"/>
      <c r="R118"/>
      <c r="S118"/>
      <c r="T118"/>
    </row>
    <row r="119" spans="16:20" s="1" customFormat="1" x14ac:dyDescent="0.25">
      <c r="P119"/>
      <c r="Q119"/>
      <c r="R119"/>
      <c r="S119"/>
      <c r="T119"/>
    </row>
    <row r="120" spans="16:20" s="1" customFormat="1" x14ac:dyDescent="0.25">
      <c r="P120"/>
      <c r="Q120"/>
      <c r="R120"/>
      <c r="S120"/>
      <c r="T120"/>
    </row>
    <row r="121" spans="16:20" s="1" customFormat="1" x14ac:dyDescent="0.25">
      <c r="P121"/>
      <c r="Q121"/>
      <c r="R121"/>
      <c r="S121"/>
      <c r="T121"/>
    </row>
    <row r="122" spans="16:20" s="1" customFormat="1" x14ac:dyDescent="0.25">
      <c r="P122"/>
      <c r="Q122"/>
      <c r="R122"/>
      <c r="S122"/>
      <c r="T122"/>
    </row>
    <row r="123" spans="16:20" s="1" customFormat="1" x14ac:dyDescent="0.25">
      <c r="P123"/>
      <c r="Q123"/>
      <c r="R123"/>
      <c r="S123"/>
      <c r="T123"/>
    </row>
    <row r="124" spans="16:20" s="1" customFormat="1" x14ac:dyDescent="0.25">
      <c r="P124"/>
      <c r="Q124"/>
      <c r="R124"/>
      <c r="S124"/>
      <c r="T124"/>
    </row>
    <row r="125" spans="16:20" s="1" customFormat="1" x14ac:dyDescent="0.25">
      <c r="P125"/>
      <c r="Q125"/>
      <c r="R125"/>
      <c r="S125"/>
      <c r="T125"/>
    </row>
    <row r="126" spans="16:20" s="1" customFormat="1" x14ac:dyDescent="0.25">
      <c r="P126"/>
      <c r="Q126"/>
      <c r="R126"/>
      <c r="S126"/>
      <c r="T126"/>
    </row>
    <row r="127" spans="16:20" s="1" customFormat="1" x14ac:dyDescent="0.25">
      <c r="P127"/>
      <c r="Q127"/>
      <c r="R127"/>
      <c r="S127"/>
      <c r="T127"/>
    </row>
    <row r="128" spans="16:20" s="1" customFormat="1" x14ac:dyDescent="0.25">
      <c r="P128"/>
      <c r="Q128"/>
      <c r="R128"/>
      <c r="S128"/>
      <c r="T128"/>
    </row>
    <row r="129" spans="16:20" s="1" customFormat="1" x14ac:dyDescent="0.25">
      <c r="P129"/>
      <c r="Q129"/>
      <c r="R129"/>
      <c r="S129"/>
      <c r="T129"/>
    </row>
    <row r="130" spans="16:20" s="1" customFormat="1" x14ac:dyDescent="0.25">
      <c r="P130"/>
      <c r="Q130"/>
      <c r="R130"/>
      <c r="S130"/>
      <c r="T130"/>
    </row>
    <row r="131" spans="16:20" s="1" customFormat="1" x14ac:dyDescent="0.25">
      <c r="P131"/>
      <c r="Q131"/>
      <c r="R131"/>
      <c r="S131"/>
      <c r="T131"/>
    </row>
    <row r="132" spans="16:20" s="1" customFormat="1" x14ac:dyDescent="0.25">
      <c r="P132"/>
      <c r="Q132"/>
      <c r="R132"/>
      <c r="S132"/>
      <c r="T132"/>
    </row>
    <row r="133" spans="16:20" s="1" customFormat="1" x14ac:dyDescent="0.25">
      <c r="P133"/>
      <c r="Q133"/>
      <c r="R133"/>
      <c r="S133"/>
      <c r="T133"/>
    </row>
    <row r="134" spans="16:20" s="1" customFormat="1" x14ac:dyDescent="0.25">
      <c r="P134"/>
      <c r="Q134"/>
      <c r="R134"/>
      <c r="S134"/>
      <c r="T134"/>
    </row>
    <row r="135" spans="16:20" s="1" customFormat="1" x14ac:dyDescent="0.25">
      <c r="P135"/>
      <c r="Q135"/>
      <c r="R135"/>
      <c r="S135"/>
      <c r="T135"/>
    </row>
    <row r="136" spans="16:20" s="1" customFormat="1" x14ac:dyDescent="0.25">
      <c r="P136"/>
      <c r="Q136"/>
      <c r="R136"/>
      <c r="S136"/>
      <c r="T136"/>
    </row>
    <row r="137" spans="16:20" s="1" customFormat="1" x14ac:dyDescent="0.25">
      <c r="P137"/>
      <c r="Q137"/>
      <c r="R137"/>
      <c r="S137"/>
      <c r="T137"/>
    </row>
    <row r="138" spans="16:20" s="1" customFormat="1" x14ac:dyDescent="0.25">
      <c r="P138"/>
      <c r="Q138"/>
      <c r="R138"/>
      <c r="S138"/>
      <c r="T138"/>
    </row>
    <row r="139" spans="16:20" s="1" customFormat="1" x14ac:dyDescent="0.25">
      <c r="P139"/>
      <c r="Q139"/>
      <c r="R139"/>
      <c r="S139"/>
      <c r="T139"/>
    </row>
    <row r="140" spans="16:20" s="1" customFormat="1" x14ac:dyDescent="0.25">
      <c r="P140"/>
      <c r="Q140"/>
      <c r="R140"/>
      <c r="S140"/>
      <c r="T140"/>
    </row>
    <row r="141" spans="16:20" s="1" customFormat="1" x14ac:dyDescent="0.25">
      <c r="P141"/>
      <c r="Q141"/>
      <c r="R141"/>
      <c r="S141"/>
      <c r="T141"/>
    </row>
    <row r="142" spans="16:20" s="1" customFormat="1" x14ac:dyDescent="0.25">
      <c r="P142"/>
      <c r="Q142"/>
      <c r="R142"/>
      <c r="S142"/>
      <c r="T142"/>
    </row>
    <row r="143" spans="16:20" s="1" customFormat="1" x14ac:dyDescent="0.25">
      <c r="P143"/>
      <c r="Q143"/>
      <c r="R143"/>
      <c r="S143"/>
      <c r="T143"/>
    </row>
    <row r="144" spans="16:20" s="1" customFormat="1" x14ac:dyDescent="0.25">
      <c r="P144"/>
      <c r="Q144"/>
      <c r="R144"/>
      <c r="S144"/>
      <c r="T144"/>
    </row>
    <row r="145" spans="16:20" s="1" customFormat="1" x14ac:dyDescent="0.25">
      <c r="P145"/>
      <c r="Q145"/>
      <c r="R145"/>
      <c r="S145"/>
      <c r="T145"/>
    </row>
    <row r="146" spans="16:20" s="1" customFormat="1" x14ac:dyDescent="0.25">
      <c r="P146"/>
      <c r="Q146"/>
      <c r="R146"/>
      <c r="S146"/>
      <c r="T146"/>
    </row>
    <row r="147" spans="16:20" s="1" customFormat="1" x14ac:dyDescent="0.25">
      <c r="P147"/>
      <c r="Q147"/>
      <c r="R147"/>
      <c r="S147"/>
      <c r="T147"/>
    </row>
    <row r="148" spans="16:20" s="1" customFormat="1" x14ac:dyDescent="0.25">
      <c r="P148"/>
      <c r="Q148"/>
      <c r="R148"/>
      <c r="S148"/>
      <c r="T148"/>
    </row>
    <row r="149" spans="16:20" s="1" customFormat="1" x14ac:dyDescent="0.25">
      <c r="P149"/>
      <c r="Q149"/>
      <c r="R149"/>
      <c r="S149"/>
      <c r="T149"/>
    </row>
    <row r="150" spans="16:20" s="1" customFormat="1" x14ac:dyDescent="0.25">
      <c r="P150"/>
      <c r="Q150"/>
      <c r="R150"/>
      <c r="S150"/>
      <c r="T150"/>
    </row>
    <row r="151" spans="16:20" s="1" customFormat="1" x14ac:dyDescent="0.25">
      <c r="P151"/>
      <c r="Q151"/>
      <c r="R151"/>
      <c r="S151"/>
      <c r="T151"/>
    </row>
    <row r="152" spans="16:20" s="1" customFormat="1" x14ac:dyDescent="0.25">
      <c r="P152"/>
      <c r="Q152"/>
      <c r="R152"/>
      <c r="S152"/>
      <c r="T152"/>
    </row>
    <row r="153" spans="16:20" s="1" customFormat="1" x14ac:dyDescent="0.25">
      <c r="P153"/>
      <c r="Q153"/>
      <c r="R153"/>
      <c r="S153"/>
      <c r="T153"/>
    </row>
    <row r="154" spans="16:20" s="1" customFormat="1" x14ac:dyDescent="0.25">
      <c r="P154"/>
      <c r="Q154"/>
      <c r="R154"/>
      <c r="S154"/>
      <c r="T154"/>
    </row>
    <row r="155" spans="16:20" s="1" customFormat="1" x14ac:dyDescent="0.25">
      <c r="P155"/>
      <c r="Q155"/>
      <c r="R155"/>
      <c r="S155"/>
      <c r="T155"/>
    </row>
    <row r="156" spans="16:20" s="1" customFormat="1" x14ac:dyDescent="0.25">
      <c r="P156"/>
      <c r="Q156"/>
      <c r="R156"/>
      <c r="S156"/>
      <c r="T156"/>
    </row>
    <row r="157" spans="16:20" s="1" customFormat="1" x14ac:dyDescent="0.25">
      <c r="P157"/>
      <c r="Q157"/>
      <c r="R157"/>
      <c r="S157"/>
      <c r="T157"/>
    </row>
    <row r="158" spans="16:20" s="1" customFormat="1" x14ac:dyDescent="0.25">
      <c r="P158"/>
      <c r="Q158"/>
      <c r="R158"/>
      <c r="S158"/>
      <c r="T158"/>
    </row>
    <row r="159" spans="16:20" s="1" customFormat="1" x14ac:dyDescent="0.25">
      <c r="P159"/>
      <c r="Q159"/>
      <c r="R159"/>
      <c r="S159"/>
      <c r="T159"/>
    </row>
    <row r="160" spans="16:20" s="1" customFormat="1" x14ac:dyDescent="0.25">
      <c r="P160"/>
      <c r="Q160"/>
      <c r="R160"/>
      <c r="S160"/>
      <c r="T160"/>
    </row>
    <row r="161" spans="16:20" s="1" customFormat="1" x14ac:dyDescent="0.25">
      <c r="P161"/>
      <c r="Q161"/>
      <c r="R161"/>
      <c r="S161"/>
      <c r="T161"/>
    </row>
    <row r="162" spans="16:20" s="1" customFormat="1" x14ac:dyDescent="0.25">
      <c r="P162"/>
      <c r="Q162"/>
      <c r="R162"/>
      <c r="S162"/>
      <c r="T162"/>
    </row>
    <row r="163" spans="16:20" s="1" customFormat="1" x14ac:dyDescent="0.25">
      <c r="P163"/>
      <c r="Q163"/>
      <c r="R163"/>
      <c r="S163"/>
      <c r="T163"/>
    </row>
    <row r="164" spans="16:20" s="1" customFormat="1" x14ac:dyDescent="0.25">
      <c r="P164"/>
      <c r="Q164"/>
      <c r="R164"/>
      <c r="S164"/>
      <c r="T164"/>
    </row>
    <row r="165" spans="16:20" s="1" customFormat="1" x14ac:dyDescent="0.25">
      <c r="P165"/>
      <c r="Q165"/>
      <c r="R165"/>
      <c r="S165"/>
      <c r="T165"/>
    </row>
    <row r="166" spans="16:20" s="1" customFormat="1" x14ac:dyDescent="0.25">
      <c r="P166"/>
      <c r="Q166"/>
      <c r="R166"/>
      <c r="S166"/>
      <c r="T166"/>
    </row>
    <row r="167" spans="16:20" s="1" customFormat="1" x14ac:dyDescent="0.25">
      <c r="P167"/>
      <c r="Q167"/>
      <c r="R167"/>
      <c r="S167"/>
      <c r="T167"/>
    </row>
    <row r="168" spans="16:20" s="1" customFormat="1" x14ac:dyDescent="0.25">
      <c r="P168"/>
      <c r="Q168"/>
      <c r="R168"/>
      <c r="S168"/>
      <c r="T168"/>
    </row>
    <row r="169" spans="16:20" s="1" customFormat="1" x14ac:dyDescent="0.25">
      <c r="P169"/>
      <c r="Q169"/>
      <c r="R169"/>
      <c r="S169"/>
      <c r="T169"/>
    </row>
    <row r="170" spans="16:20" s="1" customFormat="1" x14ac:dyDescent="0.25">
      <c r="P170"/>
      <c r="Q170"/>
      <c r="R170"/>
      <c r="S170"/>
      <c r="T170"/>
    </row>
    <row r="171" spans="16:20" s="1" customFormat="1" x14ac:dyDescent="0.25">
      <c r="P171"/>
      <c r="Q171"/>
      <c r="R171"/>
      <c r="S171"/>
      <c r="T171"/>
    </row>
    <row r="172" spans="16:20" s="1" customFormat="1" x14ac:dyDescent="0.25">
      <c r="P172"/>
      <c r="Q172"/>
      <c r="R172"/>
      <c r="S172"/>
      <c r="T172"/>
    </row>
    <row r="173" spans="16:20" s="1" customFormat="1" x14ac:dyDescent="0.25">
      <c r="P173"/>
      <c r="Q173"/>
      <c r="R173"/>
      <c r="S173"/>
      <c r="T173"/>
    </row>
    <row r="174" spans="16:20" s="1" customFormat="1" x14ac:dyDescent="0.25">
      <c r="P174"/>
      <c r="Q174"/>
      <c r="R174"/>
      <c r="S174"/>
      <c r="T174"/>
    </row>
    <row r="175" spans="16:20" s="1" customFormat="1" x14ac:dyDescent="0.25">
      <c r="P175"/>
      <c r="Q175"/>
      <c r="R175"/>
      <c r="S175"/>
      <c r="T175"/>
    </row>
    <row r="176" spans="16:20" s="1" customFormat="1" x14ac:dyDescent="0.25">
      <c r="P176"/>
      <c r="Q176"/>
      <c r="R176"/>
      <c r="S176"/>
      <c r="T176"/>
    </row>
    <row r="177" spans="16:20" s="1" customFormat="1" x14ac:dyDescent="0.25">
      <c r="P177"/>
      <c r="Q177"/>
      <c r="R177"/>
      <c r="S177"/>
      <c r="T177"/>
    </row>
    <row r="178" spans="16:20" s="1" customFormat="1" x14ac:dyDescent="0.25">
      <c r="P178"/>
      <c r="Q178"/>
      <c r="R178"/>
      <c r="S178"/>
      <c r="T178"/>
    </row>
    <row r="179" spans="16:20" s="1" customFormat="1" x14ac:dyDescent="0.25">
      <c r="P179"/>
      <c r="Q179"/>
      <c r="R179"/>
      <c r="S179"/>
      <c r="T179"/>
    </row>
    <row r="180" spans="16:20" s="1" customFormat="1" x14ac:dyDescent="0.25">
      <c r="P180"/>
      <c r="Q180"/>
      <c r="R180"/>
      <c r="S180"/>
      <c r="T180"/>
    </row>
    <row r="181" spans="16:20" s="1" customFormat="1" x14ac:dyDescent="0.25">
      <c r="P181"/>
      <c r="Q181"/>
      <c r="R181"/>
      <c r="S181"/>
      <c r="T181"/>
    </row>
    <row r="182" spans="16:20" s="1" customFormat="1" x14ac:dyDescent="0.25">
      <c r="P182"/>
      <c r="Q182"/>
      <c r="R182"/>
      <c r="S182"/>
      <c r="T182"/>
    </row>
    <row r="183" spans="16:20" s="1" customFormat="1" x14ac:dyDescent="0.25">
      <c r="P183"/>
      <c r="Q183"/>
      <c r="R183"/>
      <c r="S183"/>
      <c r="T183"/>
    </row>
    <row r="184" spans="16:20" s="1" customFormat="1" x14ac:dyDescent="0.25">
      <c r="P184"/>
      <c r="Q184"/>
      <c r="R184"/>
      <c r="S184"/>
      <c r="T184"/>
    </row>
    <row r="185" spans="16:20" s="1" customFormat="1" x14ac:dyDescent="0.25">
      <c r="P185"/>
      <c r="Q185"/>
      <c r="R185"/>
      <c r="S185"/>
      <c r="T185"/>
    </row>
    <row r="186" spans="16:20" s="1" customFormat="1" x14ac:dyDescent="0.25">
      <c r="P186"/>
      <c r="Q186"/>
      <c r="R186"/>
      <c r="S186"/>
      <c r="T186"/>
    </row>
    <row r="187" spans="16:20" s="1" customFormat="1" x14ac:dyDescent="0.25">
      <c r="P187"/>
      <c r="Q187"/>
      <c r="R187"/>
      <c r="S187"/>
      <c r="T187"/>
    </row>
    <row r="188" spans="16:20" s="1" customFormat="1" x14ac:dyDescent="0.25">
      <c r="P188"/>
      <c r="Q188"/>
      <c r="R188"/>
      <c r="S188"/>
      <c r="T188"/>
    </row>
    <row r="189" spans="16:20" s="1" customFormat="1" x14ac:dyDescent="0.25">
      <c r="P189"/>
      <c r="Q189"/>
      <c r="R189"/>
      <c r="S189"/>
      <c r="T189"/>
    </row>
    <row r="190" spans="16:20" s="1" customFormat="1" x14ac:dyDescent="0.25">
      <c r="P190"/>
      <c r="Q190"/>
      <c r="R190"/>
      <c r="S190"/>
      <c r="T190"/>
    </row>
    <row r="191" spans="16:20" s="1" customFormat="1" x14ac:dyDescent="0.25">
      <c r="P191"/>
      <c r="Q191"/>
      <c r="R191"/>
      <c r="S191"/>
      <c r="T191"/>
    </row>
    <row r="192" spans="16:20" s="1" customFormat="1" x14ac:dyDescent="0.25">
      <c r="P192"/>
      <c r="Q192"/>
      <c r="R192"/>
      <c r="S192"/>
      <c r="T192"/>
    </row>
    <row r="193" spans="16:20" s="1" customFormat="1" x14ac:dyDescent="0.25">
      <c r="P193"/>
      <c r="Q193"/>
      <c r="R193"/>
      <c r="S193"/>
      <c r="T193"/>
    </row>
    <row r="194" spans="16:20" s="1" customFormat="1" x14ac:dyDescent="0.25">
      <c r="P194"/>
      <c r="Q194"/>
      <c r="R194"/>
      <c r="S194"/>
      <c r="T194"/>
    </row>
    <row r="195" spans="16:20" s="1" customFormat="1" x14ac:dyDescent="0.25">
      <c r="P195"/>
      <c r="Q195"/>
      <c r="R195"/>
      <c r="S195"/>
      <c r="T195"/>
    </row>
    <row r="196" spans="16:20" s="1" customFormat="1" x14ac:dyDescent="0.25">
      <c r="P196"/>
      <c r="Q196"/>
      <c r="R196"/>
      <c r="S196"/>
      <c r="T196"/>
    </row>
    <row r="197" spans="16:20" s="1" customFormat="1" x14ac:dyDescent="0.25">
      <c r="P197"/>
      <c r="Q197"/>
      <c r="R197"/>
      <c r="S197"/>
      <c r="T197"/>
    </row>
    <row r="198" spans="16:20" s="1" customFormat="1" x14ac:dyDescent="0.25">
      <c r="P198"/>
      <c r="Q198"/>
      <c r="R198"/>
      <c r="S198"/>
      <c r="T198"/>
    </row>
    <row r="199" spans="16:20" s="1" customFormat="1" x14ac:dyDescent="0.25">
      <c r="P199"/>
      <c r="Q199"/>
      <c r="R199"/>
      <c r="S199"/>
      <c r="T199"/>
    </row>
    <row r="200" spans="16:20" s="1" customFormat="1" x14ac:dyDescent="0.25">
      <c r="P200"/>
      <c r="Q200"/>
      <c r="R200"/>
      <c r="S200"/>
      <c r="T200"/>
    </row>
    <row r="201" spans="16:20" s="1" customFormat="1" x14ac:dyDescent="0.25">
      <c r="P201"/>
      <c r="Q201"/>
      <c r="R201"/>
      <c r="S201"/>
      <c r="T201"/>
    </row>
    <row r="202" spans="16:20" s="1" customFormat="1" x14ac:dyDescent="0.25">
      <c r="P202"/>
      <c r="Q202"/>
      <c r="R202"/>
      <c r="S202"/>
      <c r="T202"/>
    </row>
    <row r="203" spans="16:20" s="1" customFormat="1" x14ac:dyDescent="0.25">
      <c r="P203"/>
      <c r="Q203"/>
      <c r="R203"/>
      <c r="S203"/>
      <c r="T203"/>
    </row>
    <row r="204" spans="16:20" s="1" customFormat="1" x14ac:dyDescent="0.25">
      <c r="P204"/>
      <c r="Q204"/>
      <c r="R204"/>
      <c r="S204"/>
      <c r="T204"/>
    </row>
    <row r="205" spans="16:20" s="1" customFormat="1" x14ac:dyDescent="0.25">
      <c r="P205"/>
      <c r="Q205"/>
      <c r="R205"/>
      <c r="S205"/>
      <c r="T205"/>
    </row>
    <row r="206" spans="16:20" s="1" customFormat="1" x14ac:dyDescent="0.25">
      <c r="P206"/>
      <c r="Q206"/>
      <c r="R206"/>
      <c r="S206"/>
      <c r="T206"/>
    </row>
    <row r="207" spans="16:20" s="1" customFormat="1" x14ac:dyDescent="0.25">
      <c r="P207"/>
      <c r="Q207"/>
      <c r="R207"/>
      <c r="S207"/>
      <c r="T207"/>
    </row>
    <row r="208" spans="16:20" s="1" customFormat="1" x14ac:dyDescent="0.25">
      <c r="P208"/>
      <c r="Q208"/>
      <c r="R208"/>
      <c r="S208"/>
      <c r="T208"/>
    </row>
    <row r="209" spans="16:20" s="1" customFormat="1" x14ac:dyDescent="0.25">
      <c r="P209"/>
      <c r="Q209"/>
      <c r="R209"/>
      <c r="S209"/>
      <c r="T209"/>
    </row>
    <row r="210" spans="16:20" s="1" customFormat="1" x14ac:dyDescent="0.25">
      <c r="P210"/>
      <c r="Q210"/>
      <c r="R210"/>
      <c r="S210"/>
      <c r="T210"/>
    </row>
    <row r="211" spans="16:20" s="1" customFormat="1" x14ac:dyDescent="0.25">
      <c r="P211"/>
      <c r="Q211"/>
      <c r="R211"/>
      <c r="S211"/>
      <c r="T211"/>
    </row>
    <row r="212" spans="16:20" s="1" customFormat="1" x14ac:dyDescent="0.25">
      <c r="P212"/>
      <c r="Q212"/>
      <c r="R212"/>
      <c r="S212"/>
      <c r="T212"/>
    </row>
    <row r="213" spans="16:20" s="1" customFormat="1" x14ac:dyDescent="0.25">
      <c r="P213"/>
      <c r="Q213"/>
      <c r="R213"/>
      <c r="S213"/>
      <c r="T213"/>
    </row>
    <row r="214" spans="16:20" s="1" customFormat="1" x14ac:dyDescent="0.25">
      <c r="P214"/>
      <c r="Q214"/>
      <c r="R214"/>
      <c r="S214"/>
      <c r="T214"/>
    </row>
    <row r="215" spans="16:20" s="1" customFormat="1" x14ac:dyDescent="0.25">
      <c r="P215"/>
      <c r="Q215"/>
      <c r="R215"/>
      <c r="S215"/>
      <c r="T215"/>
    </row>
    <row r="216" spans="16:20" s="1" customFormat="1" x14ac:dyDescent="0.25">
      <c r="P216"/>
      <c r="Q216"/>
      <c r="R216"/>
      <c r="S216"/>
      <c r="T216"/>
    </row>
    <row r="217" spans="16:20" s="1" customFormat="1" x14ac:dyDescent="0.25">
      <c r="P217"/>
      <c r="Q217"/>
      <c r="R217"/>
      <c r="S217"/>
      <c r="T217"/>
    </row>
    <row r="218" spans="16:20" s="1" customFormat="1" x14ac:dyDescent="0.25">
      <c r="P218"/>
      <c r="Q218"/>
      <c r="R218"/>
      <c r="S218"/>
      <c r="T218"/>
    </row>
    <row r="219" spans="16:20" s="1" customFormat="1" x14ac:dyDescent="0.25">
      <c r="P219"/>
      <c r="Q219"/>
      <c r="R219"/>
      <c r="S219"/>
      <c r="T219"/>
    </row>
    <row r="220" spans="16:20" s="1" customFormat="1" x14ac:dyDescent="0.25">
      <c r="P220"/>
      <c r="Q220"/>
      <c r="R220"/>
      <c r="S220"/>
      <c r="T220"/>
    </row>
    <row r="221" spans="16:20" s="1" customFormat="1" x14ac:dyDescent="0.25">
      <c r="P221"/>
      <c r="Q221"/>
      <c r="R221"/>
      <c r="S221"/>
      <c r="T221"/>
    </row>
    <row r="222" spans="16:20" s="1" customFormat="1" x14ac:dyDescent="0.25">
      <c r="P222"/>
      <c r="Q222"/>
      <c r="R222"/>
      <c r="S222"/>
      <c r="T222"/>
    </row>
    <row r="223" spans="16:20" s="1" customFormat="1" x14ac:dyDescent="0.25">
      <c r="P223"/>
      <c r="Q223"/>
      <c r="R223"/>
      <c r="S223"/>
      <c r="T223"/>
    </row>
    <row r="224" spans="16:20" s="1" customFormat="1" x14ac:dyDescent="0.25">
      <c r="P224"/>
      <c r="Q224"/>
      <c r="R224"/>
      <c r="S224"/>
      <c r="T224"/>
    </row>
    <row r="225" spans="16:20" s="1" customFormat="1" x14ac:dyDescent="0.25">
      <c r="P225"/>
      <c r="Q225"/>
      <c r="R225"/>
      <c r="S225"/>
      <c r="T225"/>
    </row>
    <row r="226" spans="16:20" s="1" customFormat="1" x14ac:dyDescent="0.25">
      <c r="P226"/>
      <c r="Q226"/>
      <c r="R226"/>
      <c r="S226"/>
      <c r="T226"/>
    </row>
    <row r="227" spans="16:20" s="1" customFormat="1" x14ac:dyDescent="0.25">
      <c r="P227"/>
      <c r="Q227"/>
      <c r="R227"/>
      <c r="S227"/>
      <c r="T227"/>
    </row>
    <row r="228" spans="16:20" s="1" customFormat="1" x14ac:dyDescent="0.25">
      <c r="P228"/>
      <c r="Q228"/>
      <c r="R228"/>
      <c r="S228"/>
      <c r="T228"/>
    </row>
    <row r="229" spans="16:20" s="1" customFormat="1" x14ac:dyDescent="0.25">
      <c r="P229"/>
      <c r="Q229"/>
      <c r="R229"/>
      <c r="S229"/>
      <c r="T229"/>
    </row>
    <row r="230" spans="16:20" s="1" customFormat="1" x14ac:dyDescent="0.25">
      <c r="P230"/>
      <c r="Q230"/>
      <c r="R230"/>
      <c r="S230"/>
      <c r="T230"/>
    </row>
    <row r="231" spans="16:20" s="1" customFormat="1" x14ac:dyDescent="0.25">
      <c r="P231"/>
      <c r="Q231"/>
      <c r="R231"/>
      <c r="S231"/>
      <c r="T231"/>
    </row>
    <row r="232" spans="16:20" s="1" customFormat="1" x14ac:dyDescent="0.25">
      <c r="P232"/>
      <c r="Q232"/>
      <c r="R232"/>
      <c r="S232"/>
      <c r="T232"/>
    </row>
    <row r="233" spans="16:20" s="1" customFormat="1" x14ac:dyDescent="0.25">
      <c r="P233"/>
      <c r="Q233"/>
      <c r="R233"/>
      <c r="S233"/>
      <c r="T233"/>
    </row>
    <row r="234" spans="16:20" s="1" customFormat="1" x14ac:dyDescent="0.25">
      <c r="P234"/>
      <c r="Q234"/>
      <c r="R234"/>
      <c r="S234"/>
      <c r="T234"/>
    </row>
    <row r="235" spans="16:20" s="1" customFormat="1" x14ac:dyDescent="0.25">
      <c r="P235"/>
      <c r="Q235"/>
      <c r="R235"/>
      <c r="S235"/>
      <c r="T235"/>
    </row>
    <row r="236" spans="16:20" s="1" customFormat="1" x14ac:dyDescent="0.25">
      <c r="P236"/>
      <c r="Q236"/>
      <c r="R236"/>
      <c r="S236"/>
      <c r="T236"/>
    </row>
    <row r="237" spans="16:20" s="1" customFormat="1" x14ac:dyDescent="0.25">
      <c r="P237"/>
      <c r="Q237"/>
      <c r="R237"/>
      <c r="S237"/>
      <c r="T237"/>
    </row>
    <row r="238" spans="16:20" s="1" customFormat="1" x14ac:dyDescent="0.25">
      <c r="P238"/>
      <c r="Q238"/>
      <c r="R238"/>
      <c r="S238"/>
      <c r="T238"/>
    </row>
    <row r="239" spans="16:20" s="1" customFormat="1" x14ac:dyDescent="0.25">
      <c r="P239"/>
      <c r="Q239"/>
      <c r="R239"/>
      <c r="S239"/>
      <c r="T239"/>
    </row>
    <row r="240" spans="16:20" s="1" customFormat="1" x14ac:dyDescent="0.25">
      <c r="P240"/>
      <c r="Q240"/>
      <c r="R240"/>
      <c r="S240"/>
      <c r="T240"/>
    </row>
    <row r="241" spans="16:20" s="1" customFormat="1" x14ac:dyDescent="0.25">
      <c r="P241"/>
      <c r="Q241"/>
      <c r="R241"/>
      <c r="S241"/>
      <c r="T241"/>
    </row>
    <row r="242" spans="16:20" s="1" customFormat="1" x14ac:dyDescent="0.25">
      <c r="P242"/>
      <c r="Q242"/>
      <c r="R242"/>
      <c r="S242"/>
      <c r="T242"/>
    </row>
    <row r="243" spans="16:20" s="1" customFormat="1" x14ac:dyDescent="0.25">
      <c r="P243"/>
      <c r="Q243"/>
      <c r="R243"/>
      <c r="S243"/>
      <c r="T243"/>
    </row>
    <row r="244" spans="16:20" s="1" customFormat="1" x14ac:dyDescent="0.25">
      <c r="P244"/>
      <c r="Q244"/>
      <c r="R244"/>
      <c r="S244"/>
      <c r="T244"/>
    </row>
    <row r="245" spans="16:20" s="1" customFormat="1" x14ac:dyDescent="0.25">
      <c r="P245"/>
      <c r="Q245"/>
      <c r="R245"/>
      <c r="S245"/>
      <c r="T245"/>
    </row>
    <row r="246" spans="16:20" s="1" customFormat="1" x14ac:dyDescent="0.25">
      <c r="P246"/>
      <c r="Q246"/>
      <c r="R246"/>
      <c r="S246"/>
      <c r="T246"/>
    </row>
    <row r="247" spans="16:20" s="1" customFormat="1" x14ac:dyDescent="0.25">
      <c r="P247"/>
      <c r="Q247"/>
      <c r="R247"/>
      <c r="S247"/>
      <c r="T247"/>
    </row>
    <row r="248" spans="16:20" s="1" customFormat="1" x14ac:dyDescent="0.25">
      <c r="P248"/>
      <c r="Q248"/>
      <c r="R248"/>
      <c r="S248"/>
      <c r="T248"/>
    </row>
    <row r="249" spans="16:20" s="1" customFormat="1" x14ac:dyDescent="0.25">
      <c r="P249"/>
      <c r="Q249"/>
      <c r="R249"/>
      <c r="S249"/>
      <c r="T249"/>
    </row>
    <row r="250" spans="16:20" s="1" customFormat="1" x14ac:dyDescent="0.25">
      <c r="P250"/>
      <c r="Q250"/>
      <c r="R250"/>
      <c r="S250"/>
      <c r="T250"/>
    </row>
    <row r="251" spans="16:20" s="1" customFormat="1" x14ac:dyDescent="0.25">
      <c r="P251"/>
      <c r="Q251"/>
      <c r="R251"/>
      <c r="S251"/>
      <c r="T251"/>
    </row>
    <row r="252" spans="16:20" s="1" customFormat="1" x14ac:dyDescent="0.25">
      <c r="P252"/>
      <c r="Q252"/>
      <c r="R252"/>
      <c r="S252"/>
      <c r="T252"/>
    </row>
    <row r="253" spans="16:20" s="1" customFormat="1" x14ac:dyDescent="0.25">
      <c r="P253"/>
      <c r="Q253"/>
      <c r="R253"/>
      <c r="S253"/>
      <c r="T253"/>
    </row>
    <row r="254" spans="16:20" s="1" customFormat="1" x14ac:dyDescent="0.25">
      <c r="P254"/>
      <c r="Q254"/>
      <c r="R254"/>
      <c r="S254"/>
      <c r="T254"/>
    </row>
    <row r="255" spans="16:20" s="1" customFormat="1" x14ac:dyDescent="0.25">
      <c r="P255"/>
      <c r="Q255"/>
      <c r="R255"/>
      <c r="S255"/>
      <c r="T255"/>
    </row>
    <row r="256" spans="16:20" s="1" customFormat="1" x14ac:dyDescent="0.25">
      <c r="P256"/>
      <c r="Q256"/>
      <c r="R256"/>
      <c r="S256"/>
      <c r="T256"/>
    </row>
    <row r="257" spans="16:20" s="1" customFormat="1" x14ac:dyDescent="0.25">
      <c r="P257"/>
      <c r="Q257"/>
      <c r="R257"/>
      <c r="S257"/>
      <c r="T257"/>
    </row>
    <row r="258" spans="16:20" s="1" customFormat="1" x14ac:dyDescent="0.25">
      <c r="P258"/>
      <c r="Q258"/>
      <c r="R258"/>
      <c r="S258"/>
      <c r="T258"/>
    </row>
    <row r="259" spans="16:20" s="1" customFormat="1" x14ac:dyDescent="0.25">
      <c r="P259"/>
      <c r="Q259"/>
      <c r="R259"/>
      <c r="S259"/>
      <c r="T259"/>
    </row>
    <row r="260" spans="16:20" s="1" customFormat="1" x14ac:dyDescent="0.25">
      <c r="P260"/>
      <c r="Q260"/>
      <c r="R260"/>
      <c r="S260"/>
      <c r="T260"/>
    </row>
    <row r="261" spans="16:20" s="1" customFormat="1" x14ac:dyDescent="0.25">
      <c r="P261"/>
      <c r="Q261"/>
      <c r="R261"/>
      <c r="S261"/>
      <c r="T261"/>
    </row>
    <row r="262" spans="16:20" s="1" customFormat="1" x14ac:dyDescent="0.25">
      <c r="P262"/>
      <c r="Q262"/>
      <c r="R262"/>
      <c r="S262"/>
      <c r="T262"/>
    </row>
    <row r="263" spans="16:20" s="1" customFormat="1" x14ac:dyDescent="0.25">
      <c r="P263"/>
      <c r="Q263"/>
      <c r="R263"/>
      <c r="S263"/>
      <c r="T263"/>
    </row>
    <row r="264" spans="16:20" s="1" customFormat="1" x14ac:dyDescent="0.25">
      <c r="P264"/>
      <c r="Q264"/>
      <c r="R264"/>
      <c r="S264"/>
      <c r="T264"/>
    </row>
    <row r="265" spans="16:20" s="1" customFormat="1" x14ac:dyDescent="0.25">
      <c r="P265"/>
      <c r="Q265"/>
      <c r="R265"/>
      <c r="S265"/>
      <c r="T265"/>
    </row>
    <row r="266" spans="16:20" s="1" customFormat="1" x14ac:dyDescent="0.25">
      <c r="P266"/>
      <c r="Q266"/>
      <c r="R266"/>
      <c r="S266"/>
      <c r="T266"/>
    </row>
  </sheetData>
  <sortState xmlns:xlrd2="http://schemas.microsoft.com/office/spreadsheetml/2017/richdata2" ref="A23:C28">
    <sortCondition descending="1" ref="A23:A28"/>
  </sortState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64193-37EB-4294-B53D-7A865E728875}">
  <sheetPr codeName="Sheet16"/>
  <dimension ref="A1:S13"/>
  <sheetViews>
    <sheetView zoomScaleNormal="100" workbookViewId="0">
      <selection activeCell="L21" sqref="L21"/>
    </sheetView>
  </sheetViews>
  <sheetFormatPr defaultColWidth="9.140625" defaultRowHeight="15" x14ac:dyDescent="0.25"/>
  <cols>
    <col min="2" max="2" width="22.7109375" bestFit="1" customWidth="1"/>
  </cols>
  <sheetData>
    <row r="1" spans="1:19" s="13" customFormat="1" x14ac:dyDescent="0.25"/>
    <row r="13" spans="1:19" x14ac:dyDescent="0.25">
      <c r="A13" t="s">
        <v>6</v>
      </c>
      <c r="D13" t="s">
        <v>5</v>
      </c>
      <c r="I13" t="s">
        <v>4</v>
      </c>
      <c r="N13" t="s">
        <v>3</v>
      </c>
      <c r="S13" t="s"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53F34-7022-4AE6-8984-B890576D61EE}">
  <sheetPr codeName="Sheet17"/>
  <dimension ref="A2:I36"/>
  <sheetViews>
    <sheetView topLeftCell="B1" zoomScaleNormal="100" workbookViewId="0">
      <selection activeCell="G3" sqref="G3"/>
    </sheetView>
  </sheetViews>
  <sheetFormatPr defaultColWidth="8.85546875" defaultRowHeight="15" x14ac:dyDescent="0.25"/>
  <cols>
    <col min="1" max="1" width="20.85546875" style="1" customWidth="1"/>
    <col min="2" max="3" width="22.7109375" style="1" bestFit="1" customWidth="1"/>
    <col min="4" max="4" width="18.7109375" style="1" bestFit="1" customWidth="1"/>
    <col min="5" max="5" width="22.7109375" style="1" bestFit="1" customWidth="1"/>
    <col min="6" max="7" width="27.28515625" style="1" bestFit="1" customWidth="1"/>
    <col min="8" max="8" width="13.140625" style="1" bestFit="1" customWidth="1"/>
    <col min="9" max="9" width="18.85546875" bestFit="1" customWidth="1"/>
    <col min="10" max="10" width="19.140625" bestFit="1" customWidth="1"/>
    <col min="11" max="11" width="19.140625" customWidth="1"/>
  </cols>
  <sheetData>
    <row r="2" spans="1:8" ht="18.75" thickBot="1" x14ac:dyDescent="0.4">
      <c r="B2"/>
      <c r="C2" t="s">
        <v>136</v>
      </c>
      <c r="D2" t="s">
        <v>138</v>
      </c>
      <c r="E2" t="s">
        <v>31</v>
      </c>
      <c r="F2" t="s">
        <v>32</v>
      </c>
      <c r="G2" t="s">
        <v>33</v>
      </c>
      <c r="H2"/>
    </row>
    <row r="3" spans="1:8" x14ac:dyDescent="0.25">
      <c r="A3" s="131" t="s">
        <v>137</v>
      </c>
      <c r="B3" s="117" t="s">
        <v>2</v>
      </c>
      <c r="C3" s="118">
        <v>1.1172826832002993</v>
      </c>
      <c r="D3" s="118">
        <v>3.1549591391132585</v>
      </c>
      <c r="E3" s="118">
        <v>7.9179139696736969E-2</v>
      </c>
      <c r="F3" s="118">
        <v>100.5801045066066</v>
      </c>
      <c r="G3" s="119">
        <v>26.645532882799767</v>
      </c>
      <c r="H3"/>
    </row>
    <row r="4" spans="1:8" x14ac:dyDescent="0.25">
      <c r="A4" s="132"/>
      <c r="B4" s="2" t="s">
        <v>3</v>
      </c>
      <c r="C4" s="116">
        <v>1.0854191451099313</v>
      </c>
      <c r="D4" s="116">
        <v>3.310036603265178</v>
      </c>
      <c r="E4" s="116">
        <v>0.22354031589115539</v>
      </c>
      <c r="F4" s="116">
        <v>151.11432302444649</v>
      </c>
      <c r="G4" s="120">
        <v>72.537785938346417</v>
      </c>
      <c r="H4"/>
    </row>
    <row r="5" spans="1:8" x14ac:dyDescent="0.25">
      <c r="A5" s="132"/>
      <c r="B5" s="2" t="s">
        <v>4</v>
      </c>
      <c r="C5" s="116">
        <v>1.0745975719138887</v>
      </c>
      <c r="D5" s="116">
        <v>3.5802450256899436</v>
      </c>
      <c r="E5" s="116">
        <v>0.29884167053019622</v>
      </c>
      <c r="F5" s="116">
        <v>219.31366630688302</v>
      </c>
      <c r="G5" s="120">
        <v>38.165704158030508</v>
      </c>
      <c r="H5"/>
    </row>
    <row r="6" spans="1:8" x14ac:dyDescent="0.25">
      <c r="A6" s="132"/>
      <c r="B6" s="2" t="s">
        <v>5</v>
      </c>
      <c r="C6" s="116">
        <v>1.0647781302295813</v>
      </c>
      <c r="D6" s="116">
        <v>4.2340014736127332</v>
      </c>
      <c r="E6" s="116">
        <v>2.0497283892971861E-2</v>
      </c>
      <c r="F6" s="116">
        <v>254.40200639492775</v>
      </c>
      <c r="G6" s="120">
        <v>19.472396928603384</v>
      </c>
      <c r="H6"/>
    </row>
    <row r="7" spans="1:8" x14ac:dyDescent="0.25">
      <c r="A7" s="132"/>
      <c r="B7" s="2" t="s">
        <v>34</v>
      </c>
      <c r="C7" s="116">
        <v>1.029562454044588</v>
      </c>
      <c r="D7" s="116">
        <v>4.4123389455820989</v>
      </c>
      <c r="E7" s="116">
        <v>4.2868081193271429E-2</v>
      </c>
      <c r="F7" s="116">
        <v>1180.8142037410739</v>
      </c>
      <c r="G7" s="120">
        <v>91.04232154451276</v>
      </c>
      <c r="H7"/>
    </row>
    <row r="8" spans="1:8" ht="15.75" thickBot="1" x14ac:dyDescent="0.3">
      <c r="A8" s="133"/>
      <c r="B8" s="121" t="s">
        <v>6</v>
      </c>
      <c r="C8" s="122">
        <v>1.0245293589146112</v>
      </c>
      <c r="D8" s="122">
        <v>4.959188082514939</v>
      </c>
      <c r="E8" s="122">
        <v>2.4813310199335095E-2</v>
      </c>
      <c r="F8" s="122">
        <v>1704.6893828375387</v>
      </c>
      <c r="G8" s="123">
        <v>91.366755012930909</v>
      </c>
      <c r="H8"/>
    </row>
    <row r="12" spans="1:8" ht="15.75" thickBot="1" x14ac:dyDescent="0.3">
      <c r="C12"/>
      <c r="D12"/>
      <c r="E12"/>
      <c r="F12"/>
    </row>
    <row r="13" spans="1:8" x14ac:dyDescent="0.25">
      <c r="A13"/>
      <c r="B13" s="134" t="s">
        <v>111</v>
      </c>
      <c r="C13" s="124" t="s">
        <v>109</v>
      </c>
      <c r="D13" s="126"/>
      <c r="E13"/>
      <c r="F13"/>
    </row>
    <row r="14" spans="1:8" x14ac:dyDescent="0.25">
      <c r="B14" s="135"/>
      <c r="C14" s="14">
        <v>2000</v>
      </c>
      <c r="D14" s="15">
        <f t="shared" ref="D14:D21" si="0">(0.0001*C14)+5.7145</f>
        <v>5.9145000000000003</v>
      </c>
      <c r="E14"/>
      <c r="F14"/>
    </row>
    <row r="15" spans="1:8" x14ac:dyDescent="0.25">
      <c r="B15" s="135"/>
      <c r="C15" s="14">
        <v>5000</v>
      </c>
      <c r="D15" s="15">
        <f t="shared" si="0"/>
        <v>6.2145000000000001</v>
      </c>
      <c r="E15"/>
      <c r="F15"/>
    </row>
    <row r="16" spans="1:8" x14ac:dyDescent="0.25">
      <c r="B16" s="135"/>
      <c r="C16" s="14">
        <v>6000</v>
      </c>
      <c r="D16" s="15">
        <f t="shared" si="0"/>
        <v>6.3144999999999998</v>
      </c>
      <c r="E16"/>
      <c r="F16"/>
    </row>
    <row r="17" spans="2:8" x14ac:dyDescent="0.25">
      <c r="B17" s="135"/>
      <c r="C17" s="14">
        <v>9000</v>
      </c>
      <c r="D17" s="15">
        <f t="shared" si="0"/>
        <v>6.6145000000000005</v>
      </c>
      <c r="E17"/>
      <c r="F17"/>
    </row>
    <row r="18" spans="2:8" x14ac:dyDescent="0.25">
      <c r="B18" s="135"/>
      <c r="C18" s="14">
        <v>11000</v>
      </c>
      <c r="D18" s="15">
        <f t="shared" si="0"/>
        <v>6.8145000000000007</v>
      </c>
      <c r="E18"/>
      <c r="F18"/>
    </row>
    <row r="19" spans="2:8" x14ac:dyDescent="0.25">
      <c r="B19" s="135"/>
      <c r="C19" s="14">
        <v>12000</v>
      </c>
      <c r="D19" s="15">
        <f t="shared" si="0"/>
        <v>6.9145000000000003</v>
      </c>
      <c r="E19"/>
      <c r="F19"/>
      <c r="G19"/>
      <c r="H19"/>
    </row>
    <row r="20" spans="2:8" x14ac:dyDescent="0.25">
      <c r="B20" s="135"/>
      <c r="C20" s="14">
        <v>14000</v>
      </c>
      <c r="D20" s="15">
        <f t="shared" si="0"/>
        <v>7.1145000000000005</v>
      </c>
      <c r="E20"/>
      <c r="F20"/>
      <c r="G20"/>
      <c r="H20"/>
    </row>
    <row r="21" spans="2:8" ht="15.75" thickBot="1" x14ac:dyDescent="0.3">
      <c r="B21" s="135"/>
      <c r="C21" s="33">
        <v>16000</v>
      </c>
      <c r="D21" s="6">
        <f t="shared" si="0"/>
        <v>7.3145000000000007</v>
      </c>
      <c r="E21"/>
      <c r="F21"/>
      <c r="G21"/>
      <c r="H21"/>
    </row>
    <row r="22" spans="2:8" x14ac:dyDescent="0.25">
      <c r="B22" s="135"/>
      <c r="C22" s="124" t="s">
        <v>119</v>
      </c>
      <c r="D22" s="126"/>
      <c r="E22"/>
      <c r="F22"/>
      <c r="G22"/>
      <c r="H22"/>
    </row>
    <row r="23" spans="2:8" x14ac:dyDescent="0.25">
      <c r="B23" s="135"/>
      <c r="C23" s="14">
        <v>0</v>
      </c>
      <c r="D23" s="15">
        <f>0.025*C23+2.5591</f>
        <v>2.5590999999999999</v>
      </c>
      <c r="E23"/>
      <c r="F23"/>
      <c r="G23"/>
      <c r="H23"/>
    </row>
    <row r="24" spans="2:8" x14ac:dyDescent="0.25">
      <c r="B24" s="135"/>
      <c r="C24" s="14">
        <v>10</v>
      </c>
      <c r="D24" s="15">
        <f t="shared" ref="D24:D30" si="1">0.025*C24+2.5591</f>
        <v>2.8090999999999999</v>
      </c>
      <c r="E24"/>
      <c r="F24"/>
      <c r="G24"/>
      <c r="H24"/>
    </row>
    <row r="25" spans="2:8" x14ac:dyDescent="0.25">
      <c r="B25" s="135"/>
      <c r="C25" s="14">
        <v>20</v>
      </c>
      <c r="D25" s="15">
        <f t="shared" si="1"/>
        <v>3.0590999999999999</v>
      </c>
      <c r="E25"/>
      <c r="F25"/>
      <c r="G25"/>
      <c r="H25"/>
    </row>
    <row r="26" spans="2:8" x14ac:dyDescent="0.25">
      <c r="B26" s="135"/>
      <c r="C26" s="14">
        <v>50</v>
      </c>
      <c r="D26" s="15">
        <f t="shared" si="1"/>
        <v>3.8090999999999999</v>
      </c>
      <c r="E26"/>
      <c r="F26"/>
      <c r="G26"/>
      <c r="H26"/>
    </row>
    <row r="27" spans="2:8" x14ac:dyDescent="0.25">
      <c r="B27" s="135"/>
      <c r="C27" s="14">
        <v>60</v>
      </c>
      <c r="D27" s="15">
        <f t="shared" si="1"/>
        <v>4.0590999999999999</v>
      </c>
    </row>
    <row r="28" spans="2:8" x14ac:dyDescent="0.25">
      <c r="B28" s="135"/>
      <c r="C28" s="14">
        <v>70</v>
      </c>
      <c r="D28" s="15">
        <f t="shared" si="1"/>
        <v>4.3090999999999999</v>
      </c>
    </row>
    <row r="29" spans="2:8" x14ac:dyDescent="0.25">
      <c r="B29" s="135"/>
      <c r="C29" s="14">
        <v>80</v>
      </c>
      <c r="D29" s="15">
        <f t="shared" si="1"/>
        <v>4.5590999999999999</v>
      </c>
    </row>
    <row r="30" spans="2:8" ht="15.75" thickBot="1" x14ac:dyDescent="0.3">
      <c r="B30" s="136"/>
      <c r="C30" s="33">
        <v>200</v>
      </c>
      <c r="D30" s="6">
        <f t="shared" si="1"/>
        <v>7.5590999999999999</v>
      </c>
    </row>
    <row r="36" spans="9:9" x14ac:dyDescent="0.25">
      <c r="I36" s="1"/>
    </row>
  </sheetData>
  <mergeCells count="4">
    <mergeCell ref="A3:A8"/>
    <mergeCell ref="C13:D13"/>
    <mergeCell ref="C22:D22"/>
    <mergeCell ref="B13:B3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FE06FA3B3C9C4F895AB6CC9B82BF9E" ma:contentTypeVersion="13" ma:contentTypeDescription="Create a new document." ma:contentTypeScope="" ma:versionID="47976f7e7ee267a31417813647493d2c">
  <xsd:schema xmlns:xsd="http://www.w3.org/2001/XMLSchema" xmlns:xs="http://www.w3.org/2001/XMLSchema" xmlns:p="http://schemas.microsoft.com/office/2006/metadata/properties" xmlns:ns3="b472dda7-1532-418c-9c17-70e69424944b" xmlns:ns4="715afddc-13ee-4da3-b677-fb1683034780" targetNamespace="http://schemas.microsoft.com/office/2006/metadata/properties" ma:root="true" ma:fieldsID="cfdab4b9ce5ad27d5266ffd57d680f39" ns3:_="" ns4:_="">
    <xsd:import namespace="b472dda7-1532-418c-9c17-70e69424944b"/>
    <xsd:import namespace="715afddc-13ee-4da3-b677-fb16830347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72dda7-1532-418c-9c17-70e6942494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afddc-13ee-4da3-b677-fb16830347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4AED1E-1821-4128-88FE-A8C94C5E37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292D4D-C56F-4B4F-8B7C-BF3299BB0AD8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715afddc-13ee-4da3-b677-fb1683034780"/>
    <ds:schemaRef ds:uri="http://purl.org/dc/elements/1.1/"/>
    <ds:schemaRef ds:uri="http://schemas.microsoft.com/office/2006/metadata/properties"/>
    <ds:schemaRef ds:uri="http://schemas.microsoft.com/office/infopath/2007/PartnerControls"/>
    <ds:schemaRef ds:uri="b472dda7-1532-418c-9c17-70e69424944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4E6941E-88BB-46EA-8B97-8DA40BBC83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72dda7-1532-418c-9c17-70e69424944b"/>
    <ds:schemaRef ds:uri="715afddc-13ee-4da3-b677-fb1683034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Figure 3 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Table 2</vt:lpstr>
      <vt:lpstr>Figure 12</vt:lpstr>
      <vt:lpstr>Figure 13</vt:lpstr>
      <vt:lpstr>Figure 14</vt:lpstr>
      <vt:lpstr>Table 3 </vt:lpstr>
      <vt:lpstr>Figure 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2023-05-06T14:20:41Z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0x010100E1FE06FA3B3C9C4F895AB6CC9B82BF9E</vt:lpwstr>
  </property>
</Properties>
</file>