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https://cranfield-my.sharepoint.com/personal/e_eimer_cranfield_ac_uk/Documents/s237205/02_MyWritting/Effect of substrate alloy type on the interface in Aluminium WAAM (2)/"/>
    </mc:Choice>
  </mc:AlternateContent>
  <xr:revisionPtr revIDLastSave="558" documentId="11_6DE522E41C152574068F3764ECE9976F8612CBE9" xr6:coauthVersionLast="46" xr6:coauthVersionMax="46" xr10:uidLastSave="{315F2874-54E8-4B00-B797-F9B89B1A4DC9}"/>
  <bookViews>
    <workbookView xWindow="16354" yWindow="-103" windowWidth="22149" windowHeight="11949" xr2:uid="{00000000-000D-0000-FFFF-FFFF00000000}"/>
  </bookViews>
  <sheets>
    <sheet name="Hardness" sheetId="1" r:id="rId1"/>
    <sheet name="Chemical_compositio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5" i="2" l="1"/>
  <c r="K35" i="2"/>
  <c r="L35" i="2" s="1"/>
  <c r="J36" i="2"/>
  <c r="K36" i="2"/>
  <c r="L36" i="2" s="1"/>
  <c r="J37" i="2"/>
  <c r="K37" i="2"/>
  <c r="L37" i="2"/>
  <c r="J38" i="2"/>
  <c r="K38" i="2"/>
  <c r="L38" i="2"/>
  <c r="L34" i="2"/>
  <c r="L33" i="2"/>
  <c r="K34" i="2"/>
  <c r="J34" i="2"/>
  <c r="K33" i="2"/>
  <c r="J33" i="2"/>
  <c r="G26" i="2"/>
  <c r="H26" i="2" s="1"/>
  <c r="F26" i="2"/>
  <c r="G25" i="2"/>
  <c r="H25" i="2" s="1"/>
  <c r="F25" i="2"/>
  <c r="G24" i="2"/>
  <c r="H24" i="2" s="1"/>
  <c r="F24" i="2"/>
  <c r="G23" i="2"/>
  <c r="H23" i="2" s="1"/>
  <c r="F23" i="2"/>
  <c r="G20" i="2"/>
  <c r="H20" i="2" s="1"/>
  <c r="F20" i="2"/>
  <c r="G19" i="2"/>
  <c r="H19" i="2" s="1"/>
  <c r="F19" i="2"/>
  <c r="G18" i="2"/>
  <c r="H18" i="2" s="1"/>
  <c r="F18" i="2"/>
  <c r="G17" i="2"/>
  <c r="H17" i="2" s="1"/>
  <c r="F17" i="2"/>
  <c r="G14" i="2"/>
  <c r="H14" i="2" s="1"/>
  <c r="F14" i="2"/>
  <c r="G13" i="2"/>
  <c r="H13" i="2" s="1"/>
  <c r="F13" i="2"/>
  <c r="G12" i="2"/>
  <c r="H12" i="2" s="1"/>
  <c r="F12" i="2"/>
  <c r="G11" i="2"/>
  <c r="H11" i="2" s="1"/>
  <c r="F11" i="2"/>
  <c r="F6" i="2"/>
  <c r="G6" i="2"/>
  <c r="H6" i="2" s="1"/>
  <c r="F7" i="2"/>
  <c r="G7" i="2"/>
  <c r="H7" i="2" s="1"/>
  <c r="F8" i="2"/>
  <c r="G8" i="2"/>
  <c r="H8" i="2" s="1"/>
  <c r="G5" i="2"/>
  <c r="H5" i="2" s="1"/>
  <c r="F5" i="2"/>
  <c r="N100" i="1"/>
  <c r="P100" i="1"/>
  <c r="AF109" i="1"/>
  <c r="AD109" i="1"/>
  <c r="X109" i="1"/>
  <c r="V109" i="1"/>
  <c r="P109" i="1"/>
  <c r="N109" i="1"/>
  <c r="H109" i="1"/>
  <c r="F109" i="1"/>
  <c r="H104" i="1"/>
  <c r="F104" i="1"/>
  <c r="P104" i="1"/>
  <c r="N104" i="1"/>
  <c r="X104" i="1"/>
  <c r="V104" i="1"/>
  <c r="AF104" i="1"/>
  <c r="AD104" i="1"/>
  <c r="AF100" i="1"/>
  <c r="AD100" i="1"/>
  <c r="AB100" i="1"/>
  <c r="Z100" i="1"/>
  <c r="X100" i="1"/>
  <c r="V100" i="1"/>
  <c r="T100" i="1"/>
  <c r="R100" i="1"/>
  <c r="L100" i="1"/>
  <c r="J100" i="1"/>
  <c r="H100" i="1"/>
  <c r="F100" i="1"/>
  <c r="D100" i="1"/>
  <c r="B100" i="1"/>
  <c r="AF110" i="1"/>
  <c r="AF111" i="1" s="1"/>
  <c r="AD110" i="1"/>
  <c r="AD111" i="1" s="1"/>
  <c r="X110" i="1"/>
  <c r="X111" i="1" s="1"/>
  <c r="V110" i="1"/>
  <c r="V111" i="1" s="1"/>
  <c r="P110" i="1"/>
  <c r="P111" i="1" s="1"/>
  <c r="N110" i="1"/>
  <c r="N111" i="1" s="1"/>
  <c r="H110" i="1"/>
  <c r="H111" i="1" s="1"/>
  <c r="F110" i="1"/>
  <c r="F111" i="1" s="1"/>
  <c r="AF105" i="1"/>
  <c r="AF106" i="1" s="1"/>
  <c r="AD105" i="1"/>
  <c r="AD106" i="1" s="1"/>
  <c r="AB101" i="1"/>
  <c r="AB102" i="1" s="1"/>
  <c r="Z101" i="1"/>
  <c r="Z102" i="1" s="1"/>
  <c r="AF101" i="1"/>
  <c r="AF102" i="1" s="1"/>
  <c r="AD101" i="1"/>
  <c r="AD102" i="1" s="1"/>
  <c r="X105" i="1"/>
  <c r="X106" i="1" s="1"/>
  <c r="V105" i="1"/>
  <c r="V106" i="1" s="1"/>
  <c r="V101" i="1"/>
  <c r="V102" i="1" s="1"/>
  <c r="T101" i="1"/>
  <c r="T102" i="1" s="1"/>
  <c r="R101" i="1"/>
  <c r="R102" i="1" s="1"/>
  <c r="X101" i="1"/>
  <c r="X102" i="1" s="1"/>
  <c r="N101" i="1"/>
  <c r="N102" i="1" s="1"/>
  <c r="P101" i="1"/>
  <c r="P102" i="1" s="1"/>
  <c r="P105" i="1"/>
  <c r="P106" i="1" s="1"/>
  <c r="N105" i="1"/>
  <c r="N106" i="1" s="1"/>
  <c r="L101" i="1"/>
  <c r="L102" i="1" s="1"/>
  <c r="J101" i="1"/>
  <c r="J102" i="1" s="1"/>
  <c r="H105" i="1"/>
  <c r="H106" i="1" s="1"/>
  <c r="F105" i="1"/>
  <c r="F106" i="1" s="1"/>
  <c r="H101" i="1"/>
  <c r="H102" i="1" s="1"/>
  <c r="F101" i="1"/>
  <c r="F102" i="1" s="1"/>
  <c r="D101" i="1"/>
  <c r="D102" i="1"/>
  <c r="B101" i="1"/>
  <c r="B102" i="1" s="1"/>
</calcChain>
</file>

<file path=xl/sharedStrings.xml><?xml version="1.0" encoding="utf-8"?>
<sst xmlns="http://schemas.openxmlformats.org/spreadsheetml/2006/main" count="181" uniqueCount="44">
  <si>
    <t>2024 substrate</t>
  </si>
  <si>
    <t>2219 substrate</t>
  </si>
  <si>
    <t>2139 substrate</t>
  </si>
  <si>
    <t>2050 substrate</t>
  </si>
  <si>
    <t>Horizontal profile</t>
  </si>
  <si>
    <t>Vertical profile</t>
  </si>
  <si>
    <t>As-deposited</t>
  </si>
  <si>
    <t xml:space="preserve">Heat treated </t>
  </si>
  <si>
    <t>X [mm]</t>
  </si>
  <si>
    <t>HV</t>
  </si>
  <si>
    <t xml:space="preserve">Substrate </t>
  </si>
  <si>
    <t>stds</t>
  </si>
  <si>
    <t>AD</t>
  </si>
  <si>
    <t>HT</t>
  </si>
  <si>
    <t>WAAM</t>
  </si>
  <si>
    <t xml:space="preserve">Fusion zone </t>
  </si>
  <si>
    <t>As deposited</t>
  </si>
  <si>
    <t xml:space="preserve">heat treated </t>
  </si>
  <si>
    <t>AD*</t>
  </si>
  <si>
    <t>HT**</t>
  </si>
  <si>
    <t>HT **</t>
  </si>
  <si>
    <t>average</t>
  </si>
  <si>
    <t xml:space="preserve">average </t>
  </si>
  <si>
    <t>standard deviation in a sample set of data</t>
  </si>
  <si>
    <t>stds***</t>
  </si>
  <si>
    <t>Mg</t>
  </si>
  <si>
    <t>Cu</t>
  </si>
  <si>
    <t>M1</t>
  </si>
  <si>
    <t>M2</t>
  </si>
  <si>
    <t>M3</t>
  </si>
  <si>
    <t>Layer 2</t>
  </si>
  <si>
    <t>95% interval</t>
  </si>
  <si>
    <t xml:space="preserve">deposited material </t>
  </si>
  <si>
    <t>Fe</t>
  </si>
  <si>
    <t>Ti</t>
  </si>
  <si>
    <t>Mn</t>
  </si>
  <si>
    <t>V</t>
  </si>
  <si>
    <t xml:space="preserve">measurement 1 </t>
  </si>
  <si>
    <t>measurement 2</t>
  </si>
  <si>
    <t>measurement 3</t>
  </si>
  <si>
    <t>measurement 4</t>
  </si>
  <si>
    <t>measurement 5</t>
  </si>
  <si>
    <t>measurement 6</t>
  </si>
  <si>
    <t>Calculation of 95% confidence interval for the hardness plots in Figure 3 and 9 and table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</si>
</sst>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Arial"/>
      <family val="2"/>
    </font>
    <font>
      <sz val="11"/>
      <name val="Arial"/>
      <family val="2"/>
    </font>
    <font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91">
    <xf numFmtId="0" fontId="0" fillId="0" borderId="0" xfId="0"/>
    <xf numFmtId="0" fontId="0" fillId="0" borderId="4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" fillId="2" borderId="4" xfId="0" applyFont="1" applyFill="1" applyBorder="1"/>
    <xf numFmtId="0" fontId="1" fillId="2" borderId="0" xfId="0" applyFont="1" applyFill="1" applyBorder="1"/>
    <xf numFmtId="0" fontId="1" fillId="2" borderId="7" xfId="0" applyFont="1" applyFill="1" applyBorder="1"/>
    <xf numFmtId="0" fontId="0" fillId="2" borderId="0" xfId="0" applyFill="1" applyBorder="1"/>
    <xf numFmtId="0" fontId="0" fillId="2" borderId="4" xfId="0" applyFill="1" applyBorder="1"/>
    <xf numFmtId="11" fontId="0" fillId="2" borderId="0" xfId="0" applyNumberFormat="1" applyFill="1" applyBorder="1"/>
    <xf numFmtId="0" fontId="0" fillId="2" borderId="7" xfId="0" applyFill="1" applyBorder="1"/>
    <xf numFmtId="0" fontId="0" fillId="4" borderId="0" xfId="0" applyFill="1" applyBorder="1"/>
    <xf numFmtId="0" fontId="0" fillId="4" borderId="7" xfId="0" applyFill="1" applyBorder="1"/>
    <xf numFmtId="0" fontId="0" fillId="5" borderId="5" xfId="0" applyFill="1" applyBorder="1"/>
    <xf numFmtId="0" fontId="0" fillId="5" borderId="8" xfId="0" applyFill="1" applyBorder="1"/>
    <xf numFmtId="0" fontId="0" fillId="5" borderId="0" xfId="0" applyFill="1" applyBorder="1"/>
    <xf numFmtId="0" fontId="0" fillId="5" borderId="7" xfId="0" applyFill="1" applyBorder="1"/>
    <xf numFmtId="0" fontId="0" fillId="6" borderId="1" xfId="0" applyFill="1" applyBorder="1"/>
    <xf numFmtId="0" fontId="0" fillId="6" borderId="2" xfId="0" applyFill="1" applyBorder="1"/>
    <xf numFmtId="0" fontId="0" fillId="6" borderId="3" xfId="0" applyFill="1" applyBorder="1"/>
    <xf numFmtId="0" fontId="0" fillId="6" borderId="4" xfId="0" applyFill="1" applyBorder="1"/>
    <xf numFmtId="0" fontId="0" fillId="6" borderId="0" xfId="0" applyFill="1" applyBorder="1"/>
    <xf numFmtId="0" fontId="0" fillId="6" borderId="5" xfId="0" applyFill="1" applyBorder="1"/>
    <xf numFmtId="9" fontId="0" fillId="6" borderId="4" xfId="0" applyNumberFormat="1" applyFill="1" applyBorder="1"/>
    <xf numFmtId="9" fontId="0" fillId="6" borderId="6" xfId="0" applyNumberFormat="1" applyFill="1" applyBorder="1"/>
    <xf numFmtId="0" fontId="0" fillId="6" borderId="7" xfId="0" applyFill="1" applyBorder="1"/>
    <xf numFmtId="9" fontId="0" fillId="6" borderId="7" xfId="0" applyNumberFormat="1" applyFill="1" applyBorder="1"/>
    <xf numFmtId="0" fontId="0" fillId="6" borderId="8" xfId="0" applyFill="1" applyBorder="1"/>
    <xf numFmtId="0" fontId="0" fillId="7" borderId="1" xfId="0" applyFill="1" applyBorder="1"/>
    <xf numFmtId="0" fontId="0" fillId="7" borderId="2" xfId="0" applyFill="1" applyBorder="1"/>
    <xf numFmtId="0" fontId="0" fillId="7" borderId="3" xfId="0" applyFill="1" applyBorder="1"/>
    <xf numFmtId="0" fontId="0" fillId="7" borderId="4" xfId="0" applyFill="1" applyBorder="1"/>
    <xf numFmtId="0" fontId="0" fillId="7" borderId="0" xfId="0" applyFill="1" applyBorder="1"/>
    <xf numFmtId="0" fontId="0" fillId="7" borderId="5" xfId="0" applyFill="1" applyBorder="1"/>
    <xf numFmtId="9" fontId="0" fillId="7" borderId="4" xfId="0" applyNumberFormat="1" applyFill="1" applyBorder="1"/>
    <xf numFmtId="9" fontId="0" fillId="7" borderId="6" xfId="0" applyNumberFormat="1" applyFill="1" applyBorder="1"/>
    <xf numFmtId="0" fontId="0" fillId="7" borderId="7" xfId="0" applyFill="1" applyBorder="1"/>
    <xf numFmtId="9" fontId="0" fillId="7" borderId="7" xfId="0" applyNumberFormat="1" applyFill="1" applyBorder="1"/>
    <xf numFmtId="0" fontId="0" fillId="6" borderId="0" xfId="0" applyFill="1"/>
    <xf numFmtId="0" fontId="0" fillId="7" borderId="0" xfId="0" applyFill="1"/>
    <xf numFmtId="2" fontId="0" fillId="6" borderId="0" xfId="0" applyNumberFormat="1" applyFill="1" applyBorder="1"/>
    <xf numFmtId="164" fontId="0" fillId="6" borderId="0" xfId="0" applyNumberFormat="1" applyFill="1" applyBorder="1"/>
    <xf numFmtId="164" fontId="0" fillId="6" borderId="5" xfId="0" applyNumberFormat="1" applyFill="1" applyBorder="1"/>
    <xf numFmtId="2" fontId="0" fillId="6" borderId="0" xfId="0" applyNumberFormat="1" applyFill="1"/>
    <xf numFmtId="164" fontId="0" fillId="7" borderId="0" xfId="0" applyNumberFormat="1" applyFill="1" applyBorder="1"/>
    <xf numFmtId="164" fontId="0" fillId="7" borderId="5" xfId="0" applyNumberFormat="1" applyFill="1" applyBorder="1"/>
    <xf numFmtId="164" fontId="0" fillId="7" borderId="7" xfId="0" applyNumberFormat="1" applyFill="1" applyBorder="1"/>
    <xf numFmtId="164" fontId="0" fillId="7" borderId="8" xfId="0" applyNumberFormat="1" applyFill="1" applyBorder="1"/>
    <xf numFmtId="164" fontId="0" fillId="7" borderId="0" xfId="0" applyNumberFormat="1" applyFill="1"/>
    <xf numFmtId="164" fontId="0" fillId="6" borderId="7" xfId="0" applyNumberFormat="1" applyFill="1" applyBorder="1"/>
    <xf numFmtId="164" fontId="0" fillId="6" borderId="8" xfId="0" applyNumberFormat="1" applyFill="1" applyBorder="1"/>
    <xf numFmtId="164" fontId="0" fillId="6" borderId="0" xfId="0" applyNumberFormat="1" applyFill="1"/>
    <xf numFmtId="1" fontId="0" fillId="6" borderId="0" xfId="0" applyNumberFormat="1" applyFill="1"/>
    <xf numFmtId="1" fontId="0" fillId="7" borderId="0" xfId="0" applyNumberFormat="1" applyFill="1"/>
    <xf numFmtId="1" fontId="0" fillId="0" borderId="0" xfId="0" applyNumberFormat="1"/>
    <xf numFmtId="9" fontId="0" fillId="7" borderId="0" xfId="0" applyNumberFormat="1" applyFill="1"/>
    <xf numFmtId="0" fontId="0" fillId="8" borderId="1" xfId="0" applyFill="1" applyBorder="1"/>
    <xf numFmtId="0" fontId="0" fillId="8" borderId="2" xfId="0" applyFill="1" applyBorder="1"/>
    <xf numFmtId="0" fontId="0" fillId="8" borderId="3" xfId="0" applyFill="1" applyBorder="1"/>
    <xf numFmtId="0" fontId="0" fillId="8" borderId="4" xfId="0" applyFill="1" applyBorder="1"/>
    <xf numFmtId="0" fontId="0" fillId="8" borderId="0" xfId="0" applyFill="1" applyBorder="1"/>
    <xf numFmtId="0" fontId="0" fillId="8" borderId="5" xfId="0" applyFill="1" applyBorder="1"/>
    <xf numFmtId="0" fontId="0" fillId="8" borderId="6" xfId="0" applyFill="1" applyBorder="1"/>
    <xf numFmtId="0" fontId="0" fillId="8" borderId="7" xfId="0" applyFill="1" applyBorder="1"/>
    <xf numFmtId="0" fontId="0" fillId="8" borderId="8" xfId="0" applyFill="1" applyBorder="1"/>
    <xf numFmtId="0" fontId="0" fillId="8" borderId="12" xfId="0" applyFill="1" applyBorder="1"/>
    <xf numFmtId="0" fontId="0" fillId="8" borderId="13" xfId="0" applyFill="1" applyBorder="1"/>
    <xf numFmtId="0" fontId="0" fillId="8" borderId="14" xfId="0" applyFill="1" applyBorder="1"/>
    <xf numFmtId="0" fontId="0" fillId="9" borderId="4" xfId="0" applyFill="1" applyBorder="1"/>
    <xf numFmtId="0" fontId="0" fillId="9" borderId="0" xfId="0" applyFill="1" applyBorder="1"/>
    <xf numFmtId="0" fontId="0" fillId="9" borderId="5" xfId="0" applyFill="1" applyBorder="1"/>
    <xf numFmtId="0" fontId="0" fillId="9" borderId="6" xfId="0" applyFill="1" applyBorder="1"/>
    <xf numFmtId="0" fontId="0" fillId="9" borderId="7" xfId="0" applyFill="1" applyBorder="1"/>
    <xf numFmtId="0" fontId="0" fillId="9" borderId="8" xfId="0" applyFill="1" applyBorder="1"/>
    <xf numFmtId="0" fontId="0" fillId="9" borderId="1" xfId="0" applyFill="1" applyBorder="1"/>
    <xf numFmtId="0" fontId="0" fillId="9" borderId="2" xfId="0" applyFill="1" applyBorder="1"/>
    <xf numFmtId="0" fontId="0" fillId="9" borderId="3" xfId="0" applyFill="1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0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19"/>
  <sheetViews>
    <sheetView tabSelected="1" topLeftCell="A98" workbookViewId="0">
      <selection activeCell="L92" sqref="L92"/>
    </sheetView>
  </sheetViews>
  <sheetFormatPr defaultRowHeight="14.25" x14ac:dyDescent="0.2"/>
  <cols>
    <col min="1" max="1" width="9.125" bestFit="1" customWidth="1"/>
    <col min="2" max="8" width="6.625" customWidth="1"/>
    <col min="9" max="9" width="9.125" bestFit="1" customWidth="1"/>
    <col min="10" max="16" width="6.625" customWidth="1"/>
    <col min="17" max="17" width="9.125" bestFit="1" customWidth="1"/>
    <col min="18" max="24" width="6.625" customWidth="1"/>
    <col min="25" max="25" width="9.125" bestFit="1" customWidth="1"/>
    <col min="26" max="26" width="9.5" customWidth="1"/>
    <col min="27" max="31" width="6.625" customWidth="1"/>
    <col min="32" max="32" width="15.375" bestFit="1" customWidth="1"/>
  </cols>
  <sheetData>
    <row r="1" spans="1:32" ht="15" thickBot="1" x14ac:dyDescent="0.25">
      <c r="A1" s="79" t="s">
        <v>1</v>
      </c>
      <c r="B1" s="80"/>
      <c r="C1" s="80"/>
      <c r="D1" s="80"/>
      <c r="E1" s="80"/>
      <c r="F1" s="80"/>
      <c r="G1" s="80"/>
      <c r="H1" s="81"/>
      <c r="I1" s="79" t="s">
        <v>0</v>
      </c>
      <c r="J1" s="80"/>
      <c r="K1" s="80"/>
      <c r="L1" s="80"/>
      <c r="M1" s="80"/>
      <c r="N1" s="80"/>
      <c r="O1" s="80"/>
      <c r="P1" s="81"/>
      <c r="Q1" s="79" t="s">
        <v>2</v>
      </c>
      <c r="R1" s="80"/>
      <c r="S1" s="80"/>
      <c r="T1" s="80"/>
      <c r="U1" s="80"/>
      <c r="V1" s="80"/>
      <c r="W1" s="80"/>
      <c r="X1" s="80"/>
      <c r="Y1" s="79" t="s">
        <v>3</v>
      </c>
      <c r="Z1" s="80"/>
      <c r="AA1" s="80"/>
      <c r="AB1" s="80"/>
      <c r="AC1" s="80"/>
      <c r="AD1" s="80"/>
      <c r="AE1" s="80"/>
      <c r="AF1" s="81"/>
    </row>
    <row r="2" spans="1:32" x14ac:dyDescent="0.2">
      <c r="A2" s="82" t="s">
        <v>4</v>
      </c>
      <c r="B2" s="83"/>
      <c r="C2" s="83"/>
      <c r="D2" s="84"/>
      <c r="E2" s="85" t="s">
        <v>5</v>
      </c>
      <c r="F2" s="85"/>
      <c r="G2" s="85"/>
      <c r="H2" s="86"/>
      <c r="I2" s="82" t="s">
        <v>4</v>
      </c>
      <c r="J2" s="83"/>
      <c r="K2" s="83"/>
      <c r="L2" s="84"/>
      <c r="M2" s="85" t="s">
        <v>5</v>
      </c>
      <c r="N2" s="85"/>
      <c r="O2" s="85"/>
      <c r="P2" s="86"/>
      <c r="Q2" s="82" t="s">
        <v>4</v>
      </c>
      <c r="R2" s="83"/>
      <c r="S2" s="83"/>
      <c r="T2" s="84"/>
      <c r="U2" s="85" t="s">
        <v>5</v>
      </c>
      <c r="V2" s="85"/>
      <c r="W2" s="85"/>
      <c r="X2" s="85"/>
      <c r="Y2" s="82" t="s">
        <v>4</v>
      </c>
      <c r="Z2" s="83"/>
      <c r="AA2" s="83"/>
      <c r="AB2" s="84"/>
      <c r="AC2" s="85" t="s">
        <v>5</v>
      </c>
      <c r="AD2" s="85"/>
      <c r="AE2" s="85"/>
      <c r="AF2" s="86"/>
    </row>
    <row r="3" spans="1:32" x14ac:dyDescent="0.2">
      <c r="A3" s="89" t="s">
        <v>6</v>
      </c>
      <c r="B3" s="90"/>
      <c r="C3" s="87" t="s">
        <v>7</v>
      </c>
      <c r="D3" s="88"/>
      <c r="E3" s="89" t="s">
        <v>6</v>
      </c>
      <c r="F3" s="90"/>
      <c r="G3" s="87" t="s">
        <v>7</v>
      </c>
      <c r="H3" s="88"/>
      <c r="I3" s="89" t="s">
        <v>6</v>
      </c>
      <c r="J3" s="90"/>
      <c r="K3" s="87" t="s">
        <v>7</v>
      </c>
      <c r="L3" s="88"/>
      <c r="M3" s="89" t="s">
        <v>6</v>
      </c>
      <c r="N3" s="90"/>
      <c r="O3" s="87" t="s">
        <v>7</v>
      </c>
      <c r="P3" s="88"/>
      <c r="Q3" s="89" t="s">
        <v>6</v>
      </c>
      <c r="R3" s="90"/>
      <c r="S3" s="87" t="s">
        <v>7</v>
      </c>
      <c r="T3" s="88"/>
      <c r="U3" s="89" t="s">
        <v>6</v>
      </c>
      <c r="V3" s="90"/>
      <c r="W3" s="87" t="s">
        <v>7</v>
      </c>
      <c r="X3" s="88"/>
      <c r="Y3" s="89" t="s">
        <v>6</v>
      </c>
      <c r="Z3" s="90"/>
      <c r="AA3" s="87" t="s">
        <v>7</v>
      </c>
      <c r="AB3" s="88"/>
      <c r="AC3" s="89" t="s">
        <v>6</v>
      </c>
      <c r="AD3" s="90"/>
      <c r="AE3" s="87" t="s">
        <v>7</v>
      </c>
      <c r="AF3" s="88"/>
    </row>
    <row r="4" spans="1:32" ht="15" thickBot="1" x14ac:dyDescent="0.25">
      <c r="A4" s="3" t="s">
        <v>8</v>
      </c>
      <c r="B4" s="4" t="s">
        <v>9</v>
      </c>
      <c r="C4" s="4" t="s">
        <v>8</v>
      </c>
      <c r="D4" s="5" t="s">
        <v>9</v>
      </c>
      <c r="E4" s="4" t="s">
        <v>8</v>
      </c>
      <c r="F4" s="4" t="s">
        <v>9</v>
      </c>
      <c r="G4" s="4" t="s">
        <v>8</v>
      </c>
      <c r="H4" s="5" t="s">
        <v>9</v>
      </c>
      <c r="I4" s="3" t="s">
        <v>8</v>
      </c>
      <c r="J4" s="4" t="s">
        <v>9</v>
      </c>
      <c r="K4" s="4" t="s">
        <v>8</v>
      </c>
      <c r="L4" s="5" t="s">
        <v>9</v>
      </c>
      <c r="M4" s="4" t="s">
        <v>8</v>
      </c>
      <c r="N4" s="4" t="s">
        <v>9</v>
      </c>
      <c r="O4" s="4" t="s">
        <v>8</v>
      </c>
      <c r="P4" s="5" t="s">
        <v>9</v>
      </c>
      <c r="Q4" s="3" t="s">
        <v>8</v>
      </c>
      <c r="R4" s="4" t="s">
        <v>9</v>
      </c>
      <c r="S4" s="4" t="s">
        <v>8</v>
      </c>
      <c r="T4" s="5" t="s">
        <v>9</v>
      </c>
      <c r="U4" s="4" t="s">
        <v>8</v>
      </c>
      <c r="V4" s="4" t="s">
        <v>9</v>
      </c>
      <c r="W4" s="4" t="s">
        <v>8</v>
      </c>
      <c r="X4" s="4" t="s">
        <v>9</v>
      </c>
      <c r="Y4" s="3" t="s">
        <v>8</v>
      </c>
      <c r="Z4" s="4" t="s">
        <v>9</v>
      </c>
      <c r="AA4" s="4" t="s">
        <v>8</v>
      </c>
      <c r="AB4" s="5" t="s">
        <v>9</v>
      </c>
      <c r="AC4" s="4" t="s">
        <v>8</v>
      </c>
      <c r="AD4" s="4" t="s">
        <v>9</v>
      </c>
      <c r="AE4" s="4" t="s">
        <v>8</v>
      </c>
      <c r="AF4" s="5" t="s">
        <v>9</v>
      </c>
    </row>
    <row r="5" spans="1:32" x14ac:dyDescent="0.2">
      <c r="A5" s="6">
        <v>-4.8</v>
      </c>
      <c r="B5" s="13">
        <v>110</v>
      </c>
      <c r="C5" s="7">
        <v>-4.8</v>
      </c>
      <c r="D5" s="15">
        <v>150</v>
      </c>
      <c r="E5" s="7">
        <v>-12</v>
      </c>
      <c r="F5" s="13">
        <v>135</v>
      </c>
      <c r="G5" s="9">
        <v>-11.8</v>
      </c>
      <c r="H5" s="15">
        <v>131</v>
      </c>
      <c r="I5" s="10">
        <v>-4.8</v>
      </c>
      <c r="J5" s="13">
        <v>107</v>
      </c>
      <c r="K5" s="9">
        <v>-4.8</v>
      </c>
      <c r="L5" s="15">
        <v>152</v>
      </c>
      <c r="M5" s="9">
        <v>-11.6</v>
      </c>
      <c r="N5" s="13">
        <v>115</v>
      </c>
      <c r="O5" s="9">
        <v>-11.6</v>
      </c>
      <c r="P5" s="15">
        <v>124</v>
      </c>
      <c r="Q5" s="10">
        <v>-4.8</v>
      </c>
      <c r="R5" s="13">
        <v>127</v>
      </c>
      <c r="S5" s="9">
        <v>-4.8</v>
      </c>
      <c r="T5" s="15">
        <v>150</v>
      </c>
      <c r="U5" s="9">
        <v>-11</v>
      </c>
      <c r="V5" s="13">
        <v>129</v>
      </c>
      <c r="W5" s="9">
        <v>-11.6</v>
      </c>
      <c r="X5" s="17">
        <v>182</v>
      </c>
      <c r="Y5" s="10">
        <v>-5</v>
      </c>
      <c r="Z5" s="13">
        <v>123</v>
      </c>
      <c r="AA5" s="9">
        <v>-4.8</v>
      </c>
      <c r="AB5" s="15">
        <v>166</v>
      </c>
      <c r="AC5" s="9">
        <v>-11.8</v>
      </c>
      <c r="AD5" s="13">
        <v>106</v>
      </c>
      <c r="AE5" s="9">
        <v>-11.6</v>
      </c>
      <c r="AF5" s="15">
        <v>175</v>
      </c>
    </row>
    <row r="6" spans="1:32" x14ac:dyDescent="0.2">
      <c r="A6" s="6">
        <v>-4.2</v>
      </c>
      <c r="B6" s="13">
        <v>101</v>
      </c>
      <c r="C6" s="7">
        <v>-4.2</v>
      </c>
      <c r="D6" s="15">
        <v>154</v>
      </c>
      <c r="E6" s="7">
        <v>-11.6</v>
      </c>
      <c r="F6" s="13">
        <v>128</v>
      </c>
      <c r="G6" s="9">
        <v>-11</v>
      </c>
      <c r="H6" s="15">
        <v>140</v>
      </c>
      <c r="I6" s="10">
        <v>-4.2</v>
      </c>
      <c r="J6" s="13">
        <v>139</v>
      </c>
      <c r="K6" s="9">
        <v>-4.2</v>
      </c>
      <c r="L6" s="15">
        <v>143</v>
      </c>
      <c r="M6" s="9">
        <v>-11.2</v>
      </c>
      <c r="N6" s="13">
        <v>115</v>
      </c>
      <c r="O6" s="9">
        <v>-11.2</v>
      </c>
      <c r="P6" s="15">
        <v>125</v>
      </c>
      <c r="Q6" s="10">
        <v>-4.2</v>
      </c>
      <c r="R6" s="13">
        <v>113</v>
      </c>
      <c r="S6" s="9">
        <v>-4.2</v>
      </c>
      <c r="T6" s="15">
        <v>152</v>
      </c>
      <c r="U6" s="9">
        <v>-10</v>
      </c>
      <c r="V6" s="13">
        <v>127</v>
      </c>
      <c r="W6" s="9">
        <v>-11.2</v>
      </c>
      <c r="X6" s="17">
        <v>182</v>
      </c>
      <c r="Y6" s="10">
        <v>-4.5</v>
      </c>
      <c r="Z6" s="13">
        <v>113</v>
      </c>
      <c r="AA6" s="9">
        <v>-4.2</v>
      </c>
      <c r="AB6" s="15">
        <v>167</v>
      </c>
      <c r="AC6" s="9">
        <v>-11.4</v>
      </c>
      <c r="AD6" s="13">
        <v>118</v>
      </c>
      <c r="AE6" s="9">
        <v>-11.2</v>
      </c>
      <c r="AF6" s="15">
        <v>177</v>
      </c>
    </row>
    <row r="7" spans="1:32" x14ac:dyDescent="0.2">
      <c r="A7" s="6">
        <v>-3.6</v>
      </c>
      <c r="B7" s="13">
        <v>104</v>
      </c>
      <c r="C7" s="7">
        <v>-3.6</v>
      </c>
      <c r="D7" s="15">
        <v>157</v>
      </c>
      <c r="E7" s="7">
        <v>-11.2</v>
      </c>
      <c r="F7" s="13">
        <v>132</v>
      </c>
      <c r="G7" s="9">
        <v>-10.199999999999999</v>
      </c>
      <c r="H7" s="15">
        <v>152</v>
      </c>
      <c r="I7" s="10">
        <v>-3.6</v>
      </c>
      <c r="J7" s="13">
        <v>128</v>
      </c>
      <c r="K7" s="9">
        <v>-3.6</v>
      </c>
      <c r="L7" s="15">
        <v>157</v>
      </c>
      <c r="M7" s="9">
        <v>-10.8</v>
      </c>
      <c r="N7" s="13">
        <v>89.1</v>
      </c>
      <c r="O7" s="9">
        <v>-10.8</v>
      </c>
      <c r="P7" s="15">
        <v>127</v>
      </c>
      <c r="Q7" s="10">
        <v>-3.6</v>
      </c>
      <c r="R7" s="13">
        <v>128</v>
      </c>
      <c r="S7" s="9">
        <v>-3.6</v>
      </c>
      <c r="T7" s="15">
        <v>152</v>
      </c>
      <c r="U7" s="9">
        <v>-9</v>
      </c>
      <c r="V7" s="13">
        <v>134</v>
      </c>
      <c r="W7" s="9">
        <v>-10.8</v>
      </c>
      <c r="X7" s="17">
        <v>167</v>
      </c>
      <c r="Y7" s="10">
        <v>-4</v>
      </c>
      <c r="Z7" s="13">
        <v>128</v>
      </c>
      <c r="AA7" s="9">
        <v>-3.6</v>
      </c>
      <c r="AB7" s="15">
        <v>161</v>
      </c>
      <c r="AC7" s="9">
        <v>-11</v>
      </c>
      <c r="AD7" s="13">
        <v>115</v>
      </c>
      <c r="AE7" s="9">
        <v>-10.8</v>
      </c>
      <c r="AF7" s="15">
        <v>174</v>
      </c>
    </row>
    <row r="8" spans="1:32" x14ac:dyDescent="0.2">
      <c r="A8" s="6">
        <v>-3</v>
      </c>
      <c r="B8" s="13">
        <v>86.1</v>
      </c>
      <c r="C8" s="7">
        <v>-3</v>
      </c>
      <c r="D8" s="15">
        <v>150</v>
      </c>
      <c r="E8" s="7">
        <v>-10.8</v>
      </c>
      <c r="F8" s="13">
        <v>126</v>
      </c>
      <c r="G8" s="9">
        <v>-9.4</v>
      </c>
      <c r="H8" s="15">
        <v>146</v>
      </c>
      <c r="I8" s="10">
        <v>-3</v>
      </c>
      <c r="J8" s="13">
        <v>143</v>
      </c>
      <c r="K8" s="9">
        <v>-3</v>
      </c>
      <c r="L8" s="15">
        <v>161</v>
      </c>
      <c r="M8" s="9">
        <v>-10.199999999999999</v>
      </c>
      <c r="N8" s="13">
        <v>95.6</v>
      </c>
      <c r="O8" s="9">
        <v>-10.199999999999999</v>
      </c>
      <c r="P8" s="15">
        <v>129</v>
      </c>
      <c r="Q8" s="10">
        <v>-3</v>
      </c>
      <c r="R8" s="13">
        <v>130</v>
      </c>
      <c r="S8" s="9">
        <v>-3</v>
      </c>
      <c r="T8" s="15">
        <v>129</v>
      </c>
      <c r="U8" s="9">
        <v>-8</v>
      </c>
      <c r="V8" s="13">
        <v>135</v>
      </c>
      <c r="W8" s="9">
        <v>-10.199999999999999</v>
      </c>
      <c r="X8" s="17">
        <v>157</v>
      </c>
      <c r="Y8" s="10">
        <v>-3.5</v>
      </c>
      <c r="Z8" s="13">
        <v>108</v>
      </c>
      <c r="AA8" s="9">
        <v>-3</v>
      </c>
      <c r="AB8" s="15">
        <v>157</v>
      </c>
      <c r="AC8" s="9">
        <v>-10.6</v>
      </c>
      <c r="AD8" s="13">
        <v>110</v>
      </c>
      <c r="AE8" s="9">
        <v>-10.4</v>
      </c>
      <c r="AF8" s="15">
        <v>175</v>
      </c>
    </row>
    <row r="9" spans="1:32" x14ac:dyDescent="0.2">
      <c r="A9" s="6">
        <v>-2.4</v>
      </c>
      <c r="B9" s="13">
        <v>89.1</v>
      </c>
      <c r="C9" s="7">
        <v>-2.4</v>
      </c>
      <c r="D9" s="15">
        <v>146</v>
      </c>
      <c r="E9" s="7">
        <v>-10.4</v>
      </c>
      <c r="F9" s="13">
        <v>132</v>
      </c>
      <c r="G9" s="9">
        <v>-8.6</v>
      </c>
      <c r="H9" s="15">
        <v>143</v>
      </c>
      <c r="I9" s="10">
        <v>-2.4</v>
      </c>
      <c r="J9" s="13">
        <v>138</v>
      </c>
      <c r="K9" s="9">
        <v>-2.4</v>
      </c>
      <c r="L9" s="15">
        <v>155</v>
      </c>
      <c r="M9" s="9">
        <v>-9.6</v>
      </c>
      <c r="N9" s="13">
        <v>89.7</v>
      </c>
      <c r="O9" s="9">
        <v>-9.6</v>
      </c>
      <c r="P9" s="15">
        <v>127</v>
      </c>
      <c r="Q9" s="10">
        <v>-2.4</v>
      </c>
      <c r="R9" s="13">
        <v>128</v>
      </c>
      <c r="S9" s="9">
        <v>-2.4</v>
      </c>
      <c r="T9" s="15">
        <v>159</v>
      </c>
      <c r="U9" s="9">
        <v>-7</v>
      </c>
      <c r="V9" s="13">
        <v>131</v>
      </c>
      <c r="W9" s="9">
        <v>-9.6</v>
      </c>
      <c r="X9" s="17">
        <v>172</v>
      </c>
      <c r="Y9" s="10">
        <v>-3</v>
      </c>
      <c r="Z9" s="13">
        <v>118</v>
      </c>
      <c r="AA9" s="9">
        <v>-2.4</v>
      </c>
      <c r="AB9" s="15">
        <v>175</v>
      </c>
      <c r="AC9" s="9">
        <v>-10.199999999999999</v>
      </c>
      <c r="AD9" s="13">
        <v>115</v>
      </c>
      <c r="AE9" s="9">
        <v>-10</v>
      </c>
      <c r="AF9" s="15">
        <v>188</v>
      </c>
    </row>
    <row r="10" spans="1:32" x14ac:dyDescent="0.2">
      <c r="A10" s="6">
        <v>-1.8</v>
      </c>
      <c r="B10" s="13">
        <v>92.9</v>
      </c>
      <c r="C10" s="7">
        <v>-1.8</v>
      </c>
      <c r="D10" s="15">
        <v>155</v>
      </c>
      <c r="E10" s="7">
        <v>-10</v>
      </c>
      <c r="F10" s="13">
        <v>130</v>
      </c>
      <c r="G10" s="9">
        <v>-7.8</v>
      </c>
      <c r="H10" s="15">
        <v>144</v>
      </c>
      <c r="I10" s="10">
        <v>-1.8</v>
      </c>
      <c r="J10" s="13">
        <v>137</v>
      </c>
      <c r="K10" s="9">
        <v>-1.8</v>
      </c>
      <c r="L10" s="15">
        <v>150</v>
      </c>
      <c r="M10" s="9">
        <v>-9</v>
      </c>
      <c r="N10" s="13">
        <v>98.4</v>
      </c>
      <c r="O10" s="9">
        <v>-9</v>
      </c>
      <c r="P10" s="15">
        <v>131</v>
      </c>
      <c r="Q10" s="10">
        <v>-1.8</v>
      </c>
      <c r="R10" s="13">
        <v>126</v>
      </c>
      <c r="S10" s="9">
        <v>-1.8</v>
      </c>
      <c r="T10" s="15">
        <v>159</v>
      </c>
      <c r="U10" s="9">
        <v>-6.6</v>
      </c>
      <c r="V10" s="13">
        <v>134</v>
      </c>
      <c r="W10" s="9">
        <v>-9</v>
      </c>
      <c r="X10" s="17">
        <v>170</v>
      </c>
      <c r="Y10" s="10">
        <v>-2.5</v>
      </c>
      <c r="Z10" s="13">
        <v>118</v>
      </c>
      <c r="AA10" s="9">
        <v>-1.8</v>
      </c>
      <c r="AB10" s="15">
        <v>175</v>
      </c>
      <c r="AC10" s="9">
        <v>-9.8000000000000007</v>
      </c>
      <c r="AD10" s="13">
        <v>119</v>
      </c>
      <c r="AE10" s="9">
        <v>-9.6</v>
      </c>
      <c r="AF10" s="15">
        <v>179</v>
      </c>
    </row>
    <row r="11" spans="1:32" x14ac:dyDescent="0.2">
      <c r="A11" s="6">
        <v>-1.2</v>
      </c>
      <c r="B11" s="13">
        <v>77.400000000000006</v>
      </c>
      <c r="C11" s="7">
        <v>-1.2</v>
      </c>
      <c r="D11" s="15">
        <v>154</v>
      </c>
      <c r="E11" s="7">
        <v>-9.6</v>
      </c>
      <c r="F11" s="13">
        <v>146</v>
      </c>
      <c r="G11" s="9">
        <v>-7</v>
      </c>
      <c r="H11" s="15">
        <v>141</v>
      </c>
      <c r="I11" s="10">
        <v>-1.2</v>
      </c>
      <c r="J11" s="13">
        <v>114</v>
      </c>
      <c r="K11" s="9">
        <v>-1.2</v>
      </c>
      <c r="L11" s="15">
        <v>127</v>
      </c>
      <c r="M11" s="9">
        <v>-8.6</v>
      </c>
      <c r="N11" s="13">
        <v>99.1</v>
      </c>
      <c r="O11" s="9">
        <v>-8.6</v>
      </c>
      <c r="P11" s="15">
        <v>127</v>
      </c>
      <c r="Q11" s="10">
        <v>-1.2</v>
      </c>
      <c r="R11" s="13">
        <v>88.5</v>
      </c>
      <c r="S11" s="9">
        <v>-1.2</v>
      </c>
      <c r="T11" s="15">
        <v>150</v>
      </c>
      <c r="U11" s="9">
        <v>-6.2</v>
      </c>
      <c r="V11" s="13">
        <v>126</v>
      </c>
      <c r="W11" s="9">
        <v>-8.6</v>
      </c>
      <c r="X11" s="17">
        <v>166</v>
      </c>
      <c r="Y11" s="10">
        <v>-2</v>
      </c>
      <c r="Z11" s="13">
        <v>117</v>
      </c>
      <c r="AA11" s="9">
        <v>-1.2</v>
      </c>
      <c r="AB11" s="15">
        <v>152</v>
      </c>
      <c r="AC11" s="9">
        <v>-9.4</v>
      </c>
      <c r="AD11" s="13">
        <v>117</v>
      </c>
      <c r="AE11" s="9">
        <v>-9.1999999999999993</v>
      </c>
      <c r="AF11" s="15">
        <v>184</v>
      </c>
    </row>
    <row r="12" spans="1:32" x14ac:dyDescent="0.2">
      <c r="A12" s="6">
        <v>-0.6</v>
      </c>
      <c r="B12" s="13">
        <v>75.900000000000006</v>
      </c>
      <c r="C12" s="7">
        <v>-0.6</v>
      </c>
      <c r="D12" s="15">
        <v>148</v>
      </c>
      <c r="E12" s="7">
        <v>-9.1999999999999993</v>
      </c>
      <c r="F12" s="13">
        <v>129</v>
      </c>
      <c r="G12" s="9">
        <v>-6.4</v>
      </c>
      <c r="H12" s="15">
        <v>137</v>
      </c>
      <c r="I12" s="10">
        <v>-0.6</v>
      </c>
      <c r="J12" s="13">
        <v>104</v>
      </c>
      <c r="K12" s="9">
        <v>-0.6</v>
      </c>
      <c r="L12" s="15">
        <v>135</v>
      </c>
      <c r="M12" s="9">
        <v>-8.1999999999999993</v>
      </c>
      <c r="N12" s="13">
        <v>108</v>
      </c>
      <c r="O12" s="9">
        <v>-8.1999999999999993</v>
      </c>
      <c r="P12" s="15">
        <v>125</v>
      </c>
      <c r="Q12" s="10">
        <v>-0.6</v>
      </c>
      <c r="R12" s="13">
        <v>90.9</v>
      </c>
      <c r="S12" s="9">
        <v>-0.6</v>
      </c>
      <c r="T12" s="15">
        <v>146</v>
      </c>
      <c r="U12" s="9">
        <v>-5.8</v>
      </c>
      <c r="V12" s="13">
        <v>131</v>
      </c>
      <c r="W12" s="9">
        <v>-8.1999999999999993</v>
      </c>
      <c r="X12" s="17">
        <v>166</v>
      </c>
      <c r="Y12" s="10">
        <v>-1.5</v>
      </c>
      <c r="Z12" s="13">
        <v>115</v>
      </c>
      <c r="AA12" s="9">
        <v>-0.6</v>
      </c>
      <c r="AB12" s="15">
        <v>151</v>
      </c>
      <c r="AC12" s="9">
        <v>-9</v>
      </c>
      <c r="AD12" s="13">
        <v>123</v>
      </c>
      <c r="AE12" s="9">
        <v>-8.8000000000000007</v>
      </c>
      <c r="AF12" s="15">
        <v>190</v>
      </c>
    </row>
    <row r="13" spans="1:32" x14ac:dyDescent="0.2">
      <c r="A13" s="6">
        <v>0</v>
      </c>
      <c r="B13" s="13">
        <v>75.900000000000006</v>
      </c>
      <c r="C13" s="7">
        <v>0</v>
      </c>
      <c r="D13" s="15">
        <v>147</v>
      </c>
      <c r="E13" s="7">
        <v>-8.8000000000000007</v>
      </c>
      <c r="F13" s="13">
        <v>131</v>
      </c>
      <c r="G13" s="9">
        <v>-5.8</v>
      </c>
      <c r="H13" s="15">
        <v>146</v>
      </c>
      <c r="I13" s="10">
        <v>0</v>
      </c>
      <c r="J13" s="13">
        <v>99.8</v>
      </c>
      <c r="K13" s="9">
        <v>0</v>
      </c>
      <c r="L13" s="15">
        <v>146</v>
      </c>
      <c r="M13" s="9">
        <v>-7.8</v>
      </c>
      <c r="N13" s="13">
        <v>111</v>
      </c>
      <c r="O13" s="9">
        <v>-7.8</v>
      </c>
      <c r="P13" s="15">
        <v>138</v>
      </c>
      <c r="Q13" s="10">
        <v>0</v>
      </c>
      <c r="R13" s="13">
        <v>91.6</v>
      </c>
      <c r="S13" s="9">
        <v>0</v>
      </c>
      <c r="T13" s="15">
        <v>146</v>
      </c>
      <c r="U13" s="9">
        <v>-5.4</v>
      </c>
      <c r="V13" s="13">
        <v>123</v>
      </c>
      <c r="W13" s="9">
        <v>-7.8</v>
      </c>
      <c r="X13" s="17">
        <v>166</v>
      </c>
      <c r="Y13" s="10">
        <v>-1</v>
      </c>
      <c r="Z13" s="13">
        <v>82.7</v>
      </c>
      <c r="AA13" s="9">
        <v>0</v>
      </c>
      <c r="AB13" s="15">
        <v>146</v>
      </c>
      <c r="AC13" s="9">
        <v>-8.6</v>
      </c>
      <c r="AD13" s="13">
        <v>121</v>
      </c>
      <c r="AE13" s="9">
        <v>-8.4</v>
      </c>
      <c r="AF13" s="15">
        <v>179</v>
      </c>
    </row>
    <row r="14" spans="1:32" x14ac:dyDescent="0.2">
      <c r="A14" s="6">
        <v>0.2</v>
      </c>
      <c r="B14" s="13">
        <v>77.400000000000006</v>
      </c>
      <c r="C14" s="7">
        <v>0.2</v>
      </c>
      <c r="D14" s="15">
        <v>157</v>
      </c>
      <c r="E14" s="7">
        <v>-8.4</v>
      </c>
      <c r="F14" s="13">
        <v>137</v>
      </c>
      <c r="G14" s="9">
        <v>-5.2</v>
      </c>
      <c r="H14" s="15">
        <v>142</v>
      </c>
      <c r="I14" s="10">
        <v>0.2</v>
      </c>
      <c r="J14" s="13">
        <v>102</v>
      </c>
      <c r="K14" s="9">
        <v>0.2</v>
      </c>
      <c r="L14" s="15">
        <v>131</v>
      </c>
      <c r="M14" s="9">
        <v>-7.4</v>
      </c>
      <c r="N14" s="13">
        <v>93.6</v>
      </c>
      <c r="O14" s="9">
        <v>-7.4</v>
      </c>
      <c r="P14" s="15">
        <v>129</v>
      </c>
      <c r="Q14" s="10">
        <v>0.2</v>
      </c>
      <c r="R14" s="13">
        <v>94.2</v>
      </c>
      <c r="S14" s="9">
        <v>0.2</v>
      </c>
      <c r="T14" s="15">
        <v>146</v>
      </c>
      <c r="U14" s="9">
        <v>-5</v>
      </c>
      <c r="V14" s="13">
        <v>144</v>
      </c>
      <c r="W14" s="9">
        <v>-7.4</v>
      </c>
      <c r="X14" s="17">
        <v>162</v>
      </c>
      <c r="Y14" s="10">
        <v>-0.5</v>
      </c>
      <c r="Z14" s="13">
        <v>84.3</v>
      </c>
      <c r="AA14" s="9">
        <v>0.2</v>
      </c>
      <c r="AB14" s="15">
        <v>150</v>
      </c>
      <c r="AC14" s="9">
        <v>-8.1999999999999993</v>
      </c>
      <c r="AD14" s="13">
        <v>121</v>
      </c>
      <c r="AE14" s="9">
        <v>-8</v>
      </c>
      <c r="AF14" s="15">
        <v>181</v>
      </c>
    </row>
    <row r="15" spans="1:32" x14ac:dyDescent="0.2">
      <c r="A15" s="6">
        <v>0.4</v>
      </c>
      <c r="B15" s="13">
        <v>71.8</v>
      </c>
      <c r="C15" s="7">
        <v>0.4</v>
      </c>
      <c r="D15" s="15">
        <v>158</v>
      </c>
      <c r="E15" s="7">
        <v>-8</v>
      </c>
      <c r="F15" s="13">
        <v>129</v>
      </c>
      <c r="G15" s="9">
        <v>-4.5999999999999996</v>
      </c>
      <c r="H15" s="15">
        <v>144</v>
      </c>
      <c r="I15" s="10">
        <v>0.4</v>
      </c>
      <c r="J15" s="13">
        <v>113</v>
      </c>
      <c r="K15" s="9">
        <v>0.4</v>
      </c>
      <c r="L15" s="15">
        <v>135</v>
      </c>
      <c r="M15" s="9">
        <v>-7</v>
      </c>
      <c r="N15" s="13">
        <v>101</v>
      </c>
      <c r="O15" s="9">
        <v>-7</v>
      </c>
      <c r="P15" s="15">
        <v>141</v>
      </c>
      <c r="Q15" s="10">
        <v>0.4</v>
      </c>
      <c r="R15" s="13">
        <v>87.3</v>
      </c>
      <c r="S15" s="9">
        <v>0.4</v>
      </c>
      <c r="T15" s="15">
        <v>144</v>
      </c>
      <c r="U15" s="9">
        <v>-4.8</v>
      </c>
      <c r="V15" s="13">
        <v>141</v>
      </c>
      <c r="W15" s="9">
        <v>-7</v>
      </c>
      <c r="X15" s="17">
        <v>170</v>
      </c>
      <c r="Y15" s="10">
        <v>0</v>
      </c>
      <c r="Z15" s="13">
        <v>84.9</v>
      </c>
      <c r="AA15" s="9">
        <v>0.4</v>
      </c>
      <c r="AB15" s="15">
        <v>154</v>
      </c>
      <c r="AC15" s="9">
        <v>-7.8</v>
      </c>
      <c r="AD15" s="13">
        <v>123</v>
      </c>
      <c r="AE15" s="9">
        <v>-7.8</v>
      </c>
      <c r="AF15" s="15">
        <v>181</v>
      </c>
    </row>
    <row r="16" spans="1:32" x14ac:dyDescent="0.2">
      <c r="A16" s="6">
        <v>0.6</v>
      </c>
      <c r="B16" s="13">
        <v>75</v>
      </c>
      <c r="C16" s="7">
        <v>0.6</v>
      </c>
      <c r="D16" s="15">
        <v>154</v>
      </c>
      <c r="E16" s="7">
        <v>-7.8</v>
      </c>
      <c r="F16" s="13">
        <v>135</v>
      </c>
      <c r="G16" s="9">
        <v>-4</v>
      </c>
      <c r="H16" s="15">
        <v>114</v>
      </c>
      <c r="I16" s="10">
        <v>0.6</v>
      </c>
      <c r="J16" s="13">
        <v>110</v>
      </c>
      <c r="K16" s="9">
        <v>0.6</v>
      </c>
      <c r="L16" s="15">
        <v>139</v>
      </c>
      <c r="M16" s="9">
        <v>-6.6</v>
      </c>
      <c r="N16" s="13">
        <v>126</v>
      </c>
      <c r="O16" s="9">
        <v>-6.6</v>
      </c>
      <c r="P16" s="15">
        <v>138</v>
      </c>
      <c r="Q16" s="10">
        <v>0.6</v>
      </c>
      <c r="R16" s="13">
        <v>85.5</v>
      </c>
      <c r="S16" s="9">
        <v>0.6</v>
      </c>
      <c r="T16" s="15">
        <v>140</v>
      </c>
      <c r="U16" s="9">
        <v>-4.5999999999999996</v>
      </c>
      <c r="V16" s="13">
        <v>129</v>
      </c>
      <c r="W16" s="9">
        <v>-6.6</v>
      </c>
      <c r="X16" s="17">
        <v>181</v>
      </c>
      <c r="Y16" s="10">
        <v>0.2</v>
      </c>
      <c r="Z16" s="13">
        <v>75.900000000000006</v>
      </c>
      <c r="AA16" s="9">
        <v>0.6</v>
      </c>
      <c r="AB16" s="15">
        <v>152</v>
      </c>
      <c r="AC16" s="9">
        <v>-7.6</v>
      </c>
      <c r="AD16" s="13">
        <v>122</v>
      </c>
      <c r="AE16" s="9">
        <v>-7.6</v>
      </c>
      <c r="AF16" s="15">
        <v>181</v>
      </c>
    </row>
    <row r="17" spans="1:32" x14ac:dyDescent="0.2">
      <c r="A17" s="6">
        <v>0.8</v>
      </c>
      <c r="B17" s="13">
        <v>75.900000000000006</v>
      </c>
      <c r="C17" s="7">
        <v>0.8</v>
      </c>
      <c r="D17" s="15">
        <v>146</v>
      </c>
      <c r="E17" s="7">
        <v>-7.6</v>
      </c>
      <c r="F17" s="13">
        <v>128</v>
      </c>
      <c r="G17" s="9">
        <v>-3.8</v>
      </c>
      <c r="H17" s="15">
        <v>147</v>
      </c>
      <c r="I17" s="10">
        <v>0.8</v>
      </c>
      <c r="J17" s="13">
        <v>106</v>
      </c>
      <c r="K17" s="9">
        <v>0.8</v>
      </c>
      <c r="L17" s="15">
        <v>132</v>
      </c>
      <c r="M17" s="9">
        <v>-6.2</v>
      </c>
      <c r="N17" s="13">
        <v>137</v>
      </c>
      <c r="O17" s="9">
        <v>-6.2</v>
      </c>
      <c r="P17" s="15">
        <v>155</v>
      </c>
      <c r="Q17" s="10">
        <v>0.8</v>
      </c>
      <c r="R17" s="13">
        <v>90.3</v>
      </c>
      <c r="S17" s="9">
        <v>0.8</v>
      </c>
      <c r="T17" s="15">
        <v>148</v>
      </c>
      <c r="U17" s="9">
        <v>-4.4000000000000004</v>
      </c>
      <c r="V17" s="13">
        <v>108</v>
      </c>
      <c r="W17" s="9">
        <v>-6.2</v>
      </c>
      <c r="X17" s="17">
        <v>170</v>
      </c>
      <c r="Y17" s="10">
        <v>0.4</v>
      </c>
      <c r="Z17" s="13">
        <v>87.9</v>
      </c>
      <c r="AA17" s="9">
        <v>0.8</v>
      </c>
      <c r="AB17" s="15">
        <v>147</v>
      </c>
      <c r="AC17" s="9">
        <v>-7.4</v>
      </c>
      <c r="AD17" s="13">
        <v>117</v>
      </c>
      <c r="AE17" s="9">
        <v>-7.4</v>
      </c>
      <c r="AF17" s="15">
        <v>188</v>
      </c>
    </row>
    <row r="18" spans="1:32" x14ac:dyDescent="0.2">
      <c r="A18" s="6">
        <v>1</v>
      </c>
      <c r="B18" s="13">
        <v>76.900000000000006</v>
      </c>
      <c r="C18" s="7">
        <v>1</v>
      </c>
      <c r="D18" s="15">
        <v>151</v>
      </c>
      <c r="E18" s="7">
        <v>-7.4</v>
      </c>
      <c r="F18" s="13">
        <v>138</v>
      </c>
      <c r="G18" s="9">
        <v>-3.6</v>
      </c>
      <c r="H18" s="15">
        <v>152</v>
      </c>
      <c r="I18" s="10">
        <v>1</v>
      </c>
      <c r="J18" s="13">
        <v>105</v>
      </c>
      <c r="K18" s="9">
        <v>1</v>
      </c>
      <c r="L18" s="15">
        <v>132</v>
      </c>
      <c r="M18" s="9">
        <v>-5.8</v>
      </c>
      <c r="N18" s="13">
        <v>139</v>
      </c>
      <c r="O18" s="9">
        <v>-5.8</v>
      </c>
      <c r="P18" s="15">
        <v>138</v>
      </c>
      <c r="Q18" s="10">
        <v>1</v>
      </c>
      <c r="R18" s="13">
        <v>90.9</v>
      </c>
      <c r="S18" s="9">
        <v>1</v>
      </c>
      <c r="T18" s="15">
        <v>157</v>
      </c>
      <c r="U18" s="9">
        <v>-4.2</v>
      </c>
      <c r="V18" s="13">
        <v>132</v>
      </c>
      <c r="W18" s="9">
        <v>-5.8</v>
      </c>
      <c r="X18" s="17">
        <v>166</v>
      </c>
      <c r="Y18" s="10">
        <v>1</v>
      </c>
      <c r="Z18" s="13">
        <v>90</v>
      </c>
      <c r="AA18" s="9">
        <v>1</v>
      </c>
      <c r="AB18" s="15">
        <v>154</v>
      </c>
      <c r="AC18" s="9">
        <v>-7.2</v>
      </c>
      <c r="AD18" s="13">
        <v>120</v>
      </c>
      <c r="AE18" s="9">
        <v>-7.2</v>
      </c>
      <c r="AF18" s="15">
        <v>175</v>
      </c>
    </row>
    <row r="19" spans="1:32" x14ac:dyDescent="0.2">
      <c r="A19" s="6">
        <v>1.2</v>
      </c>
      <c r="B19" s="13">
        <v>76.900000000000006</v>
      </c>
      <c r="C19" s="7">
        <v>1.2</v>
      </c>
      <c r="D19" s="15">
        <v>152</v>
      </c>
      <c r="E19" s="7">
        <v>-7.2</v>
      </c>
      <c r="F19" s="13">
        <v>136</v>
      </c>
      <c r="G19" s="9">
        <v>-3.4</v>
      </c>
      <c r="H19" s="15">
        <v>148</v>
      </c>
      <c r="I19" s="10">
        <v>1.2</v>
      </c>
      <c r="J19" s="13">
        <v>107</v>
      </c>
      <c r="K19" s="9">
        <v>1.2</v>
      </c>
      <c r="L19" s="15">
        <v>134</v>
      </c>
      <c r="M19" s="9">
        <v>-5.4</v>
      </c>
      <c r="N19" s="13">
        <v>134</v>
      </c>
      <c r="O19" s="9">
        <v>-5.4</v>
      </c>
      <c r="P19" s="15">
        <v>139</v>
      </c>
      <c r="Q19" s="10">
        <v>1.2</v>
      </c>
      <c r="R19" s="13">
        <v>92.9</v>
      </c>
      <c r="S19" s="9">
        <v>1.2</v>
      </c>
      <c r="T19" s="15">
        <v>151</v>
      </c>
      <c r="U19" s="9">
        <v>-4</v>
      </c>
      <c r="V19" s="13">
        <v>136</v>
      </c>
      <c r="W19" s="9">
        <v>-5.4</v>
      </c>
      <c r="X19" s="17">
        <v>166</v>
      </c>
      <c r="Y19" s="10">
        <v>1.2</v>
      </c>
      <c r="Z19" s="13">
        <v>89</v>
      </c>
      <c r="AA19" s="9">
        <v>1.2</v>
      </c>
      <c r="AB19" s="15">
        <v>150</v>
      </c>
      <c r="AC19" s="9">
        <v>-7</v>
      </c>
      <c r="AD19" s="13">
        <v>114</v>
      </c>
      <c r="AE19" s="9">
        <v>-7</v>
      </c>
      <c r="AF19" s="15">
        <v>166</v>
      </c>
    </row>
    <row r="20" spans="1:32" x14ac:dyDescent="0.2">
      <c r="A20" s="6">
        <v>1.4</v>
      </c>
      <c r="B20" s="13">
        <v>70</v>
      </c>
      <c r="C20" s="7">
        <v>1.4</v>
      </c>
      <c r="D20" s="15">
        <v>144</v>
      </c>
      <c r="E20" s="7">
        <v>-7</v>
      </c>
      <c r="F20" s="13">
        <v>131</v>
      </c>
      <c r="G20" s="9">
        <v>-3.2</v>
      </c>
      <c r="H20" s="15">
        <v>149</v>
      </c>
      <c r="I20" s="10">
        <v>1.4</v>
      </c>
      <c r="J20" s="13">
        <v>104</v>
      </c>
      <c r="K20" s="9">
        <v>1.4</v>
      </c>
      <c r="L20" s="15">
        <v>136</v>
      </c>
      <c r="M20" s="9">
        <v>-5</v>
      </c>
      <c r="N20" s="13">
        <v>141</v>
      </c>
      <c r="O20" s="9">
        <v>-5</v>
      </c>
      <c r="P20" s="15">
        <v>150</v>
      </c>
      <c r="Q20" s="10">
        <v>1.4</v>
      </c>
      <c r="R20" s="13">
        <v>112</v>
      </c>
      <c r="S20" s="9">
        <v>1.4</v>
      </c>
      <c r="T20" s="15">
        <v>164</v>
      </c>
      <c r="U20" s="9">
        <v>-3.8</v>
      </c>
      <c r="V20" s="13">
        <v>128</v>
      </c>
      <c r="W20" s="9">
        <v>-5</v>
      </c>
      <c r="X20" s="17">
        <v>162</v>
      </c>
      <c r="Y20" s="10">
        <v>1.4</v>
      </c>
      <c r="Z20" s="13">
        <v>93.5</v>
      </c>
      <c r="AA20" s="9">
        <v>1.4</v>
      </c>
      <c r="AB20" s="15">
        <v>152</v>
      </c>
      <c r="AC20" s="9">
        <v>-6.8</v>
      </c>
      <c r="AD20" s="13">
        <v>120</v>
      </c>
      <c r="AE20" s="9">
        <v>-6.8</v>
      </c>
      <c r="AF20" s="15">
        <v>172</v>
      </c>
    </row>
    <row r="21" spans="1:32" x14ac:dyDescent="0.2">
      <c r="A21" s="6">
        <v>1.6</v>
      </c>
      <c r="B21" s="13">
        <v>81</v>
      </c>
      <c r="C21" s="7">
        <v>1.6</v>
      </c>
      <c r="D21" s="15">
        <v>154</v>
      </c>
      <c r="E21" s="7">
        <v>-6.8</v>
      </c>
      <c r="F21" s="13">
        <v>138</v>
      </c>
      <c r="G21" s="9">
        <v>-3</v>
      </c>
      <c r="H21" s="15">
        <v>149</v>
      </c>
      <c r="I21" s="10">
        <v>1.6</v>
      </c>
      <c r="J21" s="13">
        <v>111</v>
      </c>
      <c r="K21" s="9">
        <v>1.6</v>
      </c>
      <c r="L21" s="15">
        <v>152</v>
      </c>
      <c r="M21" s="9">
        <v>-4.8</v>
      </c>
      <c r="N21" s="13">
        <v>132</v>
      </c>
      <c r="O21" s="9">
        <v>-4.8</v>
      </c>
      <c r="P21" s="15">
        <v>144</v>
      </c>
      <c r="Q21" s="10">
        <v>1.6</v>
      </c>
      <c r="R21" s="13">
        <v>134</v>
      </c>
      <c r="S21" s="9">
        <v>1.6</v>
      </c>
      <c r="T21" s="15">
        <v>162</v>
      </c>
      <c r="U21" s="9">
        <v>-3.6</v>
      </c>
      <c r="V21" s="13">
        <v>124</v>
      </c>
      <c r="W21" s="9">
        <v>-4.8</v>
      </c>
      <c r="X21" s="17">
        <v>164</v>
      </c>
      <c r="Y21" s="10">
        <v>1.6</v>
      </c>
      <c r="Z21" s="13">
        <v>110</v>
      </c>
      <c r="AA21" s="9">
        <v>1.6</v>
      </c>
      <c r="AB21" s="15">
        <v>152</v>
      </c>
      <c r="AC21" s="9">
        <v>-6.6</v>
      </c>
      <c r="AD21" s="13">
        <v>120</v>
      </c>
      <c r="AE21" s="9">
        <v>-6.6</v>
      </c>
      <c r="AF21" s="15">
        <v>152</v>
      </c>
    </row>
    <row r="22" spans="1:32" x14ac:dyDescent="0.2">
      <c r="A22" s="6">
        <v>1.8</v>
      </c>
      <c r="B22" s="13">
        <v>88.5</v>
      </c>
      <c r="C22" s="7">
        <v>1.8</v>
      </c>
      <c r="D22" s="15">
        <v>152</v>
      </c>
      <c r="E22" s="7">
        <v>-6.6</v>
      </c>
      <c r="F22" s="13">
        <v>129</v>
      </c>
      <c r="G22" s="9">
        <v>-2.8</v>
      </c>
      <c r="H22" s="15">
        <v>146</v>
      </c>
      <c r="I22" s="10">
        <v>1.8</v>
      </c>
      <c r="J22" s="13">
        <v>126</v>
      </c>
      <c r="K22" s="9">
        <v>1.8</v>
      </c>
      <c r="L22" s="15">
        <v>170</v>
      </c>
      <c r="M22" s="9">
        <v>-4.5999999999999996</v>
      </c>
      <c r="N22" s="13">
        <v>143</v>
      </c>
      <c r="O22" s="9">
        <v>-4.5999999999999996</v>
      </c>
      <c r="P22" s="15">
        <v>146</v>
      </c>
      <c r="Q22" s="10">
        <v>1.8</v>
      </c>
      <c r="R22" s="13">
        <v>134</v>
      </c>
      <c r="S22" s="9">
        <v>1.8</v>
      </c>
      <c r="T22" s="15">
        <v>160</v>
      </c>
      <c r="U22" s="9">
        <v>-3.4</v>
      </c>
      <c r="V22" s="13">
        <v>108</v>
      </c>
      <c r="W22" s="9">
        <v>-4.5999999999999996</v>
      </c>
      <c r="X22" s="17">
        <v>174</v>
      </c>
      <c r="Y22" s="10">
        <v>1.8</v>
      </c>
      <c r="Z22" s="13">
        <v>120</v>
      </c>
      <c r="AA22" s="9">
        <v>1.8</v>
      </c>
      <c r="AB22" s="15">
        <v>152</v>
      </c>
      <c r="AC22" s="9">
        <v>-6.4</v>
      </c>
      <c r="AD22" s="13">
        <v>122</v>
      </c>
      <c r="AE22" s="9">
        <v>-6.4</v>
      </c>
      <c r="AF22" s="15">
        <v>166</v>
      </c>
    </row>
    <row r="23" spans="1:32" x14ac:dyDescent="0.2">
      <c r="A23" s="6">
        <v>2</v>
      </c>
      <c r="B23" s="13">
        <v>86.1</v>
      </c>
      <c r="C23" s="7">
        <v>2</v>
      </c>
      <c r="D23" s="15">
        <v>157</v>
      </c>
      <c r="E23" s="7">
        <v>-6.4</v>
      </c>
      <c r="F23" s="13">
        <v>128</v>
      </c>
      <c r="G23" s="9">
        <v>-2.6</v>
      </c>
      <c r="H23" s="15">
        <v>124</v>
      </c>
      <c r="I23" s="10">
        <v>2</v>
      </c>
      <c r="J23" s="13">
        <v>128</v>
      </c>
      <c r="K23" s="9">
        <v>2</v>
      </c>
      <c r="L23" s="15">
        <v>157</v>
      </c>
      <c r="M23" s="9">
        <v>-4.4000000000000004</v>
      </c>
      <c r="N23" s="13">
        <v>129</v>
      </c>
      <c r="O23" s="9">
        <v>-4.4000000000000004</v>
      </c>
      <c r="P23" s="15">
        <v>147</v>
      </c>
      <c r="Q23" s="10">
        <v>2</v>
      </c>
      <c r="R23" s="13">
        <v>135</v>
      </c>
      <c r="S23" s="9">
        <v>2</v>
      </c>
      <c r="T23" s="15">
        <v>161</v>
      </c>
      <c r="U23" s="9">
        <v>-3.2</v>
      </c>
      <c r="V23" s="13">
        <v>126</v>
      </c>
      <c r="W23" s="9">
        <v>-4.4000000000000004</v>
      </c>
      <c r="X23" s="17">
        <v>172</v>
      </c>
      <c r="Y23" s="10">
        <v>2</v>
      </c>
      <c r="Z23" s="13">
        <v>114</v>
      </c>
      <c r="AA23" s="9">
        <v>2</v>
      </c>
      <c r="AB23" s="15">
        <v>151</v>
      </c>
      <c r="AC23" s="9">
        <v>-6.2</v>
      </c>
      <c r="AD23" s="13">
        <v>123</v>
      </c>
      <c r="AE23" s="9">
        <v>-6.2</v>
      </c>
      <c r="AF23" s="15">
        <v>162</v>
      </c>
    </row>
    <row r="24" spans="1:32" x14ac:dyDescent="0.2">
      <c r="A24" s="6">
        <v>2.2000000000000002</v>
      </c>
      <c r="B24" s="13">
        <v>84.3</v>
      </c>
      <c r="C24" s="7">
        <v>2.2000000000000002</v>
      </c>
      <c r="D24" s="15">
        <v>152</v>
      </c>
      <c r="E24" s="7">
        <v>-6.2</v>
      </c>
      <c r="F24" s="13">
        <v>136</v>
      </c>
      <c r="G24" s="9">
        <v>-2.4</v>
      </c>
      <c r="H24" s="15">
        <v>144</v>
      </c>
      <c r="I24" s="10">
        <v>2.2000000000000002</v>
      </c>
      <c r="J24" s="13">
        <v>141</v>
      </c>
      <c r="K24" s="9">
        <v>2.2000000000000002</v>
      </c>
      <c r="L24" s="15">
        <v>155</v>
      </c>
      <c r="M24" s="9">
        <v>-4.2</v>
      </c>
      <c r="N24" s="13">
        <v>142</v>
      </c>
      <c r="O24" s="9">
        <v>-4.2</v>
      </c>
      <c r="P24" s="15">
        <v>148</v>
      </c>
      <c r="Q24" s="10">
        <v>2.2000000000000002</v>
      </c>
      <c r="R24" s="13">
        <v>129</v>
      </c>
      <c r="S24" s="9">
        <v>2.2000000000000002</v>
      </c>
      <c r="T24" s="15">
        <v>160</v>
      </c>
      <c r="U24" s="9">
        <v>-3</v>
      </c>
      <c r="V24" s="13">
        <v>131</v>
      </c>
      <c r="W24" s="9">
        <v>-4.2</v>
      </c>
      <c r="X24" s="17">
        <v>166</v>
      </c>
      <c r="Y24" s="10">
        <v>2.2000000000000002</v>
      </c>
      <c r="Z24" s="13">
        <v>119</v>
      </c>
      <c r="AA24" s="9">
        <v>2.2000000000000002</v>
      </c>
      <c r="AB24" s="15">
        <v>148</v>
      </c>
      <c r="AC24" s="9">
        <v>-6</v>
      </c>
      <c r="AD24" s="13">
        <v>124</v>
      </c>
      <c r="AE24" s="9">
        <v>-6</v>
      </c>
      <c r="AF24" s="15">
        <v>162</v>
      </c>
    </row>
    <row r="25" spans="1:32" x14ac:dyDescent="0.2">
      <c r="A25" s="6">
        <v>2.4</v>
      </c>
      <c r="B25" s="13">
        <v>97.7</v>
      </c>
      <c r="C25" s="7">
        <v>2.4</v>
      </c>
      <c r="D25" s="15">
        <v>159</v>
      </c>
      <c r="E25" s="7">
        <v>-6</v>
      </c>
      <c r="F25" s="13">
        <v>138</v>
      </c>
      <c r="G25" s="9">
        <v>-2.2000000000000002</v>
      </c>
      <c r="H25" s="15">
        <v>149</v>
      </c>
      <c r="I25" s="10">
        <v>2.4</v>
      </c>
      <c r="J25" s="13">
        <v>132</v>
      </c>
      <c r="K25" s="9">
        <v>2.4</v>
      </c>
      <c r="L25" s="15">
        <v>155</v>
      </c>
      <c r="M25" s="9">
        <v>-4</v>
      </c>
      <c r="N25" s="13">
        <v>130</v>
      </c>
      <c r="O25" s="9">
        <v>-4</v>
      </c>
      <c r="P25" s="15">
        <v>151</v>
      </c>
      <c r="Q25" s="10">
        <v>2.4</v>
      </c>
      <c r="R25" s="13">
        <v>134</v>
      </c>
      <c r="S25" s="9">
        <v>2.4</v>
      </c>
      <c r="T25" s="15">
        <v>162</v>
      </c>
      <c r="U25" s="9">
        <v>-2.8</v>
      </c>
      <c r="V25" s="13">
        <v>130</v>
      </c>
      <c r="W25" s="9">
        <v>-4</v>
      </c>
      <c r="X25" s="17">
        <v>170</v>
      </c>
      <c r="Y25" s="10">
        <v>2.4</v>
      </c>
      <c r="Z25" s="13">
        <v>120</v>
      </c>
      <c r="AA25" s="9">
        <v>2.4</v>
      </c>
      <c r="AB25" s="15">
        <v>151</v>
      </c>
      <c r="AC25" s="9">
        <v>-5.8</v>
      </c>
      <c r="AD25" s="13">
        <v>118</v>
      </c>
      <c r="AE25" s="9">
        <v>-5.8</v>
      </c>
      <c r="AF25" s="15">
        <v>182</v>
      </c>
    </row>
    <row r="26" spans="1:32" x14ac:dyDescent="0.2">
      <c r="A26" s="6">
        <v>2.6</v>
      </c>
      <c r="B26" s="13">
        <v>92.2</v>
      </c>
      <c r="C26" s="7">
        <v>2.6</v>
      </c>
      <c r="D26" s="15">
        <v>159</v>
      </c>
      <c r="E26" s="7">
        <v>-5.8</v>
      </c>
      <c r="F26" s="13">
        <v>135</v>
      </c>
      <c r="G26" s="9">
        <v>-2</v>
      </c>
      <c r="H26" s="15">
        <v>142</v>
      </c>
      <c r="I26" s="10">
        <v>2.6</v>
      </c>
      <c r="J26" s="13">
        <v>144</v>
      </c>
      <c r="K26" s="9">
        <v>2.6</v>
      </c>
      <c r="L26" s="15">
        <v>155</v>
      </c>
      <c r="M26" s="9">
        <v>-3.8</v>
      </c>
      <c r="N26" s="13">
        <v>137</v>
      </c>
      <c r="O26" s="9">
        <v>-3.8</v>
      </c>
      <c r="P26" s="15">
        <v>158</v>
      </c>
      <c r="Q26" s="10">
        <v>2.6</v>
      </c>
      <c r="R26" s="13">
        <v>144</v>
      </c>
      <c r="S26" s="9">
        <v>2.6</v>
      </c>
      <c r="T26" s="15">
        <v>159</v>
      </c>
      <c r="U26" s="9">
        <v>-2.6</v>
      </c>
      <c r="V26" s="13">
        <v>129</v>
      </c>
      <c r="W26" s="9">
        <v>-3.8</v>
      </c>
      <c r="X26" s="17">
        <v>167</v>
      </c>
      <c r="Y26" s="10">
        <v>2.6</v>
      </c>
      <c r="Z26" s="13">
        <v>125</v>
      </c>
      <c r="AA26" s="9">
        <v>2.6</v>
      </c>
      <c r="AB26" s="15">
        <v>155</v>
      </c>
      <c r="AC26" s="9">
        <v>-5.6</v>
      </c>
      <c r="AD26" s="13">
        <v>119</v>
      </c>
      <c r="AE26" s="9">
        <v>-5.6</v>
      </c>
      <c r="AF26" s="15">
        <v>164</v>
      </c>
    </row>
    <row r="27" spans="1:32" x14ac:dyDescent="0.2">
      <c r="A27" s="6">
        <v>2.8</v>
      </c>
      <c r="B27" s="13">
        <v>85.5</v>
      </c>
      <c r="C27" s="7">
        <v>2.8</v>
      </c>
      <c r="D27" s="15">
        <v>147</v>
      </c>
      <c r="E27" s="7">
        <v>-5.6</v>
      </c>
      <c r="F27" s="13">
        <v>135</v>
      </c>
      <c r="G27" s="9">
        <v>-1.8</v>
      </c>
      <c r="H27" s="15">
        <v>142</v>
      </c>
      <c r="I27" s="10">
        <v>2.8</v>
      </c>
      <c r="J27" s="13">
        <v>136</v>
      </c>
      <c r="K27" s="9">
        <v>2.8</v>
      </c>
      <c r="L27" s="15">
        <v>164</v>
      </c>
      <c r="M27" s="9">
        <v>-3.6</v>
      </c>
      <c r="N27" s="13">
        <v>139</v>
      </c>
      <c r="O27" s="9">
        <v>-3.6</v>
      </c>
      <c r="P27" s="15">
        <v>143</v>
      </c>
      <c r="Q27" s="10">
        <v>2.8</v>
      </c>
      <c r="R27" s="13">
        <v>138</v>
      </c>
      <c r="S27" s="9">
        <v>2.8</v>
      </c>
      <c r="T27" s="15">
        <v>166</v>
      </c>
      <c r="U27" s="9">
        <v>-2.4</v>
      </c>
      <c r="V27" s="13">
        <v>135</v>
      </c>
      <c r="W27" s="9">
        <v>-3.6</v>
      </c>
      <c r="X27" s="17">
        <v>162</v>
      </c>
      <c r="Y27" s="10">
        <v>2.8</v>
      </c>
      <c r="Z27" s="13">
        <v>127</v>
      </c>
      <c r="AA27" s="9">
        <v>2.8</v>
      </c>
      <c r="AB27" s="15">
        <v>167</v>
      </c>
      <c r="AC27" s="9">
        <v>-5.4</v>
      </c>
      <c r="AD27" s="13">
        <v>120</v>
      </c>
      <c r="AE27" s="9">
        <v>-5.4</v>
      </c>
      <c r="AF27" s="15">
        <v>170</v>
      </c>
    </row>
    <row r="28" spans="1:32" x14ac:dyDescent="0.2">
      <c r="A28" s="6">
        <v>3</v>
      </c>
      <c r="B28" s="13">
        <v>88.5</v>
      </c>
      <c r="C28" s="7">
        <v>3</v>
      </c>
      <c r="D28" s="15">
        <v>159</v>
      </c>
      <c r="E28" s="7">
        <v>-5.4</v>
      </c>
      <c r="F28" s="13">
        <v>134</v>
      </c>
      <c r="G28" s="9">
        <v>-1.6</v>
      </c>
      <c r="H28" s="15">
        <v>149</v>
      </c>
      <c r="I28" s="10">
        <v>3</v>
      </c>
      <c r="J28" s="13">
        <v>129</v>
      </c>
      <c r="K28" s="9">
        <v>3</v>
      </c>
      <c r="L28" s="15">
        <v>161</v>
      </c>
      <c r="M28" s="9">
        <v>-3.4</v>
      </c>
      <c r="N28" s="13">
        <v>141</v>
      </c>
      <c r="O28" s="9">
        <v>-3.4</v>
      </c>
      <c r="P28" s="15">
        <v>147</v>
      </c>
      <c r="Q28" s="10">
        <v>3</v>
      </c>
      <c r="R28" s="13">
        <v>135</v>
      </c>
      <c r="S28" s="9">
        <v>3</v>
      </c>
      <c r="T28" s="15">
        <v>162</v>
      </c>
      <c r="U28" s="9">
        <v>-2.2000000000000002</v>
      </c>
      <c r="V28" s="13">
        <v>132</v>
      </c>
      <c r="W28" s="9">
        <v>-3.4</v>
      </c>
      <c r="X28" s="17">
        <v>161</v>
      </c>
      <c r="Y28" s="10">
        <v>3</v>
      </c>
      <c r="Z28" s="13">
        <v>111</v>
      </c>
      <c r="AA28" s="9">
        <v>3</v>
      </c>
      <c r="AB28" s="15">
        <v>172</v>
      </c>
      <c r="AC28" s="9">
        <v>-5.2</v>
      </c>
      <c r="AD28" s="13">
        <v>120</v>
      </c>
      <c r="AE28" s="9">
        <v>-5.2</v>
      </c>
      <c r="AF28" s="15">
        <v>181</v>
      </c>
    </row>
    <row r="29" spans="1:32" x14ac:dyDescent="0.2">
      <c r="A29" s="6">
        <v>3.2</v>
      </c>
      <c r="B29" s="13">
        <v>91.6</v>
      </c>
      <c r="C29" s="7">
        <v>3.2</v>
      </c>
      <c r="D29" s="15">
        <v>157</v>
      </c>
      <c r="E29" s="7">
        <v>-5.2</v>
      </c>
      <c r="F29" s="13">
        <v>129</v>
      </c>
      <c r="G29" s="9">
        <v>-1.4</v>
      </c>
      <c r="H29" s="15">
        <v>143</v>
      </c>
      <c r="I29" s="10">
        <v>3.2</v>
      </c>
      <c r="J29" s="13">
        <v>135</v>
      </c>
      <c r="K29" s="9">
        <v>3.2</v>
      </c>
      <c r="L29" s="15">
        <v>155</v>
      </c>
      <c r="M29" s="9">
        <v>-3.2</v>
      </c>
      <c r="N29" s="13">
        <v>131</v>
      </c>
      <c r="O29" s="9">
        <v>-3.2</v>
      </c>
      <c r="P29" s="15">
        <v>143</v>
      </c>
      <c r="Q29" s="10">
        <v>3.2</v>
      </c>
      <c r="R29" s="13">
        <v>134</v>
      </c>
      <c r="S29" s="9">
        <v>3.2</v>
      </c>
      <c r="T29" s="15">
        <v>161</v>
      </c>
      <c r="U29" s="9">
        <v>-2</v>
      </c>
      <c r="V29" s="13">
        <v>134</v>
      </c>
      <c r="W29" s="9">
        <v>-3.2</v>
      </c>
      <c r="X29" s="17">
        <v>162</v>
      </c>
      <c r="Y29" s="10">
        <v>3.2</v>
      </c>
      <c r="Z29" s="13">
        <v>124</v>
      </c>
      <c r="AA29" s="9">
        <v>3.2</v>
      </c>
      <c r="AB29" s="15">
        <v>167</v>
      </c>
      <c r="AC29" s="9">
        <v>-5</v>
      </c>
      <c r="AD29" s="13">
        <v>120</v>
      </c>
      <c r="AE29" s="9">
        <v>-5</v>
      </c>
      <c r="AF29" s="15">
        <v>169</v>
      </c>
    </row>
    <row r="30" spans="1:32" x14ac:dyDescent="0.2">
      <c r="A30" s="6">
        <v>3.4</v>
      </c>
      <c r="B30" s="13">
        <v>89.1</v>
      </c>
      <c r="C30" s="7">
        <v>3.4</v>
      </c>
      <c r="D30" s="15">
        <v>151</v>
      </c>
      <c r="E30" s="7">
        <v>-5</v>
      </c>
      <c r="F30" s="13">
        <v>126</v>
      </c>
      <c r="G30" s="9">
        <v>-1.2</v>
      </c>
      <c r="H30" s="15">
        <v>143</v>
      </c>
      <c r="I30" s="10">
        <v>3.4</v>
      </c>
      <c r="J30" s="13">
        <v>135</v>
      </c>
      <c r="K30" s="9">
        <v>3.4</v>
      </c>
      <c r="L30" s="15">
        <v>142</v>
      </c>
      <c r="M30" s="9">
        <v>-3</v>
      </c>
      <c r="N30" s="13">
        <v>138</v>
      </c>
      <c r="O30" s="9">
        <v>-3</v>
      </c>
      <c r="P30" s="15">
        <v>146</v>
      </c>
      <c r="Q30" s="10">
        <v>3.4</v>
      </c>
      <c r="R30" s="13">
        <v>137</v>
      </c>
      <c r="S30" s="9">
        <v>3.4</v>
      </c>
      <c r="T30" s="15">
        <v>166</v>
      </c>
      <c r="U30" s="9">
        <v>-1.8</v>
      </c>
      <c r="V30" s="13">
        <v>126</v>
      </c>
      <c r="W30" s="9">
        <v>-3</v>
      </c>
      <c r="X30" s="17">
        <v>162</v>
      </c>
      <c r="Y30" s="10">
        <v>3.4</v>
      </c>
      <c r="Z30" s="13">
        <v>122</v>
      </c>
      <c r="AA30" s="9">
        <v>3.4</v>
      </c>
      <c r="AB30" s="15">
        <v>169</v>
      </c>
      <c r="AC30" s="9">
        <v>-4.8</v>
      </c>
      <c r="AD30" s="13">
        <v>119</v>
      </c>
      <c r="AE30" s="9">
        <v>-4.8</v>
      </c>
      <c r="AF30" s="15">
        <v>162</v>
      </c>
    </row>
    <row r="31" spans="1:32" x14ac:dyDescent="0.2">
      <c r="A31" s="6">
        <v>3.6</v>
      </c>
      <c r="B31" s="13">
        <v>86.1</v>
      </c>
      <c r="C31" s="7">
        <v>3.6</v>
      </c>
      <c r="D31" s="15">
        <v>158</v>
      </c>
      <c r="E31" s="7">
        <v>-4.8</v>
      </c>
      <c r="F31" s="13">
        <v>127</v>
      </c>
      <c r="G31" s="9">
        <v>-1</v>
      </c>
      <c r="H31" s="15">
        <v>146</v>
      </c>
      <c r="I31" s="10">
        <v>3.6</v>
      </c>
      <c r="J31" s="13">
        <v>138</v>
      </c>
      <c r="K31" s="9">
        <v>3.6</v>
      </c>
      <c r="L31" s="15">
        <v>161</v>
      </c>
      <c r="M31" s="9">
        <v>-2.8</v>
      </c>
      <c r="N31" s="13">
        <v>141</v>
      </c>
      <c r="O31" s="9">
        <v>-2.8</v>
      </c>
      <c r="P31" s="15">
        <v>148</v>
      </c>
      <c r="Q31" s="10">
        <v>3.6</v>
      </c>
      <c r="R31" s="13">
        <v>139</v>
      </c>
      <c r="S31" s="9">
        <v>3.6</v>
      </c>
      <c r="T31" s="15">
        <v>166</v>
      </c>
      <c r="U31" s="9">
        <v>-1.6</v>
      </c>
      <c r="V31" s="13">
        <v>128</v>
      </c>
      <c r="W31" s="9">
        <v>-2.8</v>
      </c>
      <c r="X31" s="17">
        <v>179</v>
      </c>
      <c r="Y31" s="10">
        <v>3.6</v>
      </c>
      <c r="Z31" s="13">
        <v>122</v>
      </c>
      <c r="AA31" s="9">
        <v>3.6</v>
      </c>
      <c r="AB31" s="15">
        <v>179</v>
      </c>
      <c r="AC31" s="9">
        <v>-4.5999999999999996</v>
      </c>
      <c r="AD31" s="13">
        <v>120</v>
      </c>
      <c r="AE31" s="9">
        <v>-4.5999999999999996</v>
      </c>
      <c r="AF31" s="15">
        <v>174</v>
      </c>
    </row>
    <row r="32" spans="1:32" x14ac:dyDescent="0.2">
      <c r="A32" s="6">
        <v>3.8</v>
      </c>
      <c r="B32" s="13">
        <v>99.1</v>
      </c>
      <c r="C32" s="7">
        <v>3.8</v>
      </c>
      <c r="D32" s="15">
        <v>152</v>
      </c>
      <c r="E32" s="7">
        <v>-4.5999999999999996</v>
      </c>
      <c r="F32" s="13">
        <v>122</v>
      </c>
      <c r="G32" s="9">
        <v>-0.8</v>
      </c>
      <c r="H32" s="15">
        <v>141</v>
      </c>
      <c r="I32" s="10">
        <v>3.8</v>
      </c>
      <c r="J32" s="13">
        <v>137</v>
      </c>
      <c r="K32" s="9">
        <v>3.8</v>
      </c>
      <c r="L32" s="15">
        <v>144</v>
      </c>
      <c r="M32" s="9">
        <v>-2.6</v>
      </c>
      <c r="N32" s="13">
        <v>139</v>
      </c>
      <c r="O32" s="9">
        <v>-2.6</v>
      </c>
      <c r="P32" s="15">
        <v>139</v>
      </c>
      <c r="Q32" s="10">
        <v>3.8</v>
      </c>
      <c r="R32" s="13">
        <v>132</v>
      </c>
      <c r="S32" s="9">
        <v>3.8</v>
      </c>
      <c r="T32" s="15">
        <v>162</v>
      </c>
      <c r="U32" s="9">
        <v>-1.4</v>
      </c>
      <c r="V32" s="13">
        <v>117</v>
      </c>
      <c r="W32" s="9">
        <v>-2.6</v>
      </c>
      <c r="X32" s="17">
        <v>172</v>
      </c>
      <c r="Y32" s="10">
        <v>3.8</v>
      </c>
      <c r="Z32" s="13">
        <v>122</v>
      </c>
      <c r="AA32" s="9">
        <v>3.8</v>
      </c>
      <c r="AB32" s="15">
        <v>170</v>
      </c>
      <c r="AC32" s="9">
        <v>-4.4000000000000004</v>
      </c>
      <c r="AD32" s="13">
        <v>123</v>
      </c>
      <c r="AE32" s="9">
        <v>-4.4000000000000004</v>
      </c>
      <c r="AF32" s="15">
        <v>174</v>
      </c>
    </row>
    <row r="33" spans="1:32" x14ac:dyDescent="0.2">
      <c r="A33" s="6">
        <v>4</v>
      </c>
      <c r="B33" s="13">
        <v>93.5</v>
      </c>
      <c r="C33" s="7">
        <v>4</v>
      </c>
      <c r="D33" s="15">
        <v>157</v>
      </c>
      <c r="E33" s="7">
        <v>-4.4000000000000004</v>
      </c>
      <c r="F33" s="13">
        <v>116</v>
      </c>
      <c r="G33" s="9">
        <v>-0.6</v>
      </c>
      <c r="H33" s="15">
        <v>140</v>
      </c>
      <c r="I33" s="10">
        <v>4</v>
      </c>
      <c r="J33" s="13">
        <v>124</v>
      </c>
      <c r="K33" s="9">
        <v>4</v>
      </c>
      <c r="L33" s="15">
        <v>147</v>
      </c>
      <c r="M33" s="9">
        <v>-2.4</v>
      </c>
      <c r="N33" s="13">
        <v>143</v>
      </c>
      <c r="O33" s="9">
        <v>-2.4</v>
      </c>
      <c r="P33" s="15">
        <v>148</v>
      </c>
      <c r="Q33" s="10">
        <v>4</v>
      </c>
      <c r="R33" s="13">
        <v>134</v>
      </c>
      <c r="S33" s="9">
        <v>4</v>
      </c>
      <c r="T33" s="15">
        <v>161</v>
      </c>
      <c r="U33" s="9">
        <v>-1.2</v>
      </c>
      <c r="V33" s="13">
        <v>96.3</v>
      </c>
      <c r="W33" s="9">
        <v>-2.4</v>
      </c>
      <c r="X33" s="17">
        <v>166</v>
      </c>
      <c r="Y33" s="10">
        <v>4</v>
      </c>
      <c r="Z33" s="13">
        <v>118</v>
      </c>
      <c r="AA33" s="9">
        <v>4</v>
      </c>
      <c r="AB33" s="15">
        <v>174</v>
      </c>
      <c r="AC33" s="9">
        <v>-4.2</v>
      </c>
      <c r="AD33" s="13">
        <v>118</v>
      </c>
      <c r="AE33" s="9">
        <v>-4.2</v>
      </c>
      <c r="AF33" s="15">
        <v>181</v>
      </c>
    </row>
    <row r="34" spans="1:32" x14ac:dyDescent="0.2">
      <c r="A34" s="6">
        <v>4.2</v>
      </c>
      <c r="B34" s="13">
        <v>101</v>
      </c>
      <c r="C34" s="7">
        <v>4.2</v>
      </c>
      <c r="D34" s="15">
        <v>154</v>
      </c>
      <c r="E34" s="7">
        <v>-4.2</v>
      </c>
      <c r="F34" s="13">
        <v>114</v>
      </c>
      <c r="G34" s="9">
        <v>-0.4</v>
      </c>
      <c r="H34" s="15">
        <v>142</v>
      </c>
      <c r="I34" s="10">
        <v>4.2</v>
      </c>
      <c r="J34" s="13">
        <v>130</v>
      </c>
      <c r="K34" s="9">
        <v>4.2</v>
      </c>
      <c r="L34" s="15">
        <v>157</v>
      </c>
      <c r="M34" s="9">
        <v>-2.2000000000000002</v>
      </c>
      <c r="N34" s="13">
        <v>144</v>
      </c>
      <c r="O34" s="9">
        <v>-2.2000000000000002</v>
      </c>
      <c r="P34" s="15">
        <v>147</v>
      </c>
      <c r="Q34" s="10">
        <v>4.2</v>
      </c>
      <c r="R34" s="13">
        <v>137</v>
      </c>
      <c r="S34" s="9">
        <v>4.2</v>
      </c>
      <c r="T34" s="15">
        <v>164</v>
      </c>
      <c r="U34" s="9">
        <v>-1</v>
      </c>
      <c r="V34" s="13">
        <v>94.9</v>
      </c>
      <c r="W34" s="9">
        <v>-2.2000000000000002</v>
      </c>
      <c r="X34" s="17">
        <v>167</v>
      </c>
      <c r="Y34" s="10">
        <v>4.2</v>
      </c>
      <c r="Z34" s="13">
        <v>118</v>
      </c>
      <c r="AA34" s="9">
        <v>4.2</v>
      </c>
      <c r="AB34" s="15">
        <v>166</v>
      </c>
      <c r="AC34" s="9">
        <v>-4</v>
      </c>
      <c r="AD34" s="13">
        <v>117</v>
      </c>
      <c r="AE34" s="9">
        <v>-4</v>
      </c>
      <c r="AF34" s="15">
        <v>177</v>
      </c>
    </row>
    <row r="35" spans="1:32" x14ac:dyDescent="0.2">
      <c r="A35" s="6">
        <v>4.4000000000000004</v>
      </c>
      <c r="B35" s="13">
        <v>98.4</v>
      </c>
      <c r="C35" s="7">
        <v>4.4000000000000004</v>
      </c>
      <c r="D35" s="15">
        <v>161</v>
      </c>
      <c r="E35" s="7">
        <v>-4</v>
      </c>
      <c r="F35" s="13">
        <v>114</v>
      </c>
      <c r="G35" s="9">
        <v>-0.2</v>
      </c>
      <c r="H35" s="15">
        <v>141</v>
      </c>
      <c r="I35" s="10">
        <v>4.4000000000000004</v>
      </c>
      <c r="J35" s="13">
        <v>126</v>
      </c>
      <c r="K35" s="9">
        <v>4.4000000000000004</v>
      </c>
      <c r="L35" s="15">
        <v>146</v>
      </c>
      <c r="M35" s="9">
        <v>-2</v>
      </c>
      <c r="N35" s="13">
        <v>150</v>
      </c>
      <c r="O35" s="9">
        <v>-2</v>
      </c>
      <c r="P35" s="15">
        <v>152</v>
      </c>
      <c r="Q35" s="10">
        <v>4.4000000000000004</v>
      </c>
      <c r="R35" s="13">
        <v>135</v>
      </c>
      <c r="S35" s="9">
        <v>4.4000000000000004</v>
      </c>
      <c r="T35" s="15">
        <v>166</v>
      </c>
      <c r="U35" s="9">
        <v>-0.8</v>
      </c>
      <c r="V35" s="13">
        <v>89.7</v>
      </c>
      <c r="W35" s="9">
        <v>-2</v>
      </c>
      <c r="X35" s="17">
        <v>175</v>
      </c>
      <c r="Y35" s="10">
        <v>4.4000000000000004</v>
      </c>
      <c r="Z35" s="13">
        <v>123</v>
      </c>
      <c r="AA35" s="9">
        <v>4.4000000000000004</v>
      </c>
      <c r="AB35" s="15">
        <v>166</v>
      </c>
      <c r="AC35" s="9">
        <v>-3.8</v>
      </c>
      <c r="AD35" s="13">
        <v>124</v>
      </c>
      <c r="AE35" s="9">
        <v>-3.8</v>
      </c>
      <c r="AF35" s="15">
        <v>167</v>
      </c>
    </row>
    <row r="36" spans="1:32" x14ac:dyDescent="0.2">
      <c r="A36" s="6">
        <v>4.5999999999999996</v>
      </c>
      <c r="B36" s="13">
        <v>102</v>
      </c>
      <c r="C36" s="7">
        <v>4.5999999999999996</v>
      </c>
      <c r="D36" s="15">
        <v>155</v>
      </c>
      <c r="E36" s="7">
        <v>-3.8</v>
      </c>
      <c r="F36" s="13">
        <v>106</v>
      </c>
      <c r="G36" s="9">
        <v>0</v>
      </c>
      <c r="H36" s="15">
        <v>143</v>
      </c>
      <c r="I36" s="10">
        <v>4.5999999999999996</v>
      </c>
      <c r="J36" s="13">
        <v>124</v>
      </c>
      <c r="K36" s="9">
        <v>4.5999999999999996</v>
      </c>
      <c r="L36" s="15">
        <v>147</v>
      </c>
      <c r="M36" s="9">
        <v>-1.8</v>
      </c>
      <c r="N36" s="13">
        <v>135</v>
      </c>
      <c r="O36" s="9">
        <v>-1.8</v>
      </c>
      <c r="P36" s="15">
        <v>136</v>
      </c>
      <c r="Q36" s="10">
        <v>4.5999999999999996</v>
      </c>
      <c r="R36" s="13">
        <v>134</v>
      </c>
      <c r="S36" s="9">
        <v>4.5999999999999996</v>
      </c>
      <c r="T36" s="15">
        <v>164</v>
      </c>
      <c r="U36" s="9">
        <v>-0.6</v>
      </c>
      <c r="V36" s="13">
        <v>78.400000000000006</v>
      </c>
      <c r="W36" s="9">
        <v>-1.8</v>
      </c>
      <c r="X36" s="17">
        <v>167</v>
      </c>
      <c r="Y36" s="10">
        <v>4.5999999999999996</v>
      </c>
      <c r="Z36" s="13">
        <v>121</v>
      </c>
      <c r="AA36" s="9">
        <v>4.5999999999999996</v>
      </c>
      <c r="AB36" s="15">
        <v>166</v>
      </c>
      <c r="AC36" s="9">
        <v>-3.6</v>
      </c>
      <c r="AD36" s="13">
        <v>121</v>
      </c>
      <c r="AE36" s="9">
        <v>-3.6</v>
      </c>
      <c r="AF36" s="15">
        <v>172</v>
      </c>
    </row>
    <row r="37" spans="1:32" x14ac:dyDescent="0.2">
      <c r="A37" s="6">
        <v>4.8</v>
      </c>
      <c r="B37" s="13">
        <v>109</v>
      </c>
      <c r="C37" s="7">
        <v>4.8</v>
      </c>
      <c r="D37" s="15">
        <v>157</v>
      </c>
      <c r="E37" s="7">
        <v>-3.6</v>
      </c>
      <c r="F37" s="13">
        <v>108</v>
      </c>
      <c r="G37" s="9">
        <v>0.2</v>
      </c>
      <c r="H37" s="15">
        <v>140</v>
      </c>
      <c r="I37" s="10">
        <v>4.8</v>
      </c>
      <c r="J37" s="13">
        <v>127</v>
      </c>
      <c r="K37" s="9">
        <v>4.8</v>
      </c>
      <c r="L37" s="15">
        <v>161</v>
      </c>
      <c r="M37" s="9">
        <v>-1.6</v>
      </c>
      <c r="N37" s="13">
        <v>125</v>
      </c>
      <c r="O37" s="9">
        <v>-1.6</v>
      </c>
      <c r="P37" s="15">
        <v>150</v>
      </c>
      <c r="Q37" s="10">
        <v>4.8</v>
      </c>
      <c r="R37" s="13">
        <v>137</v>
      </c>
      <c r="S37" s="9">
        <v>4.8</v>
      </c>
      <c r="T37" s="15">
        <v>166</v>
      </c>
      <c r="U37" s="9">
        <v>-0.4</v>
      </c>
      <c r="V37" s="13">
        <v>82.1</v>
      </c>
      <c r="W37" s="9">
        <v>-1.6</v>
      </c>
      <c r="X37" s="17">
        <v>166</v>
      </c>
      <c r="Y37" s="10">
        <v>4.8</v>
      </c>
      <c r="Z37" s="13">
        <v>121</v>
      </c>
      <c r="AA37" s="9">
        <v>4.8</v>
      </c>
      <c r="AB37" s="15">
        <v>174</v>
      </c>
      <c r="AC37" s="9">
        <v>-3.4</v>
      </c>
      <c r="AD37" s="13">
        <v>123</v>
      </c>
      <c r="AE37" s="9">
        <v>-3.4</v>
      </c>
      <c r="AF37" s="15">
        <v>152</v>
      </c>
    </row>
    <row r="38" spans="1:32" x14ac:dyDescent="0.2">
      <c r="A38" s="6">
        <v>5</v>
      </c>
      <c r="B38" s="13">
        <v>114</v>
      </c>
      <c r="C38" s="7">
        <v>5</v>
      </c>
      <c r="D38" s="15">
        <v>147</v>
      </c>
      <c r="E38" s="7">
        <v>-3.4</v>
      </c>
      <c r="F38" s="13">
        <v>108</v>
      </c>
      <c r="G38" s="9">
        <v>0.4</v>
      </c>
      <c r="H38" s="15">
        <v>142</v>
      </c>
      <c r="I38" s="10">
        <v>5</v>
      </c>
      <c r="J38" s="13">
        <v>128</v>
      </c>
      <c r="K38" s="9">
        <v>5</v>
      </c>
      <c r="L38" s="15">
        <v>146</v>
      </c>
      <c r="M38" s="9">
        <v>-1.4</v>
      </c>
      <c r="N38" s="13">
        <v>108</v>
      </c>
      <c r="O38" s="9">
        <v>-1.4</v>
      </c>
      <c r="P38" s="15">
        <v>166</v>
      </c>
      <c r="Q38" s="10">
        <v>5</v>
      </c>
      <c r="R38" s="13">
        <v>139</v>
      </c>
      <c r="S38" s="9">
        <v>5</v>
      </c>
      <c r="T38" s="15">
        <v>158</v>
      </c>
      <c r="U38" s="9">
        <v>-0.2</v>
      </c>
      <c r="V38" s="13">
        <v>78.900000000000006</v>
      </c>
      <c r="W38" s="9">
        <v>-1.4</v>
      </c>
      <c r="X38" s="17">
        <v>152</v>
      </c>
      <c r="Y38" s="10">
        <v>5</v>
      </c>
      <c r="Z38" s="13">
        <v>112</v>
      </c>
      <c r="AA38" s="9">
        <v>5</v>
      </c>
      <c r="AB38" s="15">
        <v>164</v>
      </c>
      <c r="AC38" s="9">
        <v>-3.2</v>
      </c>
      <c r="AD38" s="13">
        <v>120</v>
      </c>
      <c r="AE38" s="9">
        <v>-3.2</v>
      </c>
      <c r="AF38" s="15">
        <v>174</v>
      </c>
    </row>
    <row r="39" spans="1:32" x14ac:dyDescent="0.2">
      <c r="A39" s="6">
        <v>5.2</v>
      </c>
      <c r="B39" s="13">
        <v>126</v>
      </c>
      <c r="C39" s="7">
        <v>5.2</v>
      </c>
      <c r="D39" s="15">
        <v>148</v>
      </c>
      <c r="E39" s="7">
        <v>-3.2</v>
      </c>
      <c r="F39" s="13">
        <v>99.1</v>
      </c>
      <c r="G39" s="9">
        <v>0.6</v>
      </c>
      <c r="H39" s="15">
        <v>141</v>
      </c>
      <c r="I39" s="10">
        <v>5.2</v>
      </c>
      <c r="J39" s="13">
        <v>131</v>
      </c>
      <c r="K39" s="9">
        <v>5.2</v>
      </c>
      <c r="L39" s="15">
        <v>150</v>
      </c>
      <c r="M39" s="9">
        <v>-1.2</v>
      </c>
      <c r="N39" s="13">
        <v>121</v>
      </c>
      <c r="O39" s="9">
        <v>-1.2</v>
      </c>
      <c r="P39" s="15">
        <v>110</v>
      </c>
      <c r="Q39" s="10">
        <v>5.2</v>
      </c>
      <c r="R39" s="13">
        <v>139</v>
      </c>
      <c r="S39" s="9">
        <v>5.2</v>
      </c>
      <c r="T39" s="15">
        <v>162</v>
      </c>
      <c r="U39" s="11">
        <v>3.9412899999999998E-15</v>
      </c>
      <c r="V39" s="13">
        <v>81.599999999999994</v>
      </c>
      <c r="W39" s="9">
        <v>-1.2</v>
      </c>
      <c r="X39" s="17">
        <v>159</v>
      </c>
      <c r="Y39" s="10">
        <v>5.2</v>
      </c>
      <c r="Z39" s="13">
        <v>120</v>
      </c>
      <c r="AA39" s="9">
        <v>5.2</v>
      </c>
      <c r="AB39" s="15">
        <v>169</v>
      </c>
      <c r="AC39" s="9">
        <v>-3</v>
      </c>
      <c r="AD39" s="13">
        <v>131</v>
      </c>
      <c r="AE39" s="9">
        <v>-3</v>
      </c>
      <c r="AF39" s="15">
        <v>179</v>
      </c>
    </row>
    <row r="40" spans="1:32" x14ac:dyDescent="0.2">
      <c r="A40" s="6">
        <v>5.6</v>
      </c>
      <c r="B40" s="13">
        <v>112</v>
      </c>
      <c r="C40" s="7">
        <v>5.6</v>
      </c>
      <c r="D40" s="15">
        <v>150</v>
      </c>
      <c r="E40" s="7">
        <v>-3</v>
      </c>
      <c r="F40" s="13">
        <v>94.2</v>
      </c>
      <c r="G40" s="9">
        <v>0.8</v>
      </c>
      <c r="H40" s="15">
        <v>140</v>
      </c>
      <c r="I40" s="10">
        <v>5.6</v>
      </c>
      <c r="J40" s="13">
        <v>124</v>
      </c>
      <c r="K40" s="9">
        <v>5.6</v>
      </c>
      <c r="L40" s="15">
        <v>155</v>
      </c>
      <c r="M40" s="9">
        <v>-1</v>
      </c>
      <c r="N40" s="13">
        <v>113</v>
      </c>
      <c r="O40" s="9">
        <v>-1</v>
      </c>
      <c r="P40" s="15">
        <v>167</v>
      </c>
      <c r="Q40" s="10">
        <v>5.6</v>
      </c>
      <c r="R40" s="13">
        <v>147</v>
      </c>
      <c r="S40" s="9">
        <v>5.6</v>
      </c>
      <c r="T40" s="15">
        <v>164</v>
      </c>
      <c r="U40" s="9">
        <v>0.2</v>
      </c>
      <c r="V40" s="13">
        <v>77.400000000000006</v>
      </c>
      <c r="W40" s="9">
        <v>-1</v>
      </c>
      <c r="X40" s="17">
        <v>169</v>
      </c>
      <c r="Y40" s="10">
        <v>5.4</v>
      </c>
      <c r="Z40" s="13">
        <v>123</v>
      </c>
      <c r="AA40" s="9">
        <v>5.6</v>
      </c>
      <c r="AB40" s="15">
        <v>175</v>
      </c>
      <c r="AC40" s="9">
        <v>-2.8</v>
      </c>
      <c r="AD40" s="13">
        <v>124</v>
      </c>
      <c r="AE40" s="9">
        <v>-2.8</v>
      </c>
      <c r="AF40" s="15">
        <v>190</v>
      </c>
    </row>
    <row r="41" spans="1:32" x14ac:dyDescent="0.2">
      <c r="A41" s="6">
        <v>6</v>
      </c>
      <c r="B41" s="13">
        <v>122</v>
      </c>
      <c r="C41" s="7">
        <v>6</v>
      </c>
      <c r="D41" s="15">
        <v>159</v>
      </c>
      <c r="E41" s="7">
        <v>-2.8</v>
      </c>
      <c r="F41" s="13">
        <v>93.5</v>
      </c>
      <c r="G41" s="9">
        <v>1</v>
      </c>
      <c r="H41" s="15">
        <v>144</v>
      </c>
      <c r="I41" s="10">
        <v>6</v>
      </c>
      <c r="J41" s="13">
        <v>120</v>
      </c>
      <c r="K41" s="9">
        <v>6</v>
      </c>
      <c r="L41" s="15">
        <v>155</v>
      </c>
      <c r="M41" s="9">
        <v>-0.8</v>
      </c>
      <c r="N41" s="13">
        <v>105</v>
      </c>
      <c r="O41" s="9">
        <v>-0.8</v>
      </c>
      <c r="P41" s="15">
        <v>157</v>
      </c>
      <c r="Q41" s="10">
        <v>6</v>
      </c>
      <c r="R41" s="13">
        <v>136</v>
      </c>
      <c r="S41" s="9">
        <v>6</v>
      </c>
      <c r="T41" s="15">
        <v>157</v>
      </c>
      <c r="U41" s="9">
        <v>0.4</v>
      </c>
      <c r="V41" s="13">
        <v>78.900000000000006</v>
      </c>
      <c r="W41" s="9">
        <v>-0.8</v>
      </c>
      <c r="X41" s="17">
        <v>162</v>
      </c>
      <c r="Y41" s="10">
        <v>5.6</v>
      </c>
      <c r="Z41" s="13">
        <v>116</v>
      </c>
      <c r="AA41" s="9">
        <v>6</v>
      </c>
      <c r="AB41" s="15">
        <v>172</v>
      </c>
      <c r="AC41" s="9">
        <v>-2.6</v>
      </c>
      <c r="AD41" s="13">
        <v>128</v>
      </c>
      <c r="AE41" s="9">
        <v>-2.6</v>
      </c>
      <c r="AF41" s="15">
        <v>186</v>
      </c>
    </row>
    <row r="42" spans="1:32" x14ac:dyDescent="0.2">
      <c r="A42" s="6">
        <v>6.4</v>
      </c>
      <c r="B42" s="13">
        <v>124</v>
      </c>
      <c r="C42" s="7">
        <v>6.4</v>
      </c>
      <c r="D42" s="15">
        <v>148</v>
      </c>
      <c r="E42" s="7">
        <v>-2.6</v>
      </c>
      <c r="F42" s="13">
        <v>90.3</v>
      </c>
      <c r="G42" s="9">
        <v>1.2</v>
      </c>
      <c r="H42" s="15">
        <v>139</v>
      </c>
      <c r="I42" s="10">
        <v>6.4</v>
      </c>
      <c r="J42" s="13">
        <v>115</v>
      </c>
      <c r="K42" s="9">
        <v>6.4</v>
      </c>
      <c r="L42" s="15">
        <v>161</v>
      </c>
      <c r="M42" s="9">
        <v>-0.6</v>
      </c>
      <c r="N42" s="13">
        <v>92.9</v>
      </c>
      <c r="O42" s="9">
        <v>-0.6</v>
      </c>
      <c r="P42" s="15">
        <v>157</v>
      </c>
      <c r="Q42" s="10">
        <v>6.4</v>
      </c>
      <c r="R42" s="13">
        <v>135</v>
      </c>
      <c r="S42" s="9">
        <v>6.4</v>
      </c>
      <c r="T42" s="15">
        <v>161</v>
      </c>
      <c r="U42" s="9">
        <v>0.6</v>
      </c>
      <c r="V42" s="13">
        <v>82.7</v>
      </c>
      <c r="W42" s="9">
        <v>-0.6</v>
      </c>
      <c r="X42" s="17">
        <v>158</v>
      </c>
      <c r="Y42" s="10">
        <v>5.8</v>
      </c>
      <c r="Z42" s="13">
        <v>115</v>
      </c>
      <c r="AA42" s="9">
        <v>6.4</v>
      </c>
      <c r="AB42" s="15">
        <v>174</v>
      </c>
      <c r="AC42" s="9">
        <v>-2.4</v>
      </c>
      <c r="AD42" s="13">
        <v>127</v>
      </c>
      <c r="AE42" s="9">
        <v>-2.4</v>
      </c>
      <c r="AF42" s="15">
        <v>192</v>
      </c>
    </row>
    <row r="43" spans="1:32" x14ac:dyDescent="0.2">
      <c r="A43" s="6">
        <v>6.8</v>
      </c>
      <c r="B43" s="13">
        <v>126</v>
      </c>
      <c r="C43" s="7">
        <v>6.8</v>
      </c>
      <c r="D43" s="15">
        <v>147</v>
      </c>
      <c r="E43" s="7">
        <v>-2.4</v>
      </c>
      <c r="F43" s="13">
        <v>81</v>
      </c>
      <c r="G43" s="9">
        <v>1.4</v>
      </c>
      <c r="H43" s="15">
        <v>139</v>
      </c>
      <c r="I43" s="10">
        <v>6.8</v>
      </c>
      <c r="J43" s="13">
        <v>123</v>
      </c>
      <c r="K43" s="9">
        <v>6.8</v>
      </c>
      <c r="L43" s="15">
        <v>155</v>
      </c>
      <c r="M43" s="9">
        <v>-0.4</v>
      </c>
      <c r="N43" s="13">
        <v>101</v>
      </c>
      <c r="O43" s="9">
        <v>-0.4</v>
      </c>
      <c r="P43" s="15">
        <v>161</v>
      </c>
      <c r="Q43" s="10">
        <v>6.8</v>
      </c>
      <c r="R43" s="13">
        <v>137</v>
      </c>
      <c r="S43" s="9">
        <v>6.8</v>
      </c>
      <c r="T43" s="15">
        <v>152</v>
      </c>
      <c r="U43" s="9">
        <v>0.8</v>
      </c>
      <c r="V43" s="13">
        <v>79.400000000000006</v>
      </c>
      <c r="W43" s="9">
        <v>-0.4</v>
      </c>
      <c r="X43" s="17">
        <v>151</v>
      </c>
      <c r="Y43" s="10">
        <v>6</v>
      </c>
      <c r="Z43" s="13">
        <v>107</v>
      </c>
      <c r="AA43" s="9">
        <v>6.8</v>
      </c>
      <c r="AB43" s="15">
        <v>161</v>
      </c>
      <c r="AC43" s="9">
        <v>-2.2000000000000002</v>
      </c>
      <c r="AD43" s="13">
        <v>123</v>
      </c>
      <c r="AE43" s="9">
        <v>-2.2000000000000002</v>
      </c>
      <c r="AF43" s="15">
        <v>190</v>
      </c>
    </row>
    <row r="44" spans="1:32" x14ac:dyDescent="0.2">
      <c r="A44" s="6">
        <v>7.2</v>
      </c>
      <c r="B44" s="13">
        <v>134</v>
      </c>
      <c r="C44" s="7">
        <v>7.2</v>
      </c>
      <c r="D44" s="15">
        <v>150</v>
      </c>
      <c r="E44" s="7">
        <v>-2.2000000000000002</v>
      </c>
      <c r="F44" s="13">
        <v>82.1</v>
      </c>
      <c r="G44" s="9">
        <v>1.6</v>
      </c>
      <c r="H44" s="15">
        <v>142</v>
      </c>
      <c r="I44" s="10">
        <v>7.2</v>
      </c>
      <c r="J44" s="13">
        <v>112</v>
      </c>
      <c r="K44" s="9">
        <v>7.2</v>
      </c>
      <c r="L44" s="15">
        <v>148</v>
      </c>
      <c r="M44" s="9">
        <v>-0.2</v>
      </c>
      <c r="N44" s="13">
        <v>102</v>
      </c>
      <c r="O44" s="9">
        <v>-0.2</v>
      </c>
      <c r="P44" s="15">
        <v>161</v>
      </c>
      <c r="Q44" s="10">
        <v>7.2</v>
      </c>
      <c r="R44" s="13">
        <v>131</v>
      </c>
      <c r="S44" s="9">
        <v>7.2</v>
      </c>
      <c r="T44" s="15">
        <v>158</v>
      </c>
      <c r="U44" s="9">
        <v>1</v>
      </c>
      <c r="V44" s="13">
        <v>57.7</v>
      </c>
      <c r="W44" s="9">
        <v>-0.2</v>
      </c>
      <c r="X44" s="17">
        <v>158</v>
      </c>
      <c r="Y44" s="10">
        <v>6.2</v>
      </c>
      <c r="Z44" s="13">
        <v>116</v>
      </c>
      <c r="AA44" s="9">
        <v>7.2</v>
      </c>
      <c r="AB44" s="15">
        <v>174</v>
      </c>
      <c r="AC44" s="9">
        <v>-2</v>
      </c>
      <c r="AD44" s="13">
        <v>108</v>
      </c>
      <c r="AE44" s="9">
        <v>-2</v>
      </c>
      <c r="AF44" s="15">
        <v>172</v>
      </c>
    </row>
    <row r="45" spans="1:32" x14ac:dyDescent="0.2">
      <c r="A45" s="6">
        <v>7.6</v>
      </c>
      <c r="B45" s="13">
        <v>109</v>
      </c>
      <c r="C45" s="7">
        <v>7.6</v>
      </c>
      <c r="D45" s="15">
        <v>147</v>
      </c>
      <c r="E45" s="7">
        <v>-2</v>
      </c>
      <c r="F45" s="13">
        <v>87.9</v>
      </c>
      <c r="G45" s="9">
        <v>1.8</v>
      </c>
      <c r="H45" s="15">
        <v>142</v>
      </c>
      <c r="I45" s="10">
        <v>7.6</v>
      </c>
      <c r="J45" s="13">
        <v>109</v>
      </c>
      <c r="K45" s="9">
        <v>7.6</v>
      </c>
      <c r="L45" s="15">
        <v>150</v>
      </c>
      <c r="M45" s="11">
        <v>5.7176500000000001E-15</v>
      </c>
      <c r="N45" s="13">
        <v>101</v>
      </c>
      <c r="O45" s="11">
        <v>5.7176500000000001E-15</v>
      </c>
      <c r="P45" s="15">
        <v>146</v>
      </c>
      <c r="Q45" s="10">
        <v>7.6</v>
      </c>
      <c r="R45" s="13">
        <v>129</v>
      </c>
      <c r="S45" s="9">
        <v>7.6</v>
      </c>
      <c r="T45" s="15">
        <v>158</v>
      </c>
      <c r="U45" s="9">
        <v>1.2</v>
      </c>
      <c r="V45" s="13">
        <v>63.2</v>
      </c>
      <c r="W45" s="11">
        <v>5.7176500000000001E-15</v>
      </c>
      <c r="X45" s="17">
        <v>148</v>
      </c>
      <c r="Y45" s="10">
        <v>6.5</v>
      </c>
      <c r="Z45" s="13">
        <v>117</v>
      </c>
      <c r="AA45" s="9">
        <v>7.6</v>
      </c>
      <c r="AB45" s="15">
        <v>172</v>
      </c>
      <c r="AC45" s="9">
        <v>-1.8</v>
      </c>
      <c r="AD45" s="13">
        <v>98.6</v>
      </c>
      <c r="AE45" s="9">
        <v>-1.8</v>
      </c>
      <c r="AF45" s="15">
        <v>158</v>
      </c>
    </row>
    <row r="46" spans="1:32" x14ac:dyDescent="0.2">
      <c r="A46" s="6">
        <v>8</v>
      </c>
      <c r="B46" s="13">
        <v>134</v>
      </c>
      <c r="C46" s="7">
        <v>8</v>
      </c>
      <c r="D46" s="15">
        <v>150</v>
      </c>
      <c r="E46" s="7">
        <v>-1.8</v>
      </c>
      <c r="F46" s="13">
        <v>77.900000000000006</v>
      </c>
      <c r="G46" s="9">
        <v>2</v>
      </c>
      <c r="H46" s="15">
        <v>142</v>
      </c>
      <c r="I46" s="10">
        <v>8</v>
      </c>
      <c r="J46" s="13">
        <v>105</v>
      </c>
      <c r="K46" s="9">
        <v>8</v>
      </c>
      <c r="L46" s="15">
        <v>150</v>
      </c>
      <c r="M46" s="9">
        <v>0.2</v>
      </c>
      <c r="N46" s="13">
        <v>94.2</v>
      </c>
      <c r="O46" s="9">
        <v>0.2</v>
      </c>
      <c r="P46" s="15">
        <v>146</v>
      </c>
      <c r="Q46" s="10">
        <v>8</v>
      </c>
      <c r="R46" s="13">
        <v>134</v>
      </c>
      <c r="S46" s="9">
        <v>8</v>
      </c>
      <c r="T46" s="15">
        <v>161</v>
      </c>
      <c r="U46" s="9">
        <v>1.4</v>
      </c>
      <c r="V46" s="13">
        <v>71.3</v>
      </c>
      <c r="W46" s="9">
        <v>0.2</v>
      </c>
      <c r="X46" s="17">
        <v>151</v>
      </c>
      <c r="Y46" s="10">
        <v>6.6</v>
      </c>
      <c r="Z46" s="13">
        <v>125</v>
      </c>
      <c r="AA46" s="9">
        <v>8</v>
      </c>
      <c r="AB46" s="15">
        <v>167</v>
      </c>
      <c r="AC46" s="9">
        <v>-1.6</v>
      </c>
      <c r="AD46" s="13">
        <v>90.9</v>
      </c>
      <c r="AE46" s="9">
        <v>-1.6</v>
      </c>
      <c r="AF46" s="15">
        <v>139</v>
      </c>
    </row>
    <row r="47" spans="1:32" x14ac:dyDescent="0.2">
      <c r="A47" s="6">
        <v>8.4</v>
      </c>
      <c r="B47" s="13">
        <v>129</v>
      </c>
      <c r="C47" s="7">
        <v>8.4</v>
      </c>
      <c r="D47" s="15">
        <v>141</v>
      </c>
      <c r="E47" s="7">
        <v>-1.6</v>
      </c>
      <c r="F47" s="13">
        <v>70</v>
      </c>
      <c r="G47" s="9">
        <v>2.2000000000000002</v>
      </c>
      <c r="H47" s="15">
        <v>144</v>
      </c>
      <c r="I47" s="10">
        <v>8.4</v>
      </c>
      <c r="J47" s="13">
        <v>92.2</v>
      </c>
      <c r="K47" s="9">
        <v>8.4</v>
      </c>
      <c r="L47" s="15">
        <v>150</v>
      </c>
      <c r="M47" s="9">
        <v>0.4</v>
      </c>
      <c r="N47" s="13">
        <v>95.6</v>
      </c>
      <c r="O47" s="9">
        <v>0.4</v>
      </c>
      <c r="P47" s="15">
        <v>152</v>
      </c>
      <c r="Q47" s="10">
        <v>8.4</v>
      </c>
      <c r="R47" s="13">
        <v>119</v>
      </c>
      <c r="S47" s="9">
        <v>8.4</v>
      </c>
      <c r="T47" s="15">
        <v>161</v>
      </c>
      <c r="U47" s="9">
        <v>1.6</v>
      </c>
      <c r="V47" s="13">
        <v>78.400000000000006</v>
      </c>
      <c r="W47" s="9">
        <v>0.4</v>
      </c>
      <c r="X47" s="17">
        <v>152</v>
      </c>
      <c r="Y47" s="10">
        <v>6.8</v>
      </c>
      <c r="Z47" s="13">
        <v>118</v>
      </c>
      <c r="AA47" s="9">
        <v>8.4</v>
      </c>
      <c r="AB47" s="15">
        <v>164</v>
      </c>
      <c r="AC47" s="9">
        <v>-1.4</v>
      </c>
      <c r="AD47" s="13">
        <v>89.7</v>
      </c>
      <c r="AE47" s="9">
        <v>-1.4</v>
      </c>
      <c r="AF47" s="15">
        <v>162</v>
      </c>
    </row>
    <row r="48" spans="1:32" x14ac:dyDescent="0.2">
      <c r="A48" s="6">
        <v>8.8000000000000007</v>
      </c>
      <c r="B48" s="13">
        <v>136</v>
      </c>
      <c r="C48" s="7">
        <v>8.8000000000000007</v>
      </c>
      <c r="D48" s="15">
        <v>155</v>
      </c>
      <c r="E48" s="7">
        <v>-1.4</v>
      </c>
      <c r="F48" s="13">
        <v>72.2</v>
      </c>
      <c r="G48" s="9">
        <v>2.4</v>
      </c>
      <c r="H48" s="15">
        <v>135</v>
      </c>
      <c r="I48" s="10">
        <v>8.8000000000000007</v>
      </c>
      <c r="J48" s="13">
        <v>91</v>
      </c>
      <c r="K48" s="9">
        <v>8.8000000000000007</v>
      </c>
      <c r="L48" s="15">
        <v>151</v>
      </c>
      <c r="M48" s="9">
        <v>0.6</v>
      </c>
      <c r="N48" s="13">
        <v>105</v>
      </c>
      <c r="O48" s="9">
        <v>0.6</v>
      </c>
      <c r="P48" s="15">
        <v>119</v>
      </c>
      <c r="Q48" s="10">
        <v>8.8000000000000007</v>
      </c>
      <c r="R48" s="13">
        <v>124</v>
      </c>
      <c r="S48" s="9">
        <v>8.8000000000000007</v>
      </c>
      <c r="T48" s="15">
        <v>152</v>
      </c>
      <c r="U48" s="9">
        <v>1.8</v>
      </c>
      <c r="V48" s="13">
        <v>69.099999999999994</v>
      </c>
      <c r="W48" s="9">
        <v>0.6</v>
      </c>
      <c r="X48" s="17">
        <v>158</v>
      </c>
      <c r="Y48" s="10">
        <v>7</v>
      </c>
      <c r="Z48" s="13">
        <v>117</v>
      </c>
      <c r="AA48" s="9">
        <v>8.8000000000000007</v>
      </c>
      <c r="AB48" s="15">
        <v>169</v>
      </c>
      <c r="AC48" s="9">
        <v>-1.2</v>
      </c>
      <c r="AD48" s="13">
        <v>90.3</v>
      </c>
      <c r="AE48" s="9">
        <v>-1.2</v>
      </c>
      <c r="AF48" s="15">
        <v>128</v>
      </c>
    </row>
    <row r="49" spans="1:32" x14ac:dyDescent="0.2">
      <c r="A49" s="6">
        <v>9.1999999999999993</v>
      </c>
      <c r="B49" s="13">
        <v>137</v>
      </c>
      <c r="C49" s="7">
        <v>9.1999999999999993</v>
      </c>
      <c r="D49" s="15">
        <v>150</v>
      </c>
      <c r="E49" s="7">
        <v>-1.2</v>
      </c>
      <c r="F49" s="13">
        <v>75.5</v>
      </c>
      <c r="G49" s="9">
        <v>2.6</v>
      </c>
      <c r="H49" s="15">
        <v>140</v>
      </c>
      <c r="I49" s="10">
        <v>9.1999999999999993</v>
      </c>
      <c r="J49" s="13">
        <v>102</v>
      </c>
      <c r="K49" s="9">
        <v>9.1999999999999993</v>
      </c>
      <c r="L49" s="15">
        <v>143</v>
      </c>
      <c r="M49" s="9">
        <v>0.8</v>
      </c>
      <c r="N49" s="13">
        <v>88.5</v>
      </c>
      <c r="O49" s="9">
        <v>0.8</v>
      </c>
      <c r="P49" s="15">
        <v>157</v>
      </c>
      <c r="Q49" s="10">
        <v>9.1999999999999993</v>
      </c>
      <c r="R49" s="13">
        <v>120</v>
      </c>
      <c r="S49" s="9">
        <v>9.1999999999999993</v>
      </c>
      <c r="T49" s="15">
        <v>161</v>
      </c>
      <c r="U49" s="9">
        <v>2</v>
      </c>
      <c r="V49" s="13">
        <v>72.7</v>
      </c>
      <c r="W49" s="9">
        <v>0.8</v>
      </c>
      <c r="X49" s="17">
        <v>157</v>
      </c>
      <c r="Y49" s="10">
        <v>7.2</v>
      </c>
      <c r="Z49" s="13">
        <v>114</v>
      </c>
      <c r="AA49" s="9">
        <v>9.1999999999999993</v>
      </c>
      <c r="AB49" s="15">
        <v>181</v>
      </c>
      <c r="AC49" s="9">
        <v>-1</v>
      </c>
      <c r="AD49" s="13">
        <v>88.5</v>
      </c>
      <c r="AE49" s="9">
        <v>-1</v>
      </c>
      <c r="AF49" s="15">
        <v>155</v>
      </c>
    </row>
    <row r="50" spans="1:32" x14ac:dyDescent="0.2">
      <c r="A50" s="6">
        <v>9.6</v>
      </c>
      <c r="B50" s="13">
        <v>138</v>
      </c>
      <c r="C50" s="7">
        <v>9.6</v>
      </c>
      <c r="D50" s="15">
        <v>131</v>
      </c>
      <c r="E50" s="7">
        <v>-1</v>
      </c>
      <c r="F50" s="13">
        <v>67.5</v>
      </c>
      <c r="G50" s="9">
        <v>2.8</v>
      </c>
      <c r="H50" s="15">
        <v>137</v>
      </c>
      <c r="I50" s="10">
        <v>9.6</v>
      </c>
      <c r="J50" s="13">
        <v>113</v>
      </c>
      <c r="K50" s="9">
        <v>9.6</v>
      </c>
      <c r="L50" s="15">
        <v>152</v>
      </c>
      <c r="M50" s="9">
        <v>1</v>
      </c>
      <c r="N50" s="13">
        <v>86.7</v>
      </c>
      <c r="O50" s="9">
        <v>1</v>
      </c>
      <c r="P50" s="15">
        <v>151</v>
      </c>
      <c r="Q50" s="10">
        <v>9.6</v>
      </c>
      <c r="R50" s="13">
        <v>119</v>
      </c>
      <c r="S50" s="9">
        <v>9.6</v>
      </c>
      <c r="T50" s="15">
        <v>166</v>
      </c>
      <c r="U50" s="9">
        <v>2.2000000000000002</v>
      </c>
      <c r="V50" s="13">
        <v>67.5</v>
      </c>
      <c r="W50" s="9">
        <v>1</v>
      </c>
      <c r="X50" s="17">
        <v>157</v>
      </c>
      <c r="Y50" s="10">
        <v>7.4</v>
      </c>
      <c r="Z50" s="13">
        <v>114</v>
      </c>
      <c r="AA50" s="9">
        <v>9.6</v>
      </c>
      <c r="AB50" s="15">
        <v>158</v>
      </c>
      <c r="AC50" s="9">
        <v>-0.8</v>
      </c>
      <c r="AD50" s="13">
        <v>86.7</v>
      </c>
      <c r="AE50" s="9">
        <v>-0.8</v>
      </c>
      <c r="AF50" s="15">
        <v>164</v>
      </c>
    </row>
    <row r="51" spans="1:32" x14ac:dyDescent="0.2">
      <c r="A51" s="6">
        <v>10</v>
      </c>
      <c r="B51" s="13">
        <v>137</v>
      </c>
      <c r="C51" s="7">
        <v>10</v>
      </c>
      <c r="D51" s="15">
        <v>155</v>
      </c>
      <c r="E51" s="7">
        <v>-0.8</v>
      </c>
      <c r="F51" s="13">
        <v>64.7</v>
      </c>
      <c r="G51" s="9">
        <v>3</v>
      </c>
      <c r="H51" s="15">
        <v>140</v>
      </c>
      <c r="I51" s="10">
        <v>10</v>
      </c>
      <c r="J51" s="13">
        <v>130</v>
      </c>
      <c r="K51" s="9">
        <v>10</v>
      </c>
      <c r="L51" s="15">
        <v>143</v>
      </c>
      <c r="M51" s="9">
        <v>1.2</v>
      </c>
      <c r="N51" s="13">
        <v>99.8</v>
      </c>
      <c r="O51" s="9">
        <v>1.2</v>
      </c>
      <c r="P51" s="15">
        <v>148</v>
      </c>
      <c r="Q51" s="10">
        <v>10</v>
      </c>
      <c r="R51" s="13">
        <v>117</v>
      </c>
      <c r="S51" s="9">
        <v>10</v>
      </c>
      <c r="T51" s="15">
        <v>150</v>
      </c>
      <c r="U51" s="9">
        <v>2.4</v>
      </c>
      <c r="V51" s="13">
        <v>70</v>
      </c>
      <c r="W51" s="9">
        <v>1.2</v>
      </c>
      <c r="X51" s="17">
        <v>148</v>
      </c>
      <c r="Y51" s="10">
        <v>7.6</v>
      </c>
      <c r="Z51" s="13">
        <v>110</v>
      </c>
      <c r="AA51" s="9">
        <v>10</v>
      </c>
      <c r="AB51" s="15">
        <v>167</v>
      </c>
      <c r="AC51" s="9">
        <v>-0.6</v>
      </c>
      <c r="AD51" s="13">
        <v>81</v>
      </c>
      <c r="AE51" s="9">
        <v>-0.6</v>
      </c>
      <c r="AF51" s="15">
        <v>151</v>
      </c>
    </row>
    <row r="52" spans="1:32" x14ac:dyDescent="0.2">
      <c r="A52" s="6">
        <v>10.5</v>
      </c>
      <c r="B52" s="13">
        <v>136</v>
      </c>
      <c r="C52" s="7">
        <v>10.4</v>
      </c>
      <c r="D52" s="15">
        <v>152</v>
      </c>
      <c r="E52" s="7">
        <v>-0.6</v>
      </c>
      <c r="F52" s="13">
        <v>68.3</v>
      </c>
      <c r="G52" s="9">
        <v>3.2</v>
      </c>
      <c r="H52" s="15">
        <v>141</v>
      </c>
      <c r="I52" s="10">
        <v>10.5</v>
      </c>
      <c r="J52" s="13">
        <v>114</v>
      </c>
      <c r="K52" s="9">
        <v>10.5</v>
      </c>
      <c r="L52" s="15">
        <v>150</v>
      </c>
      <c r="M52" s="9">
        <v>1.4</v>
      </c>
      <c r="N52" s="13">
        <v>102</v>
      </c>
      <c r="O52" s="9">
        <v>1.4</v>
      </c>
      <c r="P52" s="15">
        <v>146</v>
      </c>
      <c r="Q52" s="10">
        <v>10.4</v>
      </c>
      <c r="R52" s="13">
        <v>116</v>
      </c>
      <c r="S52" s="9">
        <v>10.5</v>
      </c>
      <c r="T52" s="15">
        <v>159</v>
      </c>
      <c r="U52" s="9">
        <v>2.6</v>
      </c>
      <c r="V52" s="13">
        <v>67.900000000000006</v>
      </c>
      <c r="W52" s="9">
        <v>1.4</v>
      </c>
      <c r="X52" s="17">
        <v>141</v>
      </c>
      <c r="Y52" s="10">
        <v>7.8</v>
      </c>
      <c r="Z52" s="13">
        <v>114</v>
      </c>
      <c r="AA52" s="9">
        <v>10.5</v>
      </c>
      <c r="AB52" s="15">
        <v>162</v>
      </c>
      <c r="AC52" s="9">
        <v>-0.4</v>
      </c>
      <c r="AD52" s="13">
        <v>80</v>
      </c>
      <c r="AE52" s="9">
        <v>-0.4</v>
      </c>
      <c r="AF52" s="15">
        <v>159</v>
      </c>
    </row>
    <row r="53" spans="1:32" x14ac:dyDescent="0.2">
      <c r="A53" s="6">
        <v>11</v>
      </c>
      <c r="B53" s="13">
        <v>135</v>
      </c>
      <c r="C53" s="7">
        <v>10.8</v>
      </c>
      <c r="D53" s="15">
        <v>155</v>
      </c>
      <c r="E53" s="7">
        <v>-0.4</v>
      </c>
      <c r="F53" s="13">
        <v>62.9</v>
      </c>
      <c r="G53" s="9">
        <v>3.4</v>
      </c>
      <c r="H53" s="15">
        <v>140</v>
      </c>
      <c r="I53" s="10">
        <v>11</v>
      </c>
      <c r="J53" s="13">
        <v>135</v>
      </c>
      <c r="K53" s="9">
        <v>11</v>
      </c>
      <c r="L53" s="15">
        <v>151</v>
      </c>
      <c r="M53" s="9">
        <v>1.6</v>
      </c>
      <c r="N53" s="13">
        <v>83.8</v>
      </c>
      <c r="O53" s="9">
        <v>1.6</v>
      </c>
      <c r="P53" s="15">
        <v>157</v>
      </c>
      <c r="Q53" s="10">
        <v>10.8</v>
      </c>
      <c r="R53" s="13">
        <v>126</v>
      </c>
      <c r="S53" s="9">
        <v>11</v>
      </c>
      <c r="T53" s="15">
        <v>165</v>
      </c>
      <c r="U53" s="9">
        <v>2.8</v>
      </c>
      <c r="V53" s="13">
        <v>62.9</v>
      </c>
      <c r="W53" s="9">
        <v>1.6</v>
      </c>
      <c r="X53" s="17">
        <v>148</v>
      </c>
      <c r="Y53" s="10">
        <v>8</v>
      </c>
      <c r="Z53" s="13">
        <v>107</v>
      </c>
      <c r="AA53" s="9">
        <v>11</v>
      </c>
      <c r="AB53" s="15">
        <v>172</v>
      </c>
      <c r="AC53" s="9">
        <v>-0.2</v>
      </c>
      <c r="AD53" s="13">
        <v>90.3</v>
      </c>
      <c r="AE53" s="9">
        <v>-0.2</v>
      </c>
      <c r="AF53" s="15">
        <v>148</v>
      </c>
    </row>
    <row r="54" spans="1:32" x14ac:dyDescent="0.2">
      <c r="A54" s="6">
        <v>11.5</v>
      </c>
      <c r="B54" s="13">
        <v>147</v>
      </c>
      <c r="C54" s="7">
        <v>11.2</v>
      </c>
      <c r="D54" s="15">
        <v>161</v>
      </c>
      <c r="E54" s="7">
        <v>-0.2</v>
      </c>
      <c r="F54" s="13">
        <v>61.4</v>
      </c>
      <c r="G54" s="9">
        <v>3.6</v>
      </c>
      <c r="H54" s="15">
        <v>143</v>
      </c>
      <c r="I54" s="10">
        <v>11.5</v>
      </c>
      <c r="J54" s="13">
        <v>135</v>
      </c>
      <c r="K54" s="9">
        <v>11.5</v>
      </c>
      <c r="L54" s="15">
        <v>151</v>
      </c>
      <c r="M54" s="9">
        <v>1.8</v>
      </c>
      <c r="N54" s="13">
        <v>84.9</v>
      </c>
      <c r="O54" s="9">
        <v>1.8</v>
      </c>
      <c r="P54" s="15">
        <v>148</v>
      </c>
      <c r="Q54" s="10">
        <v>11.2</v>
      </c>
      <c r="R54" s="13">
        <v>134</v>
      </c>
      <c r="S54" s="9">
        <v>11.5</v>
      </c>
      <c r="T54" s="15">
        <v>159</v>
      </c>
      <c r="U54" s="9">
        <v>3</v>
      </c>
      <c r="V54" s="13">
        <v>66.3</v>
      </c>
      <c r="W54" s="9">
        <v>1.8</v>
      </c>
      <c r="X54" s="17">
        <v>144</v>
      </c>
      <c r="Y54" s="10">
        <v>8.1999999999999993</v>
      </c>
      <c r="Z54" s="13">
        <v>110</v>
      </c>
      <c r="AA54" s="9">
        <v>11.5</v>
      </c>
      <c r="AB54" s="15">
        <v>179</v>
      </c>
      <c r="AC54" s="9">
        <v>0</v>
      </c>
      <c r="AD54" s="13">
        <v>80.5</v>
      </c>
      <c r="AE54" s="9">
        <v>0</v>
      </c>
      <c r="AF54" s="15">
        <v>152</v>
      </c>
    </row>
    <row r="55" spans="1:32" x14ac:dyDescent="0.2">
      <c r="A55" s="6">
        <v>12</v>
      </c>
      <c r="B55" s="13">
        <v>141</v>
      </c>
      <c r="C55" s="7">
        <v>11.6</v>
      </c>
      <c r="D55" s="15">
        <v>161</v>
      </c>
      <c r="E55" s="7">
        <v>0</v>
      </c>
      <c r="F55" s="13">
        <v>62.9</v>
      </c>
      <c r="G55" s="9">
        <v>3.8</v>
      </c>
      <c r="H55" s="15">
        <v>146</v>
      </c>
      <c r="I55" s="10">
        <v>12</v>
      </c>
      <c r="J55" s="13">
        <v>138</v>
      </c>
      <c r="K55" s="9">
        <v>12</v>
      </c>
      <c r="L55" s="15">
        <v>148</v>
      </c>
      <c r="M55" s="9">
        <v>2</v>
      </c>
      <c r="N55" s="13">
        <v>77.400000000000006</v>
      </c>
      <c r="O55" s="9">
        <v>2</v>
      </c>
      <c r="P55" s="15">
        <v>139</v>
      </c>
      <c r="Q55" s="10">
        <v>11.6</v>
      </c>
      <c r="R55" s="13">
        <v>124</v>
      </c>
      <c r="S55" s="9">
        <v>12</v>
      </c>
      <c r="T55" s="15">
        <v>163</v>
      </c>
      <c r="U55" s="9">
        <v>3.2</v>
      </c>
      <c r="V55" s="13">
        <v>67.099999999999994</v>
      </c>
      <c r="W55" s="9">
        <v>2</v>
      </c>
      <c r="X55" s="17">
        <v>143</v>
      </c>
      <c r="Y55" s="10">
        <v>8.4</v>
      </c>
      <c r="Z55" s="13">
        <v>114</v>
      </c>
      <c r="AA55" s="9">
        <v>12</v>
      </c>
      <c r="AB55" s="15">
        <v>167</v>
      </c>
      <c r="AC55" s="9">
        <v>0.2</v>
      </c>
      <c r="AD55" s="13">
        <v>80.5</v>
      </c>
      <c r="AE55" s="9">
        <v>0.2</v>
      </c>
      <c r="AF55" s="15">
        <v>161</v>
      </c>
    </row>
    <row r="56" spans="1:32" x14ac:dyDescent="0.2">
      <c r="A56" s="6">
        <v>12.5</v>
      </c>
      <c r="B56" s="13">
        <v>138</v>
      </c>
      <c r="C56" s="7">
        <v>11.8</v>
      </c>
      <c r="D56" s="15">
        <v>150</v>
      </c>
      <c r="E56" s="7">
        <v>0.2</v>
      </c>
      <c r="F56" s="13">
        <v>69.099999999999994</v>
      </c>
      <c r="G56" s="9">
        <v>4</v>
      </c>
      <c r="H56" s="15">
        <v>150</v>
      </c>
      <c r="I56" s="10">
        <v>12.5</v>
      </c>
      <c r="J56" s="13">
        <v>136</v>
      </c>
      <c r="K56" s="9">
        <v>12.5</v>
      </c>
      <c r="L56" s="15">
        <v>152</v>
      </c>
      <c r="M56" s="9">
        <v>2.2000000000000002</v>
      </c>
      <c r="N56" s="13">
        <v>73.599999999999994</v>
      </c>
      <c r="O56" s="9">
        <v>2.2000000000000002</v>
      </c>
      <c r="P56" s="15">
        <v>146</v>
      </c>
      <c r="Q56" s="10">
        <v>11.8</v>
      </c>
      <c r="R56" s="13">
        <v>120</v>
      </c>
      <c r="S56" s="9">
        <v>12.5</v>
      </c>
      <c r="T56" s="15">
        <v>162</v>
      </c>
      <c r="U56" s="9">
        <v>3.4</v>
      </c>
      <c r="V56" s="13">
        <v>66.3</v>
      </c>
      <c r="W56" s="9">
        <v>2.2000000000000002</v>
      </c>
      <c r="X56" s="17">
        <v>142</v>
      </c>
      <c r="Y56" s="10">
        <v>8.6</v>
      </c>
      <c r="Z56" s="13">
        <v>115</v>
      </c>
      <c r="AA56" s="9">
        <v>12.5</v>
      </c>
      <c r="AB56" s="15">
        <v>161</v>
      </c>
      <c r="AC56" s="9">
        <v>0.4</v>
      </c>
      <c r="AD56" s="13">
        <v>81.599999999999994</v>
      </c>
      <c r="AE56" s="9">
        <v>0.4</v>
      </c>
      <c r="AF56" s="15">
        <v>150</v>
      </c>
    </row>
    <row r="57" spans="1:32" x14ac:dyDescent="0.2">
      <c r="A57" s="6">
        <v>13</v>
      </c>
      <c r="B57" s="13">
        <v>136</v>
      </c>
      <c r="C57" s="7">
        <v>12.3</v>
      </c>
      <c r="D57" s="15">
        <v>161</v>
      </c>
      <c r="E57" s="7">
        <v>0.4</v>
      </c>
      <c r="F57" s="13">
        <v>67.900000000000006</v>
      </c>
      <c r="G57" s="9">
        <v>4.5999999999999996</v>
      </c>
      <c r="H57" s="15">
        <v>140</v>
      </c>
      <c r="I57" s="10">
        <v>13</v>
      </c>
      <c r="J57" s="13">
        <v>139</v>
      </c>
      <c r="K57" s="9">
        <v>13</v>
      </c>
      <c r="L57" s="15">
        <v>150</v>
      </c>
      <c r="M57" s="9">
        <v>2.4</v>
      </c>
      <c r="N57" s="13">
        <v>66.7</v>
      </c>
      <c r="O57" s="9">
        <v>2.4</v>
      </c>
      <c r="P57" s="15">
        <v>146</v>
      </c>
      <c r="Q57" s="10">
        <v>12.3</v>
      </c>
      <c r="R57" s="13">
        <v>131</v>
      </c>
      <c r="S57" s="9">
        <v>13</v>
      </c>
      <c r="T57" s="15">
        <v>161</v>
      </c>
      <c r="U57" s="9">
        <v>3.6</v>
      </c>
      <c r="V57" s="13">
        <v>67.5</v>
      </c>
      <c r="W57" s="9">
        <v>2.4</v>
      </c>
      <c r="X57" s="17">
        <v>152</v>
      </c>
      <c r="Y57" s="10">
        <v>8.8000000000000007</v>
      </c>
      <c r="Z57" s="13">
        <v>111</v>
      </c>
      <c r="AA57" s="9">
        <v>13</v>
      </c>
      <c r="AB57" s="15">
        <v>178</v>
      </c>
      <c r="AC57" s="9">
        <v>0.6</v>
      </c>
      <c r="AD57" s="13">
        <v>84.9</v>
      </c>
      <c r="AE57" s="9">
        <v>0.6</v>
      </c>
      <c r="AF57" s="15">
        <v>154</v>
      </c>
    </row>
    <row r="58" spans="1:32" x14ac:dyDescent="0.2">
      <c r="A58" s="6">
        <v>13.5</v>
      </c>
      <c r="B58" s="13">
        <v>139</v>
      </c>
      <c r="C58" s="7">
        <v>12.5</v>
      </c>
      <c r="D58" s="15">
        <v>112</v>
      </c>
      <c r="E58" s="7">
        <v>0.6</v>
      </c>
      <c r="F58" s="13">
        <v>68.7</v>
      </c>
      <c r="G58" s="9">
        <v>5.2</v>
      </c>
      <c r="H58" s="15">
        <v>137</v>
      </c>
      <c r="I58" s="10">
        <v>13.5</v>
      </c>
      <c r="J58" s="13">
        <v>139</v>
      </c>
      <c r="K58" s="9">
        <v>13.5</v>
      </c>
      <c r="L58" s="15">
        <v>150</v>
      </c>
      <c r="M58" s="9">
        <v>2.6</v>
      </c>
      <c r="N58" s="13">
        <v>70</v>
      </c>
      <c r="O58" s="9">
        <v>2.6</v>
      </c>
      <c r="P58" s="15">
        <v>147</v>
      </c>
      <c r="Q58" s="10">
        <v>12.8</v>
      </c>
      <c r="R58" s="13">
        <v>132</v>
      </c>
      <c r="S58" s="9">
        <v>13.5</v>
      </c>
      <c r="T58" s="15">
        <v>164</v>
      </c>
      <c r="U58" s="9">
        <v>3.8</v>
      </c>
      <c r="V58" s="13">
        <v>70.900000000000006</v>
      </c>
      <c r="W58" s="9">
        <v>2.6</v>
      </c>
      <c r="X58" s="17">
        <v>147</v>
      </c>
      <c r="Y58" s="10">
        <v>9</v>
      </c>
      <c r="Z58" s="13">
        <v>113</v>
      </c>
      <c r="AA58" s="9">
        <v>13.5</v>
      </c>
      <c r="AB58" s="15">
        <v>178</v>
      </c>
      <c r="AC58" s="9">
        <v>0.8</v>
      </c>
      <c r="AD58" s="13">
        <v>83.2</v>
      </c>
      <c r="AE58" s="9">
        <v>0.8</v>
      </c>
      <c r="AF58" s="15">
        <v>157</v>
      </c>
    </row>
    <row r="59" spans="1:32" x14ac:dyDescent="0.2">
      <c r="A59" s="6">
        <v>14</v>
      </c>
      <c r="B59" s="13">
        <v>138</v>
      </c>
      <c r="C59" s="7">
        <v>13</v>
      </c>
      <c r="D59" s="15">
        <v>112</v>
      </c>
      <c r="E59" s="7">
        <v>0.8</v>
      </c>
      <c r="F59" s="13">
        <v>69.099999999999994</v>
      </c>
      <c r="G59" s="9">
        <v>5.8</v>
      </c>
      <c r="H59" s="15">
        <v>138</v>
      </c>
      <c r="I59" s="10">
        <v>14</v>
      </c>
      <c r="J59" s="13">
        <v>141</v>
      </c>
      <c r="K59" s="9">
        <v>14</v>
      </c>
      <c r="L59" s="15">
        <v>149</v>
      </c>
      <c r="M59" s="9">
        <v>2.8</v>
      </c>
      <c r="N59" s="13">
        <v>72.2</v>
      </c>
      <c r="O59" s="9">
        <v>2.8</v>
      </c>
      <c r="P59" s="15">
        <v>143</v>
      </c>
      <c r="Q59" s="10">
        <v>13.3</v>
      </c>
      <c r="R59" s="13">
        <v>129</v>
      </c>
      <c r="S59" s="9">
        <v>14</v>
      </c>
      <c r="T59" s="15">
        <v>155</v>
      </c>
      <c r="U59" s="9">
        <v>4</v>
      </c>
      <c r="V59" s="13">
        <v>72.599999999999994</v>
      </c>
      <c r="W59" s="9">
        <v>2.8</v>
      </c>
      <c r="X59" s="17">
        <v>139</v>
      </c>
      <c r="Y59" s="10">
        <v>9.1999999999999993</v>
      </c>
      <c r="Z59" s="13">
        <v>101</v>
      </c>
      <c r="AA59" s="9">
        <v>14</v>
      </c>
      <c r="AB59" s="15">
        <v>179</v>
      </c>
      <c r="AC59" s="9">
        <v>1</v>
      </c>
      <c r="AD59" s="13">
        <v>92.2</v>
      </c>
      <c r="AE59" s="9">
        <v>1</v>
      </c>
      <c r="AF59" s="15">
        <v>141</v>
      </c>
    </row>
    <row r="60" spans="1:32" x14ac:dyDescent="0.2">
      <c r="A60" s="6">
        <v>14.5</v>
      </c>
      <c r="B60" s="13">
        <v>148</v>
      </c>
      <c r="C60" s="7">
        <v>13.5</v>
      </c>
      <c r="D60" s="15">
        <v>143</v>
      </c>
      <c r="E60" s="7">
        <v>1</v>
      </c>
      <c r="F60" s="13">
        <v>72.2</v>
      </c>
      <c r="G60" s="9">
        <v>6.4</v>
      </c>
      <c r="H60" s="15">
        <v>138</v>
      </c>
      <c r="I60" s="10">
        <v>14.5</v>
      </c>
      <c r="J60" s="13">
        <v>138</v>
      </c>
      <c r="K60" s="9">
        <v>14.5</v>
      </c>
      <c r="L60" s="15">
        <v>148</v>
      </c>
      <c r="M60" s="9">
        <v>3</v>
      </c>
      <c r="N60" s="13">
        <v>72.599999999999994</v>
      </c>
      <c r="O60" s="9">
        <v>3</v>
      </c>
      <c r="P60" s="15">
        <v>144</v>
      </c>
      <c r="Q60" s="10">
        <v>13.8</v>
      </c>
      <c r="R60" s="13">
        <v>144</v>
      </c>
      <c r="S60" s="9">
        <v>14.5</v>
      </c>
      <c r="T60" s="15">
        <v>167</v>
      </c>
      <c r="U60" s="9">
        <v>4.5999999999999996</v>
      </c>
      <c r="V60" s="13">
        <v>60.4</v>
      </c>
      <c r="W60" s="9">
        <v>3</v>
      </c>
      <c r="X60" s="17">
        <v>143</v>
      </c>
      <c r="Y60" s="10">
        <v>9.4</v>
      </c>
      <c r="Z60" s="13">
        <v>106</v>
      </c>
      <c r="AA60" s="9">
        <v>14.5</v>
      </c>
      <c r="AB60" s="15">
        <v>179</v>
      </c>
      <c r="AC60" s="9">
        <v>1.2</v>
      </c>
      <c r="AD60" s="13">
        <v>88.5</v>
      </c>
      <c r="AE60" s="9">
        <v>1.2</v>
      </c>
      <c r="AF60" s="15">
        <v>148</v>
      </c>
    </row>
    <row r="61" spans="1:32" x14ac:dyDescent="0.2">
      <c r="A61" s="6">
        <v>15</v>
      </c>
      <c r="B61" s="13">
        <v>126</v>
      </c>
      <c r="C61" s="7">
        <v>14</v>
      </c>
      <c r="D61" s="15">
        <v>138</v>
      </c>
      <c r="E61" s="7">
        <v>1.2</v>
      </c>
      <c r="F61" s="13">
        <v>71.7</v>
      </c>
      <c r="G61" s="9">
        <v>7</v>
      </c>
      <c r="H61" s="15">
        <v>140</v>
      </c>
      <c r="I61" s="10">
        <v>14</v>
      </c>
      <c r="J61" s="13">
        <v>137</v>
      </c>
      <c r="K61" s="9">
        <v>15</v>
      </c>
      <c r="L61" s="15">
        <v>149</v>
      </c>
      <c r="M61" s="9">
        <v>3.2</v>
      </c>
      <c r="N61" s="13">
        <v>62.1</v>
      </c>
      <c r="O61" s="9">
        <v>3.2</v>
      </c>
      <c r="P61" s="15">
        <v>144</v>
      </c>
      <c r="Q61" s="10">
        <v>14.3</v>
      </c>
      <c r="R61" s="13">
        <v>134</v>
      </c>
      <c r="S61" s="9">
        <v>15</v>
      </c>
      <c r="T61" s="15">
        <v>160</v>
      </c>
      <c r="U61" s="9">
        <v>5.2</v>
      </c>
      <c r="V61" s="13">
        <v>63.6</v>
      </c>
      <c r="W61" s="9">
        <v>3.2</v>
      </c>
      <c r="X61" s="17">
        <v>141</v>
      </c>
      <c r="Y61" s="10">
        <v>9.6</v>
      </c>
      <c r="Z61" s="13">
        <v>108</v>
      </c>
      <c r="AA61" s="9">
        <v>15</v>
      </c>
      <c r="AB61" s="15">
        <v>181</v>
      </c>
      <c r="AC61" s="9">
        <v>1.4</v>
      </c>
      <c r="AD61" s="13">
        <v>101</v>
      </c>
      <c r="AE61" s="9">
        <v>1.4</v>
      </c>
      <c r="AF61" s="15">
        <v>152</v>
      </c>
    </row>
    <row r="62" spans="1:32" x14ac:dyDescent="0.2">
      <c r="A62" s="6">
        <v>15.5</v>
      </c>
      <c r="B62" s="13">
        <v>135</v>
      </c>
      <c r="C62" s="7">
        <v>14.5</v>
      </c>
      <c r="D62" s="15">
        <v>154</v>
      </c>
      <c r="E62" s="7">
        <v>1.4</v>
      </c>
      <c r="F62" s="13">
        <v>71.3</v>
      </c>
      <c r="G62" s="9">
        <v>7.8</v>
      </c>
      <c r="H62" s="15">
        <v>140</v>
      </c>
      <c r="I62" s="1"/>
      <c r="J62" s="13"/>
      <c r="K62" s="2"/>
      <c r="L62" s="15"/>
      <c r="M62" s="9">
        <v>3.4</v>
      </c>
      <c r="N62" s="13">
        <v>69.099999999999994</v>
      </c>
      <c r="O62" s="9">
        <v>3.4</v>
      </c>
      <c r="P62" s="15">
        <v>146</v>
      </c>
      <c r="Q62" s="10">
        <v>14.8</v>
      </c>
      <c r="R62" s="13">
        <v>132</v>
      </c>
      <c r="S62" s="2"/>
      <c r="T62" s="15"/>
      <c r="U62" s="9">
        <v>5.8</v>
      </c>
      <c r="V62" s="13">
        <v>61.1</v>
      </c>
      <c r="W62" s="9">
        <v>3.4</v>
      </c>
      <c r="X62" s="17">
        <v>139</v>
      </c>
      <c r="Y62" s="10">
        <v>9.8000000000000007</v>
      </c>
      <c r="Z62" s="13">
        <v>101</v>
      </c>
      <c r="AA62" s="2"/>
      <c r="AB62" s="15"/>
      <c r="AC62" s="9">
        <v>1.6</v>
      </c>
      <c r="AD62" s="13">
        <v>83.8</v>
      </c>
      <c r="AE62" s="9">
        <v>1.6</v>
      </c>
      <c r="AF62" s="15">
        <v>146</v>
      </c>
    </row>
    <row r="63" spans="1:32" x14ac:dyDescent="0.2">
      <c r="A63" s="6">
        <v>16</v>
      </c>
      <c r="B63" s="13">
        <v>146</v>
      </c>
      <c r="C63" s="7">
        <v>15</v>
      </c>
      <c r="D63" s="15">
        <v>150</v>
      </c>
      <c r="E63" s="7">
        <v>1.6</v>
      </c>
      <c r="F63" s="13">
        <v>70.900000000000006</v>
      </c>
      <c r="G63" s="9">
        <v>8.6</v>
      </c>
      <c r="H63" s="15">
        <v>130</v>
      </c>
      <c r="I63" s="1"/>
      <c r="J63" s="13"/>
      <c r="K63" s="2"/>
      <c r="L63" s="15"/>
      <c r="M63" s="9">
        <v>3.6</v>
      </c>
      <c r="N63" s="13">
        <v>63.6</v>
      </c>
      <c r="O63" s="9">
        <v>3.6</v>
      </c>
      <c r="P63" s="15">
        <v>137</v>
      </c>
      <c r="Q63" s="10">
        <v>15</v>
      </c>
      <c r="R63" s="13">
        <v>112</v>
      </c>
      <c r="S63" s="2"/>
      <c r="T63" s="15"/>
      <c r="U63" s="9">
        <v>6</v>
      </c>
      <c r="V63" s="13">
        <v>63.3</v>
      </c>
      <c r="W63" s="9">
        <v>3.6</v>
      </c>
      <c r="X63" s="17">
        <v>107</v>
      </c>
      <c r="Y63" s="10">
        <v>10.199999999999999</v>
      </c>
      <c r="Z63" s="13">
        <v>97.7</v>
      </c>
      <c r="AA63" s="2"/>
      <c r="AB63" s="15"/>
      <c r="AC63" s="9">
        <v>1.8</v>
      </c>
      <c r="AD63" s="13">
        <v>79.400000000000006</v>
      </c>
      <c r="AE63" s="9">
        <v>1.8</v>
      </c>
      <c r="AF63" s="15">
        <v>115</v>
      </c>
    </row>
    <row r="64" spans="1:32" x14ac:dyDescent="0.2">
      <c r="A64" s="6">
        <v>16.5</v>
      </c>
      <c r="B64" s="13">
        <v>138</v>
      </c>
      <c r="C64" s="7">
        <v>15.5</v>
      </c>
      <c r="D64" s="15">
        <v>89.1</v>
      </c>
      <c r="E64" s="7">
        <v>1.8</v>
      </c>
      <c r="F64" s="13">
        <v>69.599999999999994</v>
      </c>
      <c r="G64" s="9">
        <v>9.4</v>
      </c>
      <c r="H64" s="15">
        <v>148</v>
      </c>
      <c r="I64" s="1"/>
      <c r="J64" s="13"/>
      <c r="K64" s="2"/>
      <c r="L64" s="15"/>
      <c r="M64" s="9">
        <v>3.8</v>
      </c>
      <c r="N64" s="13">
        <v>59</v>
      </c>
      <c r="O64" s="9">
        <v>3.8</v>
      </c>
      <c r="P64" s="15">
        <v>141</v>
      </c>
      <c r="Q64" s="10">
        <v>15.5</v>
      </c>
      <c r="R64" s="13">
        <v>121</v>
      </c>
      <c r="S64" s="2"/>
      <c r="T64" s="15"/>
      <c r="U64" s="9">
        <v>6.6</v>
      </c>
      <c r="V64" s="13">
        <v>63.1</v>
      </c>
      <c r="W64" s="9">
        <v>3.8</v>
      </c>
      <c r="X64" s="17">
        <v>141</v>
      </c>
      <c r="Y64" s="10">
        <v>10.6</v>
      </c>
      <c r="Z64" s="13">
        <v>101</v>
      </c>
      <c r="AA64" s="2"/>
      <c r="AB64" s="15"/>
      <c r="AC64" s="9">
        <v>2</v>
      </c>
      <c r="AD64" s="13">
        <v>76.400000000000006</v>
      </c>
      <c r="AE64" s="9">
        <v>2</v>
      </c>
      <c r="AF64" s="15">
        <v>144</v>
      </c>
    </row>
    <row r="65" spans="1:32" x14ac:dyDescent="0.2">
      <c r="A65" s="6">
        <v>17</v>
      </c>
      <c r="B65" s="13">
        <v>142</v>
      </c>
      <c r="C65" s="7">
        <v>16</v>
      </c>
      <c r="D65" s="15">
        <v>155</v>
      </c>
      <c r="E65" s="7">
        <v>2</v>
      </c>
      <c r="F65" s="13">
        <v>64.400000000000006</v>
      </c>
      <c r="G65" s="9">
        <v>10.199999999999999</v>
      </c>
      <c r="H65" s="15">
        <v>146</v>
      </c>
      <c r="I65" s="1"/>
      <c r="J65" s="13"/>
      <c r="K65" s="2"/>
      <c r="L65" s="15"/>
      <c r="M65" s="9">
        <v>4.4000000000000004</v>
      </c>
      <c r="N65" s="13">
        <v>48.9</v>
      </c>
      <c r="O65" s="9">
        <v>4.4000000000000004</v>
      </c>
      <c r="P65" s="15">
        <v>152</v>
      </c>
      <c r="Q65" s="10">
        <v>16</v>
      </c>
      <c r="R65" s="13">
        <v>125</v>
      </c>
      <c r="S65" s="2"/>
      <c r="T65" s="15"/>
      <c r="U65" s="9">
        <v>7.2</v>
      </c>
      <c r="V65" s="13">
        <v>62.7</v>
      </c>
      <c r="W65" s="9">
        <v>4.4000000000000004</v>
      </c>
      <c r="X65" s="17">
        <v>144</v>
      </c>
      <c r="Y65" s="10">
        <v>11</v>
      </c>
      <c r="Z65" s="13">
        <v>94.9</v>
      </c>
      <c r="AA65" s="2"/>
      <c r="AB65" s="15"/>
      <c r="AC65" s="9">
        <v>2.2000000000000002</v>
      </c>
      <c r="AD65" s="13">
        <v>80.5</v>
      </c>
      <c r="AE65" s="9">
        <v>2.2000000000000002</v>
      </c>
      <c r="AF65" s="15">
        <v>141</v>
      </c>
    </row>
    <row r="66" spans="1:32" x14ac:dyDescent="0.2">
      <c r="A66" s="6">
        <v>17.5</v>
      </c>
      <c r="B66" s="13">
        <v>138</v>
      </c>
      <c r="C66" s="7">
        <v>16.5</v>
      </c>
      <c r="D66" s="15">
        <v>148</v>
      </c>
      <c r="E66" s="7">
        <v>2.2000000000000002</v>
      </c>
      <c r="F66" s="13">
        <v>66.3</v>
      </c>
      <c r="G66" s="9">
        <v>11</v>
      </c>
      <c r="H66" s="15">
        <v>146</v>
      </c>
      <c r="I66" s="1"/>
      <c r="J66" s="13"/>
      <c r="K66" s="2"/>
      <c r="L66" s="15"/>
      <c r="M66" s="9">
        <v>5</v>
      </c>
      <c r="N66" s="13">
        <v>63.6</v>
      </c>
      <c r="O66" s="9">
        <v>5</v>
      </c>
      <c r="P66" s="15">
        <v>141</v>
      </c>
      <c r="Q66" s="10">
        <v>16.5</v>
      </c>
      <c r="R66" s="13">
        <v>115</v>
      </c>
      <c r="S66" s="2"/>
      <c r="T66" s="15"/>
      <c r="U66" s="9">
        <v>7.8</v>
      </c>
      <c r="V66" s="13">
        <v>62.5</v>
      </c>
      <c r="W66" s="9">
        <v>5</v>
      </c>
      <c r="X66" s="17">
        <v>143</v>
      </c>
      <c r="Y66" s="10">
        <v>11.4</v>
      </c>
      <c r="Z66" s="13">
        <v>94.2</v>
      </c>
      <c r="AA66" s="2"/>
      <c r="AB66" s="15"/>
      <c r="AC66" s="9">
        <v>2.4</v>
      </c>
      <c r="AD66" s="13">
        <v>77.900000000000006</v>
      </c>
      <c r="AE66" s="9">
        <v>2.4</v>
      </c>
      <c r="AF66" s="15">
        <v>146</v>
      </c>
    </row>
    <row r="67" spans="1:32" x14ac:dyDescent="0.2">
      <c r="A67" s="1"/>
      <c r="B67" s="13"/>
      <c r="C67" s="7">
        <v>17</v>
      </c>
      <c r="D67" s="15">
        <v>150</v>
      </c>
      <c r="E67" s="7">
        <v>2.4</v>
      </c>
      <c r="F67" s="13">
        <v>69.599999999999994</v>
      </c>
      <c r="G67" s="9">
        <v>11.8</v>
      </c>
      <c r="H67" s="15">
        <v>144</v>
      </c>
      <c r="I67" s="1"/>
      <c r="J67" s="13"/>
      <c r="K67" s="2"/>
      <c r="L67" s="15"/>
      <c r="M67" s="9">
        <v>5.5</v>
      </c>
      <c r="N67" s="13">
        <v>64.099999999999994</v>
      </c>
      <c r="O67" s="9">
        <v>5.6</v>
      </c>
      <c r="P67" s="15">
        <v>141</v>
      </c>
      <c r="Q67" s="10">
        <v>17</v>
      </c>
      <c r="R67" s="13">
        <v>127</v>
      </c>
      <c r="S67" s="2"/>
      <c r="T67" s="15"/>
      <c r="U67" s="9">
        <v>8.4</v>
      </c>
      <c r="V67" s="13">
        <v>64.8</v>
      </c>
      <c r="W67" s="9">
        <v>5.6</v>
      </c>
      <c r="X67" s="17">
        <v>144</v>
      </c>
      <c r="Y67" s="10">
        <v>11.8</v>
      </c>
      <c r="Z67" s="13">
        <v>97.7</v>
      </c>
      <c r="AA67" s="2"/>
      <c r="AB67" s="15"/>
      <c r="AC67" s="9">
        <v>2.6</v>
      </c>
      <c r="AD67" s="13">
        <v>75</v>
      </c>
      <c r="AE67" s="9">
        <v>2.6</v>
      </c>
      <c r="AF67" s="15">
        <v>148</v>
      </c>
    </row>
    <row r="68" spans="1:32" x14ac:dyDescent="0.2">
      <c r="A68" s="1"/>
      <c r="B68" s="13"/>
      <c r="C68" s="7">
        <v>17.5</v>
      </c>
      <c r="D68" s="15">
        <v>155</v>
      </c>
      <c r="E68" s="7">
        <v>2.6</v>
      </c>
      <c r="F68" s="13">
        <v>68.3</v>
      </c>
      <c r="G68" s="9">
        <v>12.6</v>
      </c>
      <c r="H68" s="15">
        <v>140</v>
      </c>
      <c r="I68" s="1"/>
      <c r="J68" s="13"/>
      <c r="K68" s="2"/>
      <c r="L68" s="15"/>
      <c r="M68" s="9">
        <v>6</v>
      </c>
      <c r="N68" s="13">
        <v>62.8</v>
      </c>
      <c r="O68" s="9">
        <v>6.2</v>
      </c>
      <c r="P68" s="15">
        <v>136</v>
      </c>
      <c r="Q68" s="10">
        <v>17.5</v>
      </c>
      <c r="R68" s="13">
        <v>129</v>
      </c>
      <c r="S68" s="2"/>
      <c r="T68" s="15"/>
      <c r="U68" s="9">
        <v>9</v>
      </c>
      <c r="V68" s="13">
        <v>67.599999999999994</v>
      </c>
      <c r="W68" s="9">
        <v>6.2</v>
      </c>
      <c r="X68" s="17">
        <v>138</v>
      </c>
      <c r="Y68" s="10">
        <v>12.2</v>
      </c>
      <c r="Z68" s="13">
        <v>96.3</v>
      </c>
      <c r="AA68" s="2"/>
      <c r="AB68" s="15"/>
      <c r="AC68" s="9">
        <v>2.8</v>
      </c>
      <c r="AD68" s="13">
        <v>59.4</v>
      </c>
      <c r="AE68" s="9">
        <v>2.8</v>
      </c>
      <c r="AF68" s="15">
        <v>142</v>
      </c>
    </row>
    <row r="69" spans="1:32" x14ac:dyDescent="0.2">
      <c r="A69" s="1"/>
      <c r="B69" s="13"/>
      <c r="C69" s="7">
        <v>18</v>
      </c>
      <c r="D69" s="15">
        <v>148</v>
      </c>
      <c r="E69" s="7">
        <v>2.8</v>
      </c>
      <c r="F69" s="13">
        <v>68.3</v>
      </c>
      <c r="G69" s="9">
        <v>13.4</v>
      </c>
      <c r="H69" s="15">
        <v>147</v>
      </c>
      <c r="I69" s="1"/>
      <c r="J69" s="13"/>
      <c r="K69" s="2"/>
      <c r="L69" s="15"/>
      <c r="M69" s="9">
        <v>6.5</v>
      </c>
      <c r="N69" s="13">
        <v>58.7</v>
      </c>
      <c r="O69" s="9">
        <v>6.8</v>
      </c>
      <c r="P69" s="15">
        <v>139</v>
      </c>
      <c r="Q69" s="10">
        <v>18</v>
      </c>
      <c r="R69" s="13">
        <v>126</v>
      </c>
      <c r="S69" s="2"/>
      <c r="T69" s="15"/>
      <c r="U69" s="9">
        <v>10</v>
      </c>
      <c r="V69" s="13">
        <v>63.4</v>
      </c>
      <c r="W69" s="9">
        <v>6.8</v>
      </c>
      <c r="X69" s="17">
        <v>144</v>
      </c>
      <c r="Y69" s="10">
        <v>12.6</v>
      </c>
      <c r="Z69" s="13">
        <v>89.7</v>
      </c>
      <c r="AA69" s="2"/>
      <c r="AB69" s="15"/>
      <c r="AC69" s="9">
        <v>3</v>
      </c>
      <c r="AD69" s="13">
        <v>71.7</v>
      </c>
      <c r="AE69" s="9">
        <v>3</v>
      </c>
      <c r="AF69" s="15">
        <v>125</v>
      </c>
    </row>
    <row r="70" spans="1:32" x14ac:dyDescent="0.2">
      <c r="A70" s="1"/>
      <c r="B70" s="13"/>
      <c r="C70" s="7">
        <v>18.5</v>
      </c>
      <c r="D70" s="15">
        <v>143</v>
      </c>
      <c r="E70" s="7">
        <v>3</v>
      </c>
      <c r="F70" s="13">
        <v>66.7</v>
      </c>
      <c r="G70" s="9">
        <v>14.2</v>
      </c>
      <c r="H70" s="15">
        <v>131</v>
      </c>
      <c r="I70" s="1"/>
      <c r="J70" s="13"/>
      <c r="K70" s="2"/>
      <c r="L70" s="15"/>
      <c r="M70" s="9">
        <v>7</v>
      </c>
      <c r="N70" s="13">
        <v>61.6</v>
      </c>
      <c r="O70" s="9">
        <v>8</v>
      </c>
      <c r="P70" s="15">
        <v>137</v>
      </c>
      <c r="Q70" s="10">
        <v>18.5</v>
      </c>
      <c r="R70" s="13">
        <v>137</v>
      </c>
      <c r="S70" s="2"/>
      <c r="T70" s="15"/>
      <c r="U70" s="9">
        <v>11</v>
      </c>
      <c r="V70" s="13">
        <v>62.4</v>
      </c>
      <c r="W70" s="9">
        <v>8</v>
      </c>
      <c r="X70" s="17">
        <v>129</v>
      </c>
      <c r="Y70" s="10">
        <v>13</v>
      </c>
      <c r="Z70" s="13">
        <v>92.9</v>
      </c>
      <c r="AA70" s="2"/>
      <c r="AB70" s="15"/>
      <c r="AC70" s="9">
        <v>3.2</v>
      </c>
      <c r="AD70" s="13">
        <v>78.900000000000006</v>
      </c>
      <c r="AE70" s="9">
        <v>3.2</v>
      </c>
      <c r="AF70" s="15">
        <v>142</v>
      </c>
    </row>
    <row r="71" spans="1:32" x14ac:dyDescent="0.2">
      <c r="A71" s="1"/>
      <c r="B71" s="13"/>
      <c r="C71" s="7">
        <v>19</v>
      </c>
      <c r="D71" s="15">
        <v>147</v>
      </c>
      <c r="E71" s="7">
        <v>3.2</v>
      </c>
      <c r="F71" s="13">
        <v>68.7</v>
      </c>
      <c r="G71" s="9">
        <v>15</v>
      </c>
      <c r="H71" s="15">
        <v>128</v>
      </c>
      <c r="I71" s="1"/>
      <c r="J71" s="13"/>
      <c r="K71" s="2"/>
      <c r="L71" s="15"/>
      <c r="M71" s="9">
        <v>7.5</v>
      </c>
      <c r="N71" s="13">
        <v>61.1</v>
      </c>
      <c r="O71" s="9">
        <v>9</v>
      </c>
      <c r="P71" s="15">
        <v>135</v>
      </c>
      <c r="Q71" s="10">
        <v>19</v>
      </c>
      <c r="R71" s="13">
        <v>132</v>
      </c>
      <c r="S71" s="2"/>
      <c r="T71" s="15"/>
      <c r="U71" s="9">
        <v>12</v>
      </c>
      <c r="V71" s="13">
        <v>65.099999999999994</v>
      </c>
      <c r="W71" s="9">
        <v>9</v>
      </c>
      <c r="X71" s="17">
        <v>142</v>
      </c>
      <c r="Y71" s="10">
        <v>13.4</v>
      </c>
      <c r="Z71" s="13">
        <v>81.599999999999994</v>
      </c>
      <c r="AA71" s="2"/>
      <c r="AB71" s="15"/>
      <c r="AC71" s="9">
        <v>3.4</v>
      </c>
      <c r="AD71" s="13">
        <v>75.5</v>
      </c>
      <c r="AE71" s="9">
        <v>3.4</v>
      </c>
      <c r="AF71" s="15">
        <v>144</v>
      </c>
    </row>
    <row r="72" spans="1:32" x14ac:dyDescent="0.2">
      <c r="A72" s="1"/>
      <c r="B72" s="13"/>
      <c r="C72" s="7">
        <v>19.5</v>
      </c>
      <c r="D72" s="15">
        <v>144</v>
      </c>
      <c r="E72" s="7">
        <v>3.4</v>
      </c>
      <c r="F72" s="13">
        <v>64.400000000000006</v>
      </c>
      <c r="G72" s="2"/>
      <c r="H72" s="15"/>
      <c r="I72" s="1"/>
      <c r="J72" s="13"/>
      <c r="K72" s="2"/>
      <c r="L72" s="15"/>
      <c r="M72" s="9">
        <v>8</v>
      </c>
      <c r="N72" s="13">
        <v>58.2</v>
      </c>
      <c r="O72" s="9">
        <v>10</v>
      </c>
      <c r="P72" s="15">
        <v>142</v>
      </c>
      <c r="Q72" s="10">
        <v>19.5</v>
      </c>
      <c r="R72" s="13">
        <v>129</v>
      </c>
      <c r="S72" s="2"/>
      <c r="T72" s="15"/>
      <c r="U72" s="9">
        <v>13</v>
      </c>
      <c r="V72" s="13">
        <v>68.2</v>
      </c>
      <c r="W72" s="9">
        <v>10</v>
      </c>
      <c r="X72" s="17">
        <v>135</v>
      </c>
      <c r="Y72" s="10">
        <v>13.8</v>
      </c>
      <c r="Z72" s="13">
        <v>92.9</v>
      </c>
      <c r="AA72" s="2"/>
      <c r="AB72" s="15"/>
      <c r="AC72" s="9">
        <v>3.6</v>
      </c>
      <c r="AD72" s="13">
        <v>74.5</v>
      </c>
      <c r="AE72" s="9">
        <v>3.6</v>
      </c>
      <c r="AF72" s="15">
        <v>138</v>
      </c>
    </row>
    <row r="73" spans="1:32" x14ac:dyDescent="0.2">
      <c r="A73" s="1"/>
      <c r="B73" s="13"/>
      <c r="C73" s="7">
        <v>20</v>
      </c>
      <c r="D73" s="15">
        <v>150</v>
      </c>
      <c r="E73" s="7">
        <v>3.6</v>
      </c>
      <c r="F73" s="13">
        <v>67.5</v>
      </c>
      <c r="G73" s="2"/>
      <c r="H73" s="15"/>
      <c r="I73" s="1"/>
      <c r="J73" s="13"/>
      <c r="K73" s="2"/>
      <c r="L73" s="15"/>
      <c r="M73" s="9">
        <v>8.5</v>
      </c>
      <c r="N73" s="13">
        <v>63.3</v>
      </c>
      <c r="O73" s="9">
        <v>11</v>
      </c>
      <c r="P73" s="15">
        <v>138</v>
      </c>
      <c r="Q73" s="10">
        <v>20</v>
      </c>
      <c r="R73" s="13">
        <v>136</v>
      </c>
      <c r="S73" s="2"/>
      <c r="T73" s="15"/>
      <c r="U73" s="9">
        <v>14</v>
      </c>
      <c r="V73" s="13">
        <v>66.3</v>
      </c>
      <c r="W73" s="9">
        <v>11</v>
      </c>
      <c r="X73" s="17">
        <v>139</v>
      </c>
      <c r="Y73" s="10">
        <v>14.2</v>
      </c>
      <c r="Z73" s="13">
        <v>89.1</v>
      </c>
      <c r="AA73" s="2"/>
      <c r="AB73" s="15"/>
      <c r="AC73" s="9">
        <v>3.8</v>
      </c>
      <c r="AD73" s="13">
        <v>81.599999999999994</v>
      </c>
      <c r="AE73" s="9">
        <v>3.8</v>
      </c>
      <c r="AF73" s="15">
        <v>141</v>
      </c>
    </row>
    <row r="74" spans="1:32" x14ac:dyDescent="0.2">
      <c r="A74" s="1"/>
      <c r="B74" s="13"/>
      <c r="C74" s="2"/>
      <c r="D74" s="15"/>
      <c r="E74" s="7">
        <v>4.2</v>
      </c>
      <c r="F74" s="13">
        <v>70.900000000000006</v>
      </c>
      <c r="G74" s="2"/>
      <c r="H74" s="15"/>
      <c r="I74" s="1"/>
      <c r="J74" s="13"/>
      <c r="K74" s="2"/>
      <c r="L74" s="15"/>
      <c r="M74" s="9">
        <v>9</v>
      </c>
      <c r="N74" s="13">
        <v>61.6</v>
      </c>
      <c r="O74" s="9">
        <v>12</v>
      </c>
      <c r="P74" s="15">
        <v>139</v>
      </c>
      <c r="Q74" s="10">
        <v>20.5</v>
      </c>
      <c r="R74" s="13">
        <v>131</v>
      </c>
      <c r="S74" s="2"/>
      <c r="T74" s="15"/>
      <c r="U74" s="9">
        <v>15</v>
      </c>
      <c r="V74" s="13">
        <v>62</v>
      </c>
      <c r="W74" s="9">
        <v>12</v>
      </c>
      <c r="X74" s="17">
        <v>147</v>
      </c>
      <c r="Y74" s="10">
        <v>14.6</v>
      </c>
      <c r="Z74" s="13">
        <v>97.7</v>
      </c>
      <c r="AA74" s="2"/>
      <c r="AB74" s="15"/>
      <c r="AC74" s="9">
        <v>4.4000000000000004</v>
      </c>
      <c r="AD74" s="13">
        <v>77.400000000000006</v>
      </c>
      <c r="AE74" s="9">
        <v>4.4000000000000004</v>
      </c>
      <c r="AF74" s="15">
        <v>143</v>
      </c>
    </row>
    <row r="75" spans="1:32" x14ac:dyDescent="0.2">
      <c r="A75" s="1"/>
      <c r="B75" s="13"/>
      <c r="C75" s="2"/>
      <c r="D75" s="15"/>
      <c r="E75" s="7">
        <v>4.8</v>
      </c>
      <c r="F75" s="13">
        <v>68.7</v>
      </c>
      <c r="G75" s="2"/>
      <c r="H75" s="15"/>
      <c r="I75" s="1"/>
      <c r="J75" s="13"/>
      <c r="K75" s="2"/>
      <c r="L75" s="15"/>
      <c r="M75" s="9">
        <v>9.5</v>
      </c>
      <c r="N75" s="13">
        <v>67.099999999999994</v>
      </c>
      <c r="O75" s="9">
        <v>13</v>
      </c>
      <c r="P75" s="15">
        <v>132</v>
      </c>
      <c r="Q75" s="10">
        <v>21</v>
      </c>
      <c r="R75" s="13">
        <v>144</v>
      </c>
      <c r="S75" s="2"/>
      <c r="T75" s="15"/>
      <c r="U75" s="2"/>
      <c r="V75" s="13"/>
      <c r="W75" s="9">
        <v>13</v>
      </c>
      <c r="X75" s="17">
        <v>128</v>
      </c>
      <c r="Y75" s="10">
        <v>15</v>
      </c>
      <c r="Z75" s="13">
        <v>92.2</v>
      </c>
      <c r="AA75" s="2"/>
      <c r="AB75" s="15"/>
      <c r="AC75" s="9">
        <v>5</v>
      </c>
      <c r="AD75" s="13">
        <v>70</v>
      </c>
      <c r="AE75" s="9">
        <v>5</v>
      </c>
      <c r="AF75" s="15">
        <v>147</v>
      </c>
    </row>
    <row r="76" spans="1:32" x14ac:dyDescent="0.2">
      <c r="A76" s="1"/>
      <c r="B76" s="13"/>
      <c r="C76" s="2"/>
      <c r="D76" s="15"/>
      <c r="E76" s="7">
        <v>5.4</v>
      </c>
      <c r="F76" s="13">
        <v>66.7</v>
      </c>
      <c r="G76" s="2"/>
      <c r="H76" s="15"/>
      <c r="I76" s="1"/>
      <c r="J76" s="13"/>
      <c r="K76" s="2"/>
      <c r="L76" s="15"/>
      <c r="M76" s="9">
        <v>10</v>
      </c>
      <c r="N76" s="13">
        <v>66.599999999999994</v>
      </c>
      <c r="O76" s="9">
        <v>14</v>
      </c>
      <c r="P76" s="15">
        <v>142</v>
      </c>
      <c r="Q76" s="10">
        <v>21.5</v>
      </c>
      <c r="R76" s="13">
        <v>131</v>
      </c>
      <c r="S76" s="2"/>
      <c r="T76" s="15"/>
      <c r="U76" s="2"/>
      <c r="V76" s="13"/>
      <c r="W76" s="9">
        <v>14</v>
      </c>
      <c r="X76" s="17">
        <v>139</v>
      </c>
      <c r="Y76" s="10">
        <v>15.4</v>
      </c>
      <c r="Z76" s="13">
        <v>96.3</v>
      </c>
      <c r="AA76" s="2"/>
      <c r="AB76" s="15"/>
      <c r="AC76" s="9">
        <v>5.6</v>
      </c>
      <c r="AD76" s="13">
        <v>75</v>
      </c>
      <c r="AE76" s="9">
        <v>5.6</v>
      </c>
      <c r="AF76" s="15">
        <v>144</v>
      </c>
    </row>
    <row r="77" spans="1:32" x14ac:dyDescent="0.2">
      <c r="A77" s="1"/>
      <c r="B77" s="13"/>
      <c r="C77" s="2"/>
      <c r="D77" s="15"/>
      <c r="E77" s="7">
        <v>6</v>
      </c>
      <c r="F77" s="13">
        <v>64.400000000000006</v>
      </c>
      <c r="G77" s="2"/>
      <c r="H77" s="15"/>
      <c r="I77" s="1"/>
      <c r="J77" s="13"/>
      <c r="K77" s="2"/>
      <c r="L77" s="15"/>
      <c r="M77" s="9">
        <v>10.5</v>
      </c>
      <c r="N77" s="13">
        <v>65.2</v>
      </c>
      <c r="O77" s="9">
        <v>15</v>
      </c>
      <c r="P77" s="15">
        <v>142</v>
      </c>
      <c r="Q77" s="10">
        <v>22</v>
      </c>
      <c r="R77" s="13">
        <v>144</v>
      </c>
      <c r="S77" s="2"/>
      <c r="T77" s="15"/>
      <c r="U77" s="2"/>
      <c r="V77" s="13"/>
      <c r="W77" s="9">
        <v>15</v>
      </c>
      <c r="X77" s="17">
        <v>125</v>
      </c>
      <c r="Y77" s="10">
        <v>15.9</v>
      </c>
      <c r="Z77" s="13">
        <v>105</v>
      </c>
      <c r="AA77" s="2"/>
      <c r="AB77" s="15"/>
      <c r="AC77" s="9">
        <v>6</v>
      </c>
      <c r="AD77" s="13">
        <v>71.8</v>
      </c>
      <c r="AE77" s="9">
        <v>6.2</v>
      </c>
      <c r="AF77" s="15">
        <v>137</v>
      </c>
    </row>
    <row r="78" spans="1:32" x14ac:dyDescent="0.2">
      <c r="A78" s="1"/>
      <c r="B78" s="13"/>
      <c r="C78" s="2"/>
      <c r="D78" s="15"/>
      <c r="E78" s="7">
        <v>6.6</v>
      </c>
      <c r="F78" s="13">
        <v>61.1</v>
      </c>
      <c r="G78" s="2"/>
      <c r="H78" s="15"/>
      <c r="I78" s="1"/>
      <c r="J78" s="13"/>
      <c r="K78" s="2"/>
      <c r="L78" s="15"/>
      <c r="M78" s="9">
        <v>11.5</v>
      </c>
      <c r="N78" s="13">
        <v>63.3</v>
      </c>
      <c r="O78" s="2"/>
      <c r="P78" s="15"/>
      <c r="Q78" s="1"/>
      <c r="R78" s="13"/>
      <c r="S78" s="2"/>
      <c r="T78" s="15"/>
      <c r="U78" s="2"/>
      <c r="V78" s="13"/>
      <c r="W78" s="9">
        <v>16</v>
      </c>
      <c r="X78" s="17">
        <v>127</v>
      </c>
      <c r="Y78" s="10">
        <v>16.399999999999999</v>
      </c>
      <c r="Z78" s="13">
        <v>112</v>
      </c>
      <c r="AA78" s="2"/>
      <c r="AB78" s="15"/>
      <c r="AC78" s="9">
        <v>6.4</v>
      </c>
      <c r="AD78" s="13">
        <v>71.7</v>
      </c>
      <c r="AE78" s="9">
        <v>6.8</v>
      </c>
      <c r="AF78" s="15">
        <v>147</v>
      </c>
    </row>
    <row r="79" spans="1:32" x14ac:dyDescent="0.2">
      <c r="A79" s="1"/>
      <c r="B79" s="13"/>
      <c r="C79" s="2"/>
      <c r="D79" s="15"/>
      <c r="E79" s="7">
        <v>7.2</v>
      </c>
      <c r="F79" s="13">
        <v>64.7</v>
      </c>
      <c r="G79" s="2"/>
      <c r="H79" s="15"/>
      <c r="I79" s="1"/>
      <c r="J79" s="13"/>
      <c r="K79" s="2"/>
      <c r="L79" s="15"/>
      <c r="M79" s="9">
        <v>12.5</v>
      </c>
      <c r="N79" s="13">
        <v>64.099999999999994</v>
      </c>
      <c r="O79" s="2"/>
      <c r="P79" s="15"/>
      <c r="Q79" s="1"/>
      <c r="R79" s="13"/>
      <c r="S79" s="2"/>
      <c r="T79" s="15"/>
      <c r="U79" s="2"/>
      <c r="V79" s="13"/>
      <c r="W79" s="9">
        <v>17</v>
      </c>
      <c r="X79" s="17">
        <v>119</v>
      </c>
      <c r="Y79" s="1"/>
      <c r="Z79" s="13"/>
      <c r="AA79" s="2"/>
      <c r="AB79" s="15"/>
      <c r="AC79" s="9">
        <v>6.8</v>
      </c>
      <c r="AD79" s="13">
        <v>72.2</v>
      </c>
      <c r="AE79" s="9">
        <v>7.8</v>
      </c>
      <c r="AF79" s="15">
        <v>142</v>
      </c>
    </row>
    <row r="80" spans="1:32" x14ac:dyDescent="0.2">
      <c r="A80" s="1"/>
      <c r="B80" s="13"/>
      <c r="C80" s="2"/>
      <c r="D80" s="15"/>
      <c r="E80" s="7">
        <v>7.8</v>
      </c>
      <c r="F80" s="13">
        <v>63.5</v>
      </c>
      <c r="G80" s="2"/>
      <c r="H80" s="15"/>
      <c r="I80" s="1"/>
      <c r="J80" s="13"/>
      <c r="K80" s="2"/>
      <c r="L80" s="15"/>
      <c r="M80" s="9">
        <v>13.5</v>
      </c>
      <c r="N80" s="13">
        <v>60.1</v>
      </c>
      <c r="O80" s="2"/>
      <c r="P80" s="15"/>
      <c r="Q80" s="1"/>
      <c r="R80" s="13"/>
      <c r="S80" s="2"/>
      <c r="T80" s="15"/>
      <c r="U80" s="2"/>
      <c r="V80" s="13"/>
      <c r="W80" s="2"/>
      <c r="X80" s="17"/>
      <c r="Y80" s="1"/>
      <c r="Z80" s="13"/>
      <c r="AA80" s="2"/>
      <c r="AB80" s="15"/>
      <c r="AC80" s="9">
        <v>7.2</v>
      </c>
      <c r="AD80" s="13">
        <v>70</v>
      </c>
      <c r="AE80" s="9">
        <v>8.8000000000000007</v>
      </c>
      <c r="AF80" s="15">
        <v>113</v>
      </c>
    </row>
    <row r="81" spans="1:32" x14ac:dyDescent="0.2">
      <c r="A81" s="1"/>
      <c r="B81" s="13"/>
      <c r="C81" s="2"/>
      <c r="D81" s="15"/>
      <c r="E81" s="7">
        <v>8.4</v>
      </c>
      <c r="F81" s="13">
        <v>62.7</v>
      </c>
      <c r="G81" s="2"/>
      <c r="H81" s="15"/>
      <c r="I81" s="1"/>
      <c r="J81" s="13"/>
      <c r="K81" s="2"/>
      <c r="L81" s="15"/>
      <c r="M81" s="9">
        <v>14.5</v>
      </c>
      <c r="N81" s="13">
        <v>68</v>
      </c>
      <c r="O81" s="2"/>
      <c r="P81" s="15"/>
      <c r="Q81" s="1"/>
      <c r="R81" s="13"/>
      <c r="S81" s="2"/>
      <c r="T81" s="15"/>
      <c r="U81" s="2"/>
      <c r="V81" s="13"/>
      <c r="W81" s="2"/>
      <c r="X81" s="17"/>
      <c r="Y81" s="1"/>
      <c r="Z81" s="13"/>
      <c r="AA81" s="2"/>
      <c r="AB81" s="15"/>
      <c r="AC81" s="9">
        <v>7.6</v>
      </c>
      <c r="AD81" s="13">
        <v>66.7</v>
      </c>
      <c r="AE81" s="9">
        <v>9.8000000000000007</v>
      </c>
      <c r="AF81" s="15">
        <v>147</v>
      </c>
    </row>
    <row r="82" spans="1:32" x14ac:dyDescent="0.2">
      <c r="A82" s="1"/>
      <c r="B82" s="13"/>
      <c r="C82" s="2"/>
      <c r="D82" s="15"/>
      <c r="E82" s="7">
        <v>9</v>
      </c>
      <c r="F82" s="13">
        <v>65.900000000000006</v>
      </c>
      <c r="G82" s="2"/>
      <c r="H82" s="15"/>
      <c r="I82" s="1"/>
      <c r="J82" s="13"/>
      <c r="K82" s="2"/>
      <c r="L82" s="15"/>
      <c r="M82" s="9">
        <v>15</v>
      </c>
      <c r="N82" s="13">
        <v>62.1</v>
      </c>
      <c r="O82" s="2"/>
      <c r="P82" s="15"/>
      <c r="Q82" s="1"/>
      <c r="R82" s="13"/>
      <c r="S82" s="2"/>
      <c r="T82" s="15"/>
      <c r="U82" s="2"/>
      <c r="V82" s="13"/>
      <c r="W82" s="2"/>
      <c r="X82" s="17"/>
      <c r="Y82" s="1"/>
      <c r="AA82" s="2"/>
      <c r="AB82" s="15"/>
      <c r="AC82" s="9">
        <v>8</v>
      </c>
      <c r="AD82" s="13">
        <v>67.099999999999994</v>
      </c>
      <c r="AE82" s="9">
        <v>10.8</v>
      </c>
      <c r="AF82" s="15">
        <v>141</v>
      </c>
    </row>
    <row r="83" spans="1:32" x14ac:dyDescent="0.2">
      <c r="A83" s="1"/>
      <c r="B83" s="13"/>
      <c r="C83" s="2"/>
      <c r="D83" s="15"/>
      <c r="E83" s="7">
        <v>10</v>
      </c>
      <c r="F83" s="13">
        <v>65.7</v>
      </c>
      <c r="G83" s="2"/>
      <c r="H83" s="15"/>
      <c r="I83" s="1"/>
      <c r="J83" s="13"/>
      <c r="K83" s="2"/>
      <c r="L83" s="15"/>
      <c r="M83" s="2"/>
      <c r="N83" s="13"/>
      <c r="O83" s="2"/>
      <c r="P83" s="15"/>
      <c r="Q83" s="1"/>
      <c r="R83" s="13"/>
      <c r="S83" s="2"/>
      <c r="T83" s="15"/>
      <c r="U83" s="2"/>
      <c r="V83" s="13"/>
      <c r="W83" s="2"/>
      <c r="X83" s="17"/>
      <c r="Y83" s="1"/>
      <c r="Z83" s="13"/>
      <c r="AA83" s="2"/>
      <c r="AB83" s="15"/>
      <c r="AC83" s="9">
        <v>8.4</v>
      </c>
      <c r="AD83" s="13">
        <v>67.099999999999994</v>
      </c>
      <c r="AE83" s="9">
        <v>11.8</v>
      </c>
      <c r="AF83" s="15">
        <v>144</v>
      </c>
    </row>
    <row r="84" spans="1:32" x14ac:dyDescent="0.2">
      <c r="A84" s="1"/>
      <c r="B84" s="13"/>
      <c r="C84" s="2"/>
      <c r="D84" s="15"/>
      <c r="E84" s="7">
        <v>11</v>
      </c>
      <c r="F84" s="13">
        <v>61.4</v>
      </c>
      <c r="G84" s="2"/>
      <c r="H84" s="15"/>
      <c r="I84" s="1"/>
      <c r="J84" s="13"/>
      <c r="K84" s="2"/>
      <c r="L84" s="15"/>
      <c r="M84" s="2"/>
      <c r="N84" s="13"/>
      <c r="O84" s="2"/>
      <c r="P84" s="15"/>
      <c r="Q84" s="1"/>
      <c r="R84" s="13"/>
      <c r="S84" s="2"/>
      <c r="T84" s="15"/>
      <c r="U84" s="2"/>
      <c r="V84" s="13"/>
      <c r="W84" s="2"/>
      <c r="X84" s="17"/>
      <c r="Y84" s="1"/>
      <c r="Z84" s="13"/>
      <c r="AA84" s="2"/>
      <c r="AB84" s="15"/>
      <c r="AC84" s="9">
        <v>8.8000000000000007</v>
      </c>
      <c r="AD84" s="13">
        <v>63.2</v>
      </c>
      <c r="AE84" s="9">
        <v>12.8</v>
      </c>
      <c r="AF84" s="15">
        <v>142</v>
      </c>
    </row>
    <row r="85" spans="1:32" x14ac:dyDescent="0.2">
      <c r="A85" s="1"/>
      <c r="B85" s="13"/>
      <c r="C85" s="2"/>
      <c r="D85" s="15"/>
      <c r="E85" s="7">
        <v>12</v>
      </c>
      <c r="F85" s="13">
        <v>66.8</v>
      </c>
      <c r="G85" s="2"/>
      <c r="H85" s="15"/>
      <c r="I85" s="1"/>
      <c r="J85" s="13"/>
      <c r="K85" s="2"/>
      <c r="L85" s="15"/>
      <c r="M85" s="2"/>
      <c r="N85" s="13"/>
      <c r="O85" s="2"/>
      <c r="P85" s="15"/>
      <c r="Q85" s="1"/>
      <c r="R85" s="13"/>
      <c r="S85" s="2"/>
      <c r="T85" s="15"/>
      <c r="U85" s="2"/>
      <c r="V85" s="13"/>
      <c r="W85" s="2"/>
      <c r="X85" s="17"/>
      <c r="Y85" s="1"/>
      <c r="Z85" s="13"/>
      <c r="AA85" s="2"/>
      <c r="AB85" s="15"/>
      <c r="AC85" s="9">
        <v>9.3000000000000007</v>
      </c>
      <c r="AD85" s="13">
        <v>77.900000000000006</v>
      </c>
      <c r="AE85" s="9">
        <v>13.8</v>
      </c>
      <c r="AF85" s="15">
        <v>132</v>
      </c>
    </row>
    <row r="86" spans="1:32" x14ac:dyDescent="0.2">
      <c r="A86" s="1"/>
      <c r="B86" s="13"/>
      <c r="C86" s="2"/>
      <c r="D86" s="15"/>
      <c r="E86" s="7">
        <v>13</v>
      </c>
      <c r="F86" s="13">
        <v>69.099999999999994</v>
      </c>
      <c r="G86" s="2"/>
      <c r="H86" s="15"/>
      <c r="I86" s="1"/>
      <c r="J86" s="13"/>
      <c r="K86" s="2"/>
      <c r="L86" s="15"/>
      <c r="M86" s="2"/>
      <c r="N86" s="13"/>
      <c r="O86" s="2"/>
      <c r="P86" s="15"/>
      <c r="Q86" s="1"/>
      <c r="R86" s="13"/>
      <c r="S86" s="2"/>
      <c r="T86" s="15"/>
      <c r="U86" s="2"/>
      <c r="V86" s="13"/>
      <c r="W86" s="2"/>
      <c r="X86" s="17"/>
      <c r="Y86" s="1"/>
      <c r="Z86" s="13"/>
      <c r="AA86" s="2"/>
      <c r="AB86" s="15"/>
      <c r="AC86" s="9">
        <v>9.8000000000000007</v>
      </c>
      <c r="AD86" s="13">
        <v>62.9</v>
      </c>
      <c r="AE86" s="9">
        <v>14.8</v>
      </c>
      <c r="AF86" s="15">
        <v>135</v>
      </c>
    </row>
    <row r="87" spans="1:32" x14ac:dyDescent="0.2">
      <c r="A87" s="1"/>
      <c r="B87" s="13"/>
      <c r="C87" s="2"/>
      <c r="D87" s="15"/>
      <c r="E87" s="7">
        <v>14</v>
      </c>
      <c r="F87" s="13">
        <v>68.5</v>
      </c>
      <c r="G87" s="2"/>
      <c r="H87" s="15"/>
      <c r="I87" s="1"/>
      <c r="J87" s="13"/>
      <c r="K87" s="2"/>
      <c r="L87" s="15"/>
      <c r="M87" s="2"/>
      <c r="N87" s="13"/>
      <c r="O87" s="2"/>
      <c r="P87" s="15"/>
      <c r="Q87" s="1"/>
      <c r="R87" s="13"/>
      <c r="S87" s="2"/>
      <c r="T87" s="15"/>
      <c r="U87" s="2"/>
      <c r="V87" s="13"/>
      <c r="W87" s="2"/>
      <c r="X87" s="17"/>
      <c r="Y87" s="1"/>
      <c r="Z87" s="13"/>
      <c r="AA87" s="2"/>
      <c r="AB87" s="15"/>
      <c r="AC87" s="9">
        <v>10.3</v>
      </c>
      <c r="AD87" s="13">
        <v>64.7</v>
      </c>
      <c r="AE87" s="9">
        <v>15.8</v>
      </c>
      <c r="AF87" s="15">
        <v>127</v>
      </c>
    </row>
    <row r="88" spans="1:32" ht="15" thickBot="1" x14ac:dyDescent="0.25">
      <c r="A88" s="3"/>
      <c r="B88" s="14"/>
      <c r="C88" s="4"/>
      <c r="D88" s="16"/>
      <c r="E88" s="8">
        <v>15</v>
      </c>
      <c r="F88" s="14">
        <v>63</v>
      </c>
      <c r="G88" s="4"/>
      <c r="H88" s="16"/>
      <c r="I88" s="3"/>
      <c r="J88" s="4"/>
      <c r="K88" s="4"/>
      <c r="L88" s="16"/>
      <c r="M88" s="4"/>
      <c r="N88" s="14"/>
      <c r="O88" s="4"/>
      <c r="P88" s="16"/>
      <c r="Q88" s="3"/>
      <c r="R88" s="14"/>
      <c r="S88" s="4"/>
      <c r="T88" s="16"/>
      <c r="U88" s="4"/>
      <c r="V88" s="14"/>
      <c r="W88" s="4"/>
      <c r="X88" s="18"/>
      <c r="Y88" s="1"/>
      <c r="Z88" s="13"/>
      <c r="AA88" s="2"/>
      <c r="AB88" s="15"/>
      <c r="AC88" s="9">
        <v>10.8</v>
      </c>
      <c r="AD88" s="13">
        <v>63.6</v>
      </c>
      <c r="AE88" s="9">
        <v>16.8</v>
      </c>
      <c r="AF88" s="15">
        <v>134</v>
      </c>
    </row>
    <row r="89" spans="1:32" x14ac:dyDescent="0.2">
      <c r="Y89" s="1"/>
      <c r="Z89" s="13"/>
      <c r="AA89" s="2"/>
      <c r="AB89" s="15"/>
      <c r="AC89" s="9">
        <v>11.3</v>
      </c>
      <c r="AD89" s="13">
        <v>69.599999999999994</v>
      </c>
      <c r="AE89" s="2"/>
      <c r="AF89" s="15"/>
    </row>
    <row r="90" spans="1:32" x14ac:dyDescent="0.2">
      <c r="Y90" s="1"/>
      <c r="Z90" s="13"/>
      <c r="AA90" s="2"/>
      <c r="AB90" s="15"/>
      <c r="AC90" s="9">
        <v>11.8</v>
      </c>
      <c r="AD90" s="13">
        <v>67.900000000000006</v>
      </c>
      <c r="AE90" s="2"/>
      <c r="AF90" s="15"/>
    </row>
    <row r="91" spans="1:32" x14ac:dyDescent="0.2">
      <c r="Y91" s="1"/>
      <c r="Z91" s="13"/>
      <c r="AA91" s="2"/>
      <c r="AB91" s="15"/>
      <c r="AC91" s="9">
        <v>12.3</v>
      </c>
      <c r="AD91" s="13">
        <v>59</v>
      </c>
      <c r="AE91" s="2"/>
      <c r="AF91" s="15"/>
    </row>
    <row r="92" spans="1:32" x14ac:dyDescent="0.2">
      <c r="Y92" s="1"/>
      <c r="Z92" s="13"/>
      <c r="AA92" s="2"/>
      <c r="AB92" s="15"/>
      <c r="AC92" s="9">
        <v>12.8</v>
      </c>
      <c r="AD92" s="13">
        <v>71.3</v>
      </c>
      <c r="AE92" s="2"/>
      <c r="AF92" s="15"/>
    </row>
    <row r="93" spans="1:32" x14ac:dyDescent="0.2">
      <c r="Y93" s="1"/>
      <c r="Z93" s="13"/>
      <c r="AA93" s="2"/>
      <c r="AB93" s="15"/>
      <c r="AC93" s="9">
        <v>13.3</v>
      </c>
      <c r="AD93" s="13">
        <v>66.7</v>
      </c>
      <c r="AE93" s="2"/>
      <c r="AF93" s="15"/>
    </row>
    <row r="94" spans="1:32" x14ac:dyDescent="0.2">
      <c r="Y94" s="1"/>
      <c r="Z94" s="13"/>
      <c r="AA94" s="2"/>
      <c r="AB94" s="15"/>
      <c r="AC94" s="9">
        <v>13.8</v>
      </c>
      <c r="AD94" s="13">
        <v>60.7</v>
      </c>
      <c r="AE94" s="2"/>
      <c r="AF94" s="15"/>
    </row>
    <row r="95" spans="1:32" x14ac:dyDescent="0.2">
      <c r="Y95" s="1"/>
      <c r="Z95" s="13"/>
      <c r="AA95" s="2"/>
      <c r="AB95" s="15"/>
      <c r="AC95" s="9">
        <v>14.3</v>
      </c>
      <c r="AD95" s="13">
        <v>66.7</v>
      </c>
      <c r="AE95" s="2"/>
      <c r="AF95" s="15"/>
    </row>
    <row r="96" spans="1:32" ht="15" thickBot="1" x14ac:dyDescent="0.25">
      <c r="Y96" s="3"/>
      <c r="Z96" s="14"/>
      <c r="AA96" s="4"/>
      <c r="AB96" s="16"/>
      <c r="AC96" s="12">
        <v>14.8</v>
      </c>
      <c r="AD96" s="14">
        <v>63.2</v>
      </c>
      <c r="AE96" s="4"/>
      <c r="AF96" s="16"/>
    </row>
    <row r="97" spans="1:32" x14ac:dyDescent="0.2">
      <c r="A97" t="s">
        <v>43</v>
      </c>
    </row>
    <row r="98" spans="1:32" ht="15" thickBot="1" x14ac:dyDescent="0.25"/>
    <row r="99" spans="1:32" x14ac:dyDescent="0.2">
      <c r="A99" s="30" t="s">
        <v>10</v>
      </c>
      <c r="B99" s="31" t="s">
        <v>18</v>
      </c>
      <c r="C99" s="31"/>
      <c r="D99" s="31" t="s">
        <v>19</v>
      </c>
      <c r="E99" s="31"/>
      <c r="F99" s="31" t="s">
        <v>12</v>
      </c>
      <c r="G99" s="31"/>
      <c r="H99" s="32" t="s">
        <v>13</v>
      </c>
      <c r="I99" s="19" t="s">
        <v>10</v>
      </c>
      <c r="J99" s="20" t="s">
        <v>12</v>
      </c>
      <c r="K99" s="20"/>
      <c r="L99" s="20" t="s">
        <v>13</v>
      </c>
      <c r="M99" s="20"/>
      <c r="N99" s="20" t="s">
        <v>12</v>
      </c>
      <c r="O99" s="20"/>
      <c r="P99" s="21" t="s">
        <v>13</v>
      </c>
      <c r="Q99" s="30" t="s">
        <v>10</v>
      </c>
      <c r="R99" s="31" t="s">
        <v>12</v>
      </c>
      <c r="S99" s="31"/>
      <c r="T99" s="31" t="s">
        <v>13</v>
      </c>
      <c r="U99" s="31"/>
      <c r="V99" s="31" t="s">
        <v>12</v>
      </c>
      <c r="W99" s="31"/>
      <c r="X99" s="32" t="s">
        <v>13</v>
      </c>
      <c r="Y99" s="19" t="s">
        <v>10</v>
      </c>
      <c r="Z99" s="20" t="s">
        <v>12</v>
      </c>
      <c r="AA99" s="20"/>
      <c r="AB99" s="20" t="s">
        <v>13</v>
      </c>
      <c r="AC99" s="20"/>
      <c r="AD99" s="20" t="s">
        <v>12</v>
      </c>
      <c r="AE99" s="20"/>
      <c r="AF99" s="21" t="s">
        <v>13</v>
      </c>
    </row>
    <row r="100" spans="1:32" x14ac:dyDescent="0.2">
      <c r="A100" s="33" t="s">
        <v>21</v>
      </c>
      <c r="B100" s="46">
        <f>AVERAGE(B46:B65)</f>
        <v>137.80000000000001</v>
      </c>
      <c r="C100" s="34"/>
      <c r="D100" s="46">
        <f>AVERAGE(D53:D72)</f>
        <v>143.80500000000001</v>
      </c>
      <c r="E100" s="34"/>
      <c r="F100" s="46">
        <f>AVERAGE(F5:F24)</f>
        <v>132.69999999999999</v>
      </c>
      <c r="G100" s="34"/>
      <c r="H100" s="47">
        <f>AVERAGE(H4:H23)</f>
        <v>141.84210526315789</v>
      </c>
      <c r="I100" s="22" t="s">
        <v>21</v>
      </c>
      <c r="J100" s="43">
        <f>AVERAGE(J41:J60)</f>
        <v>121.35999999999999</v>
      </c>
      <c r="K100" s="23"/>
      <c r="L100" s="43">
        <f>AVERAGE(L41:L60)</f>
        <v>150.35</v>
      </c>
      <c r="M100" s="23"/>
      <c r="N100" s="43">
        <f>AVERAGE(N4:N23)</f>
        <v>115.60526315789474</v>
      </c>
      <c r="O100" s="23"/>
      <c r="P100" s="44">
        <f>AVERAGE(P5:P24)</f>
        <v>136.4</v>
      </c>
      <c r="Q100" s="33" t="s">
        <v>21</v>
      </c>
      <c r="R100" s="46">
        <f>AVERAGE(R57:R76)</f>
        <v>129.85</v>
      </c>
      <c r="S100" s="34"/>
      <c r="T100" s="46">
        <f>AVERAGE(T41:T60)</f>
        <v>159.6</v>
      </c>
      <c r="U100" s="34"/>
      <c r="V100" s="46">
        <f>AVERAGE(V4:V23)</f>
        <v>128.73684210526315</v>
      </c>
      <c r="W100" s="34"/>
      <c r="X100" s="47">
        <f>AVERAGE(X4:X23)</f>
        <v>169.21052631578948</v>
      </c>
      <c r="Y100" s="22" t="s">
        <v>21</v>
      </c>
      <c r="Z100" s="43">
        <f>AVERAGE(Z59:Z78)</f>
        <v>97.36</v>
      </c>
      <c r="AA100" s="23"/>
      <c r="AB100" s="43">
        <f>AVERAGE(AB42:AB61)</f>
        <v>171.15</v>
      </c>
      <c r="AC100" s="23"/>
      <c r="AD100" s="43">
        <f>AVERAGE(AD13:AD32)</f>
        <v>120.3</v>
      </c>
      <c r="AE100" s="23"/>
      <c r="AF100" s="44">
        <f>AVERAGE(AF13:AF32)</f>
        <v>172.05</v>
      </c>
    </row>
    <row r="101" spans="1:32" x14ac:dyDescent="0.2">
      <c r="A101" s="33" t="s">
        <v>24</v>
      </c>
      <c r="B101" s="46">
        <f>_xlfn.STDEV.S(B47:B66)</f>
        <v>5.2715722212837539</v>
      </c>
      <c r="C101" s="46"/>
      <c r="D101" s="46">
        <f>_xlfn.STDEV.S(D54:D73)</f>
        <v>18.481925025050291</v>
      </c>
      <c r="E101" s="46"/>
      <c r="F101" s="46">
        <f>_xlfn.STDEV.S(F5:F24)</f>
        <v>4.8677239899264295</v>
      </c>
      <c r="G101" s="46"/>
      <c r="H101" s="47">
        <f>_xlfn.STDEV.S(H5:H24)</f>
        <v>9.4003079456837053</v>
      </c>
      <c r="I101" s="22" t="s">
        <v>11</v>
      </c>
      <c r="J101" s="43">
        <f>_xlfn.STDEV.S(J42:J61)</f>
        <v>16.662529661994451</v>
      </c>
      <c r="K101" s="43"/>
      <c r="L101" s="43">
        <f>_xlfn.STDEV.S(L42:L61)</f>
        <v>3.7623480910057663</v>
      </c>
      <c r="M101" s="43"/>
      <c r="N101" s="43">
        <f>_xlfn.STDEV.S(N5:N24)</f>
        <v>19.298864842537377</v>
      </c>
      <c r="O101" s="43"/>
      <c r="P101" s="44">
        <f>_xlfn.STDEV.S(P5:P24)</f>
        <v>9.6812352408911995</v>
      </c>
      <c r="Q101" s="33" t="s">
        <v>11</v>
      </c>
      <c r="R101" s="46">
        <f>_xlfn.STDEV.S(R58:R77)</f>
        <v>8.5255035350597215</v>
      </c>
      <c r="S101" s="46"/>
      <c r="T101" s="46">
        <f>_xlfn.STDEV.S(T42:T61)</f>
        <v>4.6211755168890454</v>
      </c>
      <c r="U101" s="46"/>
      <c r="V101" s="46">
        <f>_xlfn.STDEV.S(V5:V24)</f>
        <v>8.8572004606421775</v>
      </c>
      <c r="W101" s="46"/>
      <c r="X101" s="47">
        <f>_xlfn.STDEV.S(X5:X24)</f>
        <v>6.7001571073488959</v>
      </c>
      <c r="Y101" s="22" t="s">
        <v>11</v>
      </c>
      <c r="Z101" s="43">
        <f>_xlfn.STDEV.S(Z59:Z78)</f>
        <v>7.1105111223492665</v>
      </c>
      <c r="AA101" s="43"/>
      <c r="AB101" s="43">
        <f>_xlfn.STDEV.S(AB42:AB61)</f>
        <v>7.4711726691752736</v>
      </c>
      <c r="AC101" s="43"/>
      <c r="AD101" s="43">
        <f>_xlfn.STDEV.S(AD13:AD32)</f>
        <v>2.3192557789991719</v>
      </c>
      <c r="AE101" s="43"/>
      <c r="AF101" s="44">
        <f>_xlfn.STDEV.S(AF13:AF32)</f>
        <v>9.1621360414537225</v>
      </c>
    </row>
    <row r="102" spans="1:32" x14ac:dyDescent="0.2">
      <c r="A102" s="36">
        <v>0.95</v>
      </c>
      <c r="B102" s="46">
        <f>1.725*B101/SQRT(19)</f>
        <v>2.0861832769006527</v>
      </c>
      <c r="C102" s="46"/>
      <c r="D102" s="46">
        <f>1.725*D101/SQRT(19)</f>
        <v>7.314076577860507</v>
      </c>
      <c r="E102" s="46"/>
      <c r="F102" s="46">
        <f>1.725*F101/SQRT(19)</f>
        <v>1.9263635132138359</v>
      </c>
      <c r="G102" s="46"/>
      <c r="H102" s="47">
        <f>1.725*H101/SQRT(19)</f>
        <v>3.720097991795317</v>
      </c>
      <c r="I102" s="25">
        <v>0.95</v>
      </c>
      <c r="J102" s="43">
        <f>1.725*J101/SQRT(19)</f>
        <v>6.5940651616926438</v>
      </c>
      <c r="K102" s="43"/>
      <c r="L102" s="43">
        <f>1.725*L101/SQRT(19)</f>
        <v>1.4889196884461762</v>
      </c>
      <c r="M102" s="43"/>
      <c r="N102" s="43">
        <f>1.725*N101/SQRT(19)</f>
        <v>7.6373740902411305</v>
      </c>
      <c r="O102" s="43"/>
      <c r="P102" s="44">
        <f>1.725*P101/SQRT(19)</f>
        <v>3.8312727610454833</v>
      </c>
      <c r="Q102" s="36">
        <v>0.95</v>
      </c>
      <c r="R102" s="46">
        <f>1.725*R101/SQRT(19)</f>
        <v>3.3739010214428458</v>
      </c>
      <c r="S102" s="46"/>
      <c r="T102" s="46">
        <f>1.725*T101/SQRT(19)</f>
        <v>1.8287938926518084</v>
      </c>
      <c r="U102" s="46"/>
      <c r="V102" s="46">
        <f>1.725*V101/SQRT(19)</f>
        <v>3.5051674729116575</v>
      </c>
      <c r="W102" s="46"/>
      <c r="X102" s="47">
        <f>1.725*X101/SQRT(19)</f>
        <v>2.6515345182076251</v>
      </c>
      <c r="Y102" s="25">
        <v>0.95</v>
      </c>
      <c r="Z102" s="43">
        <f>1.725*Z101/SQRT(19)</f>
        <v>2.8139288946417462</v>
      </c>
      <c r="AA102" s="43"/>
      <c r="AB102" s="43">
        <f>1.725*AB101/SQRT(19)</f>
        <v>2.9566578673326127</v>
      </c>
      <c r="AC102" s="43"/>
      <c r="AD102" s="43">
        <f>1.725*AD101/SQRT(19)</f>
        <v>0.91782724733779775</v>
      </c>
      <c r="AE102" s="43"/>
      <c r="AF102" s="44">
        <f>1.725*AF101/SQRT(19)</f>
        <v>3.6258433325067507</v>
      </c>
    </row>
    <row r="103" spans="1:32" x14ac:dyDescent="0.2">
      <c r="A103" s="33"/>
      <c r="B103" s="34"/>
      <c r="C103" s="34"/>
      <c r="D103" s="34"/>
      <c r="E103" s="34"/>
      <c r="F103" s="34"/>
      <c r="G103" s="34"/>
      <c r="H103" s="35"/>
      <c r="I103" s="22"/>
      <c r="J103" s="23"/>
      <c r="K103" s="23"/>
      <c r="L103" s="23"/>
      <c r="M103" s="23"/>
      <c r="N103" s="23"/>
      <c r="O103" s="23"/>
      <c r="P103" s="24"/>
      <c r="Q103" s="33"/>
      <c r="R103" s="34"/>
      <c r="S103" s="34"/>
      <c r="T103" s="34"/>
      <c r="U103" s="34"/>
      <c r="V103" s="34"/>
      <c r="W103" s="34"/>
      <c r="X103" s="35"/>
      <c r="Y103" s="22"/>
      <c r="Z103" s="23"/>
      <c r="AA103" s="23"/>
      <c r="AB103" s="23"/>
      <c r="AC103" s="23"/>
      <c r="AD103" s="23"/>
      <c r="AE103" s="23"/>
      <c r="AF103" s="24"/>
    </row>
    <row r="104" spans="1:32" x14ac:dyDescent="0.2">
      <c r="A104" s="33" t="s">
        <v>14</v>
      </c>
      <c r="B104" s="34"/>
      <c r="C104" s="34"/>
      <c r="D104" s="34"/>
      <c r="E104" s="34"/>
      <c r="F104" s="46">
        <f>AVERAGE(F68:F87)</f>
        <v>66.2</v>
      </c>
      <c r="G104" s="34"/>
      <c r="H104" s="47">
        <f>AVERAGE(H52:H71)</f>
        <v>140.65</v>
      </c>
      <c r="I104" s="22" t="s">
        <v>14</v>
      </c>
      <c r="J104" s="23"/>
      <c r="K104" s="23"/>
      <c r="L104" s="23"/>
      <c r="M104" s="23"/>
      <c r="N104" s="43">
        <f>AVERAGE(N63:N82)</f>
        <v>62.149999999999991</v>
      </c>
      <c r="O104" s="23"/>
      <c r="P104" s="44">
        <f>AVERAGE(P58:P77)</f>
        <v>140.9</v>
      </c>
      <c r="Q104" s="33" t="s">
        <v>14</v>
      </c>
      <c r="R104" s="34"/>
      <c r="S104" s="34"/>
      <c r="T104" s="34"/>
      <c r="U104" s="34"/>
      <c r="V104" s="46">
        <f>AVERAGE(V55:V74)</f>
        <v>65.044999999999987</v>
      </c>
      <c r="W104" s="34"/>
      <c r="X104" s="47">
        <f>AVERAGE(X60:X79)</f>
        <v>135.69999999999999</v>
      </c>
      <c r="Y104" s="22" t="s">
        <v>14</v>
      </c>
      <c r="Z104" s="23"/>
      <c r="AA104" s="23"/>
      <c r="AB104" s="23"/>
      <c r="AC104" s="23"/>
      <c r="AD104" s="43">
        <f>AVERAGE(AD77:AD96)</f>
        <v>67.200000000000017</v>
      </c>
      <c r="AE104" s="23"/>
      <c r="AF104" s="44">
        <f>AVERAGE(AF69:AF88)</f>
        <v>138.25</v>
      </c>
    </row>
    <row r="105" spans="1:32" x14ac:dyDescent="0.2">
      <c r="A105" s="36"/>
      <c r="B105" s="34"/>
      <c r="C105" s="34"/>
      <c r="D105" s="34"/>
      <c r="E105" s="34" t="s">
        <v>11</v>
      </c>
      <c r="F105" s="46">
        <f>_xlfn.STDEV.S(F68:F87)</f>
        <v>2.6883765400428246</v>
      </c>
      <c r="G105" s="46"/>
      <c r="H105" s="47">
        <f>_xlfn.STDEV.S(H52:H71)</f>
        <v>5.9848492923908774</v>
      </c>
      <c r="I105" s="25"/>
      <c r="J105" s="23"/>
      <c r="K105" s="23"/>
      <c r="L105" s="23"/>
      <c r="M105" s="23" t="s">
        <v>11</v>
      </c>
      <c r="N105" s="43">
        <f>_xlfn.STDEV.S(N63:N82)</f>
        <v>4.1142243625333741</v>
      </c>
      <c r="O105" s="43"/>
      <c r="P105" s="44">
        <f>_xlfn.STDEV.S(P58:P77)</f>
        <v>4.575679414607535</v>
      </c>
      <c r="Q105" s="36"/>
      <c r="R105" s="34"/>
      <c r="S105" s="34"/>
      <c r="T105" s="34"/>
      <c r="U105" s="34" t="s">
        <v>11</v>
      </c>
      <c r="V105" s="46">
        <f>_xlfn.STDEV.S(V55:V74)</f>
        <v>3.2306875592144708</v>
      </c>
      <c r="W105" s="46"/>
      <c r="X105" s="47">
        <f>_xlfn.STDEV.S(X60:X79)</f>
        <v>10.188228501560022</v>
      </c>
      <c r="Y105" s="25"/>
      <c r="Z105" s="23"/>
      <c r="AA105" s="23"/>
      <c r="AB105" s="23"/>
      <c r="AC105" s="23" t="s">
        <v>11</v>
      </c>
      <c r="AD105" s="23">
        <f>_xlfn.STDEV.S(AD77:AD96)</f>
        <v>4.5408091094452594</v>
      </c>
      <c r="AE105" s="23"/>
      <c r="AF105" s="24">
        <f>_xlfn.STDEV.S(AF69:AF88)</f>
        <v>8.6381954743239966</v>
      </c>
    </row>
    <row r="106" spans="1:32" ht="15" thickBot="1" x14ac:dyDescent="0.25">
      <c r="A106" s="37"/>
      <c r="B106" s="38"/>
      <c r="C106" s="38"/>
      <c r="D106" s="38"/>
      <c r="E106" s="39">
        <v>0.95</v>
      </c>
      <c r="F106" s="48">
        <f>1.725*F105/SQRT(19)</f>
        <v>1.0639038875737128</v>
      </c>
      <c r="G106" s="48"/>
      <c r="H106" s="49">
        <f>1.725*H105/SQRT(19)</f>
        <v>2.3684570720945253</v>
      </c>
      <c r="I106" s="26"/>
      <c r="J106" s="27"/>
      <c r="K106" s="27"/>
      <c r="L106" s="27"/>
      <c r="M106" s="28">
        <v>0.95</v>
      </c>
      <c r="N106" s="51">
        <f>1.725*N105/SQRT(19)</f>
        <v>1.6281719574818232</v>
      </c>
      <c r="O106" s="51"/>
      <c r="P106" s="52">
        <f>1.725*P105/SQRT(19)</f>
        <v>1.8107891677311023</v>
      </c>
      <c r="Q106" s="37"/>
      <c r="R106" s="38"/>
      <c r="S106" s="38"/>
      <c r="T106" s="38"/>
      <c r="U106" s="39">
        <v>0.95</v>
      </c>
      <c r="V106" s="48">
        <f>1.725*V105/SQRT(19)</f>
        <v>1.278519211348851</v>
      </c>
      <c r="W106" s="48"/>
      <c r="X106" s="49">
        <f>1.725*X105/SQRT(19)</f>
        <v>4.0319113594579816</v>
      </c>
      <c r="Y106" s="26"/>
      <c r="Z106" s="27"/>
      <c r="AA106" s="27"/>
      <c r="AB106" s="27"/>
      <c r="AC106" s="28">
        <v>0.95</v>
      </c>
      <c r="AD106" s="27">
        <f>1.725*AD105/SQRT(19)</f>
        <v>1.7969895185114155</v>
      </c>
      <c r="AE106" s="27"/>
      <c r="AF106" s="29">
        <f>1.725*AF105/SQRT(19)</f>
        <v>3.4184979707524734</v>
      </c>
    </row>
    <row r="108" spans="1:32" x14ac:dyDescent="0.2">
      <c r="D108" s="41" t="s">
        <v>15</v>
      </c>
      <c r="E108" s="41"/>
      <c r="F108" s="41" t="s">
        <v>12</v>
      </c>
      <c r="G108" s="41"/>
      <c r="H108" s="41" t="s">
        <v>13</v>
      </c>
      <c r="L108" s="40" t="s">
        <v>15</v>
      </c>
      <c r="M108" s="40"/>
      <c r="N108" s="40" t="s">
        <v>12</v>
      </c>
      <c r="O108" s="40"/>
      <c r="P108" s="40" t="s">
        <v>13</v>
      </c>
      <c r="T108" s="41" t="s">
        <v>15</v>
      </c>
      <c r="U108" s="41"/>
      <c r="V108" s="41" t="s">
        <v>12</v>
      </c>
      <c r="W108" s="41"/>
      <c r="X108" s="41" t="s">
        <v>13</v>
      </c>
      <c r="AB108" s="40" t="s">
        <v>15</v>
      </c>
      <c r="AC108" s="40"/>
      <c r="AD108" s="40" t="s">
        <v>12</v>
      </c>
      <c r="AE108" s="40"/>
      <c r="AF108" s="40" t="s">
        <v>13</v>
      </c>
    </row>
    <row r="109" spans="1:32" x14ac:dyDescent="0.2">
      <c r="D109" s="55" t="s">
        <v>22</v>
      </c>
      <c r="E109" s="55"/>
      <c r="F109" s="55">
        <f>AVERAGE(F49:F63)</f>
        <v>68.273333333333341</v>
      </c>
      <c r="G109" s="55"/>
      <c r="H109" s="55">
        <f>AVERAGE(H30:H44)</f>
        <v>141.53333333333333</v>
      </c>
      <c r="I109" s="56"/>
      <c r="J109" s="56"/>
      <c r="K109" s="56"/>
      <c r="L109" s="54"/>
      <c r="M109" s="54"/>
      <c r="N109" s="54">
        <f>AVERAGE(N39:N53)</f>
        <v>99.433333333333337</v>
      </c>
      <c r="O109" s="54"/>
      <c r="P109" s="54">
        <f>AVERAGE(P39:P53)</f>
        <v>149</v>
      </c>
      <c r="Q109" s="56"/>
      <c r="R109" s="56"/>
      <c r="S109" s="56"/>
      <c r="T109" s="55"/>
      <c r="U109" s="55"/>
      <c r="V109" s="55">
        <f>AVERAGE(V33:V47)</f>
        <v>79.393333333333345</v>
      </c>
      <c r="W109" s="55"/>
      <c r="X109" s="55">
        <f>AVERAGE(X39:X53)</f>
        <v>154.46666666666667</v>
      </c>
      <c r="Y109" s="56"/>
      <c r="Z109" s="56"/>
      <c r="AA109" s="56"/>
      <c r="AB109" s="54"/>
      <c r="AC109" s="54"/>
      <c r="AD109" s="54">
        <f>AVERAGE(AD48:AD62)</f>
        <v>86.2</v>
      </c>
      <c r="AE109" s="54"/>
      <c r="AF109" s="54">
        <f>AVERAGE(AF48:AF62)</f>
        <v>151.06666666666666</v>
      </c>
    </row>
    <row r="110" spans="1:32" x14ac:dyDescent="0.2">
      <c r="D110" s="41" t="s">
        <v>11</v>
      </c>
      <c r="E110" s="41"/>
      <c r="F110" s="50">
        <f>_xlfn.STDEV.S(F49:F63)</f>
        <v>3.9232760848677533</v>
      </c>
      <c r="G110" s="50"/>
      <c r="H110" s="50">
        <f>_xlfn.STDEV.S(H30:H44)</f>
        <v>1.9223002094465098</v>
      </c>
      <c r="L110" s="40"/>
      <c r="M110" s="40"/>
      <c r="N110" s="53">
        <f>_xlfn.STDEV.S(N39:N53)</f>
        <v>9.7841465549900573</v>
      </c>
      <c r="O110" s="53"/>
      <c r="P110" s="53">
        <f>_xlfn.STDEV.S(P39:P53)</f>
        <v>15.422617898954213</v>
      </c>
      <c r="T110" s="41"/>
      <c r="U110" s="41"/>
      <c r="V110" s="50">
        <f>_xlfn.STDEV.S(V33:V47)</f>
        <v>10.213469164830823</v>
      </c>
      <c r="W110" s="50"/>
      <c r="X110" s="50">
        <f>_xlfn.STDEV.S(X39:X53)</f>
        <v>6.9474215840602804</v>
      </c>
      <c r="AB110" s="40"/>
      <c r="AC110" s="40"/>
      <c r="AD110" s="45">
        <f>_xlfn.STDEV.S(AD48:AD62)</f>
        <v>5.7790261166690415</v>
      </c>
      <c r="AE110" s="45"/>
      <c r="AF110" s="45">
        <f>_xlfn.STDEV.S(AF48:AF62)</f>
        <v>8.7379849480518619</v>
      </c>
    </row>
    <row r="111" spans="1:32" x14ac:dyDescent="0.2">
      <c r="D111" s="57">
        <v>0.95</v>
      </c>
      <c r="E111" s="41"/>
      <c r="F111" s="46">
        <f>1.753*F110/SQRT(14)</f>
        <v>1.8380899868287934</v>
      </c>
      <c r="G111" s="50"/>
      <c r="H111" s="46">
        <f>1.753*H110/SQRT(14)</f>
        <v>0.90061486630799403</v>
      </c>
      <c r="L111" s="40"/>
      <c r="M111" s="40"/>
      <c r="N111" s="43">
        <f>1.753*N110/SQRT(14)</f>
        <v>4.5839602983226886</v>
      </c>
      <c r="O111" s="53"/>
      <c r="P111" s="43">
        <f>1.753*P110/SQRT(14)</f>
        <v>7.2256346271664</v>
      </c>
      <c r="T111" s="41"/>
      <c r="U111" s="41"/>
      <c r="V111" s="46">
        <f>1.753*V110/SQRT(14)</f>
        <v>4.7851017865068215</v>
      </c>
      <c r="W111" s="50"/>
      <c r="X111" s="46">
        <f>1.753*X110/SQRT(14)</f>
        <v>3.254929240690918</v>
      </c>
      <c r="AB111" s="40"/>
      <c r="AC111" s="40"/>
      <c r="AD111" s="42">
        <f>1.753*AD110/SQRT(14)</f>
        <v>2.7075254988152362</v>
      </c>
      <c r="AE111" s="45"/>
      <c r="AF111" s="42">
        <f>1.753*AF110/SQRT(14)</f>
        <v>4.0938242149268058</v>
      </c>
    </row>
    <row r="117" spans="1:2" x14ac:dyDescent="0.2">
      <c r="A117" t="s">
        <v>18</v>
      </c>
      <c r="B117" t="s">
        <v>16</v>
      </c>
    </row>
    <row r="118" spans="1:2" x14ac:dyDescent="0.2">
      <c r="A118" t="s">
        <v>20</v>
      </c>
      <c r="B118" t="s">
        <v>17</v>
      </c>
    </row>
    <row r="119" spans="1:2" x14ac:dyDescent="0.2">
      <c r="A119" t="s">
        <v>24</v>
      </c>
      <c r="B119" t="s">
        <v>23</v>
      </c>
    </row>
  </sheetData>
  <mergeCells count="28">
    <mergeCell ref="Y1:AF1"/>
    <mergeCell ref="Y2:AB2"/>
    <mergeCell ref="AC2:AF2"/>
    <mergeCell ref="Y3:Z3"/>
    <mergeCell ref="AA3:AB3"/>
    <mergeCell ref="AC3:AD3"/>
    <mergeCell ref="AE3:AF3"/>
    <mergeCell ref="K3:L3"/>
    <mergeCell ref="M3:N3"/>
    <mergeCell ref="O3:P3"/>
    <mergeCell ref="Q1:X1"/>
    <mergeCell ref="Q2:T2"/>
    <mergeCell ref="U2:X2"/>
    <mergeCell ref="Q3:R3"/>
    <mergeCell ref="S3:T3"/>
    <mergeCell ref="U3:V3"/>
    <mergeCell ref="W3:X3"/>
    <mergeCell ref="C3:D3"/>
    <mergeCell ref="A3:B3"/>
    <mergeCell ref="E3:F3"/>
    <mergeCell ref="G3:H3"/>
    <mergeCell ref="I3:J3"/>
    <mergeCell ref="A1:H1"/>
    <mergeCell ref="I1:P1"/>
    <mergeCell ref="I2:L2"/>
    <mergeCell ref="M2:P2"/>
    <mergeCell ref="E2:H2"/>
    <mergeCell ref="A2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5CA176-8E55-4EF3-ADA9-69E37467A78A}">
  <dimension ref="A3:L38"/>
  <sheetViews>
    <sheetView topLeftCell="A16" workbookViewId="0">
      <selection activeCell="A30" sqref="A30"/>
    </sheetView>
  </sheetViews>
  <sheetFormatPr defaultRowHeight="14.25" x14ac:dyDescent="0.2"/>
  <cols>
    <col min="1" max="1" width="11.25" bestFit="1" customWidth="1"/>
    <col min="2" max="2" width="14.375" bestFit="1" customWidth="1"/>
    <col min="3" max="4" width="13.875" bestFit="1" customWidth="1"/>
    <col min="6" max="8" width="13.875" bestFit="1" customWidth="1"/>
    <col min="10" max="11" width="11.875" bestFit="1" customWidth="1"/>
    <col min="12" max="12" width="10.875" bestFit="1" customWidth="1"/>
  </cols>
  <sheetData>
    <row r="3" spans="1:8" ht="15" thickBot="1" x14ac:dyDescent="0.25"/>
    <row r="4" spans="1:8" ht="15" thickBot="1" x14ac:dyDescent="0.25">
      <c r="A4" s="58">
        <v>2219</v>
      </c>
      <c r="B4" s="67"/>
      <c r="C4" s="58" t="s">
        <v>27</v>
      </c>
      <c r="D4" s="59" t="s">
        <v>28</v>
      </c>
      <c r="E4" s="60" t="s">
        <v>29</v>
      </c>
      <c r="F4" s="59" t="s">
        <v>21</v>
      </c>
      <c r="G4" s="59" t="s">
        <v>11</v>
      </c>
      <c r="H4" s="60" t="s">
        <v>31</v>
      </c>
    </row>
    <row r="5" spans="1:8" x14ac:dyDescent="0.2">
      <c r="A5" s="58" t="s">
        <v>15</v>
      </c>
      <c r="B5" s="67" t="s">
        <v>25</v>
      </c>
      <c r="C5" s="76">
        <v>0.03</v>
      </c>
      <c r="D5" s="77">
        <v>0.05</v>
      </c>
      <c r="E5" s="78">
        <v>0.02</v>
      </c>
      <c r="F5" s="59">
        <f>AVERAGE(C5:E5)</f>
        <v>3.3333333333333333E-2</v>
      </c>
      <c r="G5" s="59">
        <f>_xlfn.STDEV.S(C5:E5)</f>
        <v>1.5275252316519463E-2</v>
      </c>
      <c r="H5" s="60">
        <f>2.35*G5/SQRT(2)</f>
        <v>2.5382901068764115E-2</v>
      </c>
    </row>
    <row r="6" spans="1:8" ht="15" thickBot="1" x14ac:dyDescent="0.25">
      <c r="A6" s="64"/>
      <c r="B6" s="68" t="s">
        <v>26</v>
      </c>
      <c r="C6" s="73">
        <v>6.18</v>
      </c>
      <c r="D6" s="74">
        <v>6.44</v>
      </c>
      <c r="E6" s="75">
        <v>6.37</v>
      </c>
      <c r="F6" s="65">
        <f t="shared" ref="F6:F8" si="0">AVERAGE(C6:E6)</f>
        <v>6.330000000000001</v>
      </c>
      <c r="G6" s="65">
        <f t="shared" ref="G6:G8" si="1">_xlfn.STDEV.S(C6:E6)</f>
        <v>0.13453624047073745</v>
      </c>
      <c r="H6" s="66">
        <f t="shared" ref="H6:H8" si="2">2.35*G6/SQRT(2)</f>
        <v>0.22355899668767584</v>
      </c>
    </row>
    <row r="7" spans="1:8" x14ac:dyDescent="0.2">
      <c r="A7" s="61" t="s">
        <v>30</v>
      </c>
      <c r="B7" s="69" t="s">
        <v>25</v>
      </c>
      <c r="C7" s="70">
        <v>0.04</v>
      </c>
      <c r="D7" s="71">
        <v>0</v>
      </c>
      <c r="E7" s="72">
        <v>0.03</v>
      </c>
      <c r="F7" s="62">
        <f t="shared" si="0"/>
        <v>2.3333333333333334E-2</v>
      </c>
      <c r="G7" s="62">
        <f t="shared" si="1"/>
        <v>2.0816659994661323E-2</v>
      </c>
      <c r="H7" s="63">
        <f t="shared" si="2"/>
        <v>3.4591063393117391E-2</v>
      </c>
    </row>
    <row r="8" spans="1:8" ht="15" thickBot="1" x14ac:dyDescent="0.25">
      <c r="A8" s="64"/>
      <c r="B8" s="68" t="s">
        <v>26</v>
      </c>
      <c r="C8" s="73">
        <v>6.13</v>
      </c>
      <c r="D8" s="74">
        <v>6.06</v>
      </c>
      <c r="E8" s="75">
        <v>6.18</v>
      </c>
      <c r="F8" s="65">
        <f t="shared" si="0"/>
        <v>6.1233333333333322</v>
      </c>
      <c r="G8" s="65">
        <f t="shared" si="1"/>
        <v>6.0277137733417141E-2</v>
      </c>
      <c r="H8" s="66">
        <f t="shared" si="2"/>
        <v>0.10016257617826473</v>
      </c>
    </row>
    <row r="9" spans="1:8" ht="15" thickBot="1" x14ac:dyDescent="0.25"/>
    <row r="10" spans="1:8" ht="15" thickBot="1" x14ac:dyDescent="0.25">
      <c r="A10" s="58">
        <v>2024</v>
      </c>
      <c r="B10" s="67"/>
      <c r="C10" s="58" t="s">
        <v>27</v>
      </c>
      <c r="D10" s="59" t="s">
        <v>28</v>
      </c>
      <c r="E10" s="60" t="s">
        <v>29</v>
      </c>
      <c r="F10" s="59" t="s">
        <v>21</v>
      </c>
      <c r="G10" s="59" t="s">
        <v>11</v>
      </c>
      <c r="H10" s="60" t="s">
        <v>31</v>
      </c>
    </row>
    <row r="11" spans="1:8" x14ac:dyDescent="0.2">
      <c r="A11" s="58" t="s">
        <v>15</v>
      </c>
      <c r="B11" s="67" t="s">
        <v>25</v>
      </c>
      <c r="C11" s="70">
        <v>0.55000000000000004</v>
      </c>
      <c r="D11" s="71">
        <v>0.54</v>
      </c>
      <c r="E11" s="72">
        <v>0.56000000000000005</v>
      </c>
      <c r="F11" s="59">
        <f>AVERAGE(C11:E11)</f>
        <v>0.55000000000000004</v>
      </c>
      <c r="G11" s="59">
        <f>_xlfn.STDEV.S(C11:E11)</f>
        <v>1.0000000000000009E-2</v>
      </c>
      <c r="H11" s="60">
        <f>2.35*G11/SQRT(2)</f>
        <v>1.6617009357883881E-2</v>
      </c>
    </row>
    <row r="12" spans="1:8" ht="15" thickBot="1" x14ac:dyDescent="0.25">
      <c r="A12" s="64"/>
      <c r="B12" s="68" t="s">
        <v>26</v>
      </c>
      <c r="C12" s="73">
        <v>5.75</v>
      </c>
      <c r="D12" s="74">
        <v>5.92</v>
      </c>
      <c r="E12" s="75">
        <v>5.84</v>
      </c>
      <c r="F12" s="65">
        <f t="shared" ref="F12:F14" si="3">AVERAGE(C12:E12)</f>
        <v>5.836666666666666</v>
      </c>
      <c r="G12" s="65">
        <f t="shared" ref="G12:G14" si="4">_xlfn.STDEV.S(C12:E12)</f>
        <v>8.504900548115378E-2</v>
      </c>
      <c r="H12" s="66">
        <f t="shared" ref="H12:H14" si="5">2.35*G12/SQRT(2)</f>
        <v>0.14132601199590486</v>
      </c>
    </row>
    <row r="13" spans="1:8" x14ac:dyDescent="0.2">
      <c r="A13" s="61" t="s">
        <v>30</v>
      </c>
      <c r="B13" s="69" t="s">
        <v>25</v>
      </c>
      <c r="C13" s="70">
        <v>0.03</v>
      </c>
      <c r="D13" s="71">
        <v>0.08</v>
      </c>
      <c r="E13" s="72">
        <v>0.05</v>
      </c>
      <c r="F13" s="62">
        <f t="shared" si="3"/>
        <v>5.3333333333333337E-2</v>
      </c>
      <c r="G13" s="62">
        <f t="shared" si="4"/>
        <v>2.5166114784235825E-2</v>
      </c>
      <c r="H13" s="63">
        <f t="shared" si="5"/>
        <v>4.181855648712262E-2</v>
      </c>
    </row>
    <row r="14" spans="1:8" ht="15" thickBot="1" x14ac:dyDescent="0.25">
      <c r="A14" s="64"/>
      <c r="B14" s="68" t="s">
        <v>26</v>
      </c>
      <c r="C14" s="73">
        <v>6.23</v>
      </c>
      <c r="D14" s="74">
        <v>6.22</v>
      </c>
      <c r="E14" s="75">
        <v>6.2</v>
      </c>
      <c r="F14" s="65">
        <f t="shared" si="3"/>
        <v>6.2166666666666659</v>
      </c>
      <c r="G14" s="65">
        <f t="shared" si="4"/>
        <v>1.5275252316519529E-2</v>
      </c>
      <c r="H14" s="66">
        <f t="shared" si="5"/>
        <v>2.5382901068764223E-2</v>
      </c>
    </row>
    <row r="15" spans="1:8" ht="15" thickBot="1" x14ac:dyDescent="0.25"/>
    <row r="16" spans="1:8" ht="15" thickBot="1" x14ac:dyDescent="0.25">
      <c r="A16" s="58">
        <v>2139</v>
      </c>
      <c r="B16" s="67"/>
      <c r="C16" s="58" t="s">
        <v>27</v>
      </c>
      <c r="D16" s="59" t="s">
        <v>28</v>
      </c>
      <c r="E16" s="60" t="s">
        <v>29</v>
      </c>
      <c r="F16" s="59" t="s">
        <v>21</v>
      </c>
      <c r="G16" s="59" t="s">
        <v>11</v>
      </c>
      <c r="H16" s="60" t="s">
        <v>31</v>
      </c>
    </row>
    <row r="17" spans="1:12" x14ac:dyDescent="0.2">
      <c r="A17" s="58" t="s">
        <v>15</v>
      </c>
      <c r="B17" s="67" t="s">
        <v>25</v>
      </c>
      <c r="C17" s="70">
        <v>0.18</v>
      </c>
      <c r="D17" s="71">
        <v>0.18</v>
      </c>
      <c r="E17" s="72">
        <v>0.17</v>
      </c>
      <c r="F17" s="59">
        <f>AVERAGE(C17:E17)</f>
        <v>0.17666666666666667</v>
      </c>
      <c r="G17" s="59">
        <f>_xlfn.STDEV.S(C17:E17)</f>
        <v>5.7735026918962467E-3</v>
      </c>
      <c r="H17" s="60">
        <f>2.35*G17/SQRT(2)</f>
        <v>9.5938348259007617E-3</v>
      </c>
    </row>
    <row r="18" spans="1:12" ht="15" thickBot="1" x14ac:dyDescent="0.25">
      <c r="A18" s="64"/>
      <c r="B18" s="68" t="s">
        <v>26</v>
      </c>
      <c r="C18" s="73">
        <v>6</v>
      </c>
      <c r="D18" s="74">
        <v>5.9</v>
      </c>
      <c r="E18" s="75">
        <v>5.66</v>
      </c>
      <c r="F18" s="65">
        <f t="shared" ref="F18:F20" si="6">AVERAGE(C18:E18)</f>
        <v>5.8533333333333344</v>
      </c>
      <c r="G18" s="65">
        <f t="shared" ref="G18:G20" si="7">_xlfn.STDEV.S(C18:E18)</f>
        <v>0.17473789896108205</v>
      </c>
      <c r="H18" s="66">
        <f t="shared" ref="H18:H20" si="8">2.35*G18/SQRT(2)</f>
        <v>0.29036213022132662</v>
      </c>
    </row>
    <row r="19" spans="1:12" x14ac:dyDescent="0.2">
      <c r="A19" s="61" t="s">
        <v>30</v>
      </c>
      <c r="B19" s="69" t="s">
        <v>25</v>
      </c>
      <c r="C19" s="70">
        <v>0.06</v>
      </c>
      <c r="D19" s="71">
        <v>0.06</v>
      </c>
      <c r="E19" s="72">
        <v>0.03</v>
      </c>
      <c r="F19" s="62">
        <f t="shared" si="6"/>
        <v>4.9999999999999996E-2</v>
      </c>
      <c r="G19" s="62">
        <f t="shared" si="7"/>
        <v>1.732050807568877E-2</v>
      </c>
      <c r="H19" s="63">
        <f t="shared" si="8"/>
        <v>2.8781504477702335E-2</v>
      </c>
    </row>
    <row r="20" spans="1:12" ht="15" thickBot="1" x14ac:dyDescent="0.25">
      <c r="A20" s="64"/>
      <c r="B20" s="68" t="s">
        <v>26</v>
      </c>
      <c r="C20" s="73">
        <v>6.09</v>
      </c>
      <c r="D20" s="74">
        <v>6.33</v>
      </c>
      <c r="E20" s="75">
        <v>6.13</v>
      </c>
      <c r="F20" s="65">
        <f t="shared" si="6"/>
        <v>6.1833333333333336</v>
      </c>
      <c r="G20" s="65">
        <f t="shared" si="7"/>
        <v>0.12858201014657283</v>
      </c>
      <c r="H20" s="66">
        <f t="shared" si="8"/>
        <v>0.2136648465861119</v>
      </c>
    </row>
    <row r="21" spans="1:12" ht="15" thickBot="1" x14ac:dyDescent="0.25"/>
    <row r="22" spans="1:12" ht="15" thickBot="1" x14ac:dyDescent="0.25">
      <c r="A22" s="58">
        <v>2050</v>
      </c>
      <c r="B22" s="67"/>
      <c r="C22" s="58" t="s">
        <v>27</v>
      </c>
      <c r="D22" s="59" t="s">
        <v>28</v>
      </c>
      <c r="E22" s="60" t="s">
        <v>29</v>
      </c>
      <c r="F22" s="59" t="s">
        <v>21</v>
      </c>
      <c r="G22" s="59" t="s">
        <v>11</v>
      </c>
      <c r="H22" s="60" t="s">
        <v>31</v>
      </c>
    </row>
    <row r="23" spans="1:12" x14ac:dyDescent="0.2">
      <c r="A23" s="58" t="s">
        <v>15</v>
      </c>
      <c r="B23" s="67" t="s">
        <v>25</v>
      </c>
      <c r="C23" s="70">
        <v>0.21</v>
      </c>
      <c r="D23" s="71">
        <v>0.2</v>
      </c>
      <c r="E23" s="72">
        <v>0.14000000000000001</v>
      </c>
      <c r="F23" s="59">
        <f>AVERAGE(C23:E23)</f>
        <v>0.18333333333333335</v>
      </c>
      <c r="G23" s="59">
        <f>_xlfn.STDEV.S(C23:E23)</f>
        <v>3.7859388972001848E-2</v>
      </c>
      <c r="H23" s="60">
        <f>2.35*G23/SQRT(2)</f>
        <v>6.2910982083151989E-2</v>
      </c>
    </row>
    <row r="24" spans="1:12" ht="15" thickBot="1" x14ac:dyDescent="0.25">
      <c r="A24" s="64"/>
      <c r="B24" s="68" t="s">
        <v>26</v>
      </c>
      <c r="C24" s="73">
        <v>5</v>
      </c>
      <c r="D24" s="74">
        <v>5.09</v>
      </c>
      <c r="E24" s="75">
        <v>4.9000000000000004</v>
      </c>
      <c r="F24" s="65">
        <f t="shared" ref="F24:F26" si="9">AVERAGE(C24:E24)</f>
        <v>4.996666666666667</v>
      </c>
      <c r="G24" s="65">
        <f t="shared" ref="G24:G26" si="10">_xlfn.STDEV.S(C24:E24)</f>
        <v>9.504384952922143E-2</v>
      </c>
      <c r="H24" s="66">
        <f t="shared" ref="H24:H26" si="11">2.35*G24/SQRT(2)</f>
        <v>0.15793445370363787</v>
      </c>
    </row>
    <row r="25" spans="1:12" x14ac:dyDescent="0.2">
      <c r="A25" s="61" t="s">
        <v>30</v>
      </c>
      <c r="B25" s="69" t="s">
        <v>25</v>
      </c>
      <c r="C25" s="70">
        <v>0.09</v>
      </c>
      <c r="D25" s="71">
        <v>0.03</v>
      </c>
      <c r="E25" s="72">
        <v>0.05</v>
      </c>
      <c r="F25" s="62">
        <f t="shared" si="9"/>
        <v>5.6666666666666664E-2</v>
      </c>
      <c r="G25" s="62">
        <f t="shared" si="10"/>
        <v>3.055050463303894E-2</v>
      </c>
      <c r="H25" s="63">
        <f t="shared" si="11"/>
        <v>5.0765802137528251E-2</v>
      </c>
    </row>
    <row r="26" spans="1:12" ht="15" thickBot="1" x14ac:dyDescent="0.25">
      <c r="A26" s="64"/>
      <c r="B26" s="68" t="s">
        <v>26</v>
      </c>
      <c r="C26" s="73">
        <v>5.63</v>
      </c>
      <c r="D26" s="74">
        <v>5.83</v>
      </c>
      <c r="E26" s="75">
        <v>5.76</v>
      </c>
      <c r="F26" s="65">
        <f t="shared" si="9"/>
        <v>5.7399999999999993</v>
      </c>
      <c r="G26" s="65">
        <f t="shared" si="10"/>
        <v>0.10148891565092226</v>
      </c>
      <c r="H26" s="66">
        <f t="shared" si="11"/>
        <v>0.16864422610928614</v>
      </c>
    </row>
    <row r="30" spans="1:12" x14ac:dyDescent="0.2">
      <c r="A30" t="s">
        <v>32</v>
      </c>
    </row>
    <row r="32" spans="1:12" x14ac:dyDescent="0.2">
      <c r="B32" t="s">
        <v>37</v>
      </c>
      <c r="C32" t="s">
        <v>38</v>
      </c>
      <c r="D32" t="s">
        <v>39</v>
      </c>
      <c r="F32" t="s">
        <v>40</v>
      </c>
      <c r="G32" t="s">
        <v>41</v>
      </c>
      <c r="H32" t="s">
        <v>42</v>
      </c>
      <c r="J32" t="s">
        <v>21</v>
      </c>
      <c r="K32" t="s">
        <v>11</v>
      </c>
      <c r="L32" t="s">
        <v>31</v>
      </c>
    </row>
    <row r="33" spans="1:12" x14ac:dyDescent="0.2">
      <c r="A33" t="s">
        <v>26</v>
      </c>
      <c r="B33">
        <v>6.07</v>
      </c>
      <c r="C33">
        <v>6.11</v>
      </c>
      <c r="D33">
        <v>6.11</v>
      </c>
      <c r="F33">
        <v>5.96</v>
      </c>
      <c r="G33">
        <v>6.07</v>
      </c>
      <c r="H33">
        <v>5.94</v>
      </c>
      <c r="J33">
        <f>AVERAGE(B33:H33)</f>
        <v>6.043333333333333</v>
      </c>
      <c r="K33">
        <f>_xlfn.STDEV.S(B33:H33)</f>
        <v>7.4744007563594519E-2</v>
      </c>
      <c r="L33">
        <f>1.943*K33/SQRT(5)</f>
        <v>6.4947760156400622E-2</v>
      </c>
    </row>
    <row r="34" spans="1:12" x14ac:dyDescent="0.2">
      <c r="A34" t="s">
        <v>25</v>
      </c>
      <c r="B34">
        <v>0.04</v>
      </c>
      <c r="C34">
        <v>0.05</v>
      </c>
      <c r="D34">
        <v>0.05</v>
      </c>
      <c r="F34">
        <v>0.02</v>
      </c>
      <c r="G34">
        <v>0.02</v>
      </c>
      <c r="H34">
        <v>0.02</v>
      </c>
      <c r="J34">
        <f>AVERAGE(B34:H34)</f>
        <v>3.3333333333333333E-2</v>
      </c>
      <c r="K34">
        <f>_xlfn.STDEV.S(B34:H34)</f>
        <v>1.5055453054181638E-2</v>
      </c>
      <c r="L34">
        <f>1.943*K34/SQRT(5)</f>
        <v>1.3082225396825027E-2</v>
      </c>
    </row>
    <row r="35" spans="1:12" x14ac:dyDescent="0.2">
      <c r="A35" t="s">
        <v>33</v>
      </c>
      <c r="B35">
        <v>0.23</v>
      </c>
      <c r="C35">
        <v>0.24</v>
      </c>
      <c r="D35">
        <v>0.24</v>
      </c>
      <c r="F35">
        <v>0.17</v>
      </c>
      <c r="G35">
        <v>0.22</v>
      </c>
      <c r="H35">
        <v>0.21</v>
      </c>
      <c r="J35">
        <f t="shared" ref="J35:J38" si="12">AVERAGE(B35:H35)</f>
        <v>0.21833333333333335</v>
      </c>
      <c r="K35">
        <f t="shared" ref="K35:K38" si="13">_xlfn.STDEV.S(B35:H35)</f>
        <v>2.6394443859772014E-2</v>
      </c>
      <c r="L35">
        <f t="shared" ref="L35:L38" si="14">1.943*K35/SQRT(5)</f>
        <v>2.2935082893535085E-2</v>
      </c>
    </row>
    <row r="36" spans="1:12" x14ac:dyDescent="0.2">
      <c r="A36" t="s">
        <v>34</v>
      </c>
      <c r="B36">
        <v>0.08</v>
      </c>
      <c r="C36">
        <v>0.13</v>
      </c>
      <c r="D36">
        <v>0.13</v>
      </c>
      <c r="F36">
        <v>0.08</v>
      </c>
      <c r="G36">
        <v>0.1</v>
      </c>
      <c r="H36">
        <v>0.11</v>
      </c>
      <c r="J36">
        <f t="shared" si="12"/>
        <v>0.105</v>
      </c>
      <c r="K36">
        <f t="shared" si="13"/>
        <v>2.2583179581272476E-2</v>
      </c>
      <c r="L36">
        <f t="shared" si="14"/>
        <v>1.9623338095237558E-2</v>
      </c>
    </row>
    <row r="37" spans="1:12" x14ac:dyDescent="0.2">
      <c r="A37" t="s">
        <v>35</v>
      </c>
      <c r="B37">
        <v>0.26</v>
      </c>
      <c r="C37">
        <v>0.25</v>
      </c>
      <c r="D37">
        <v>0.25</v>
      </c>
      <c r="F37">
        <v>0.28999999999999998</v>
      </c>
      <c r="G37">
        <v>0.32</v>
      </c>
      <c r="H37">
        <v>0.3</v>
      </c>
      <c r="J37">
        <f t="shared" si="12"/>
        <v>0.27833333333333338</v>
      </c>
      <c r="K37">
        <f t="shared" si="13"/>
        <v>2.9268868558020252E-2</v>
      </c>
      <c r="L37">
        <f t="shared" si="14"/>
        <v>2.543277403928508E-2</v>
      </c>
    </row>
    <row r="38" spans="1:12" x14ac:dyDescent="0.2">
      <c r="A38" t="s">
        <v>36</v>
      </c>
      <c r="B38">
        <v>0.09</v>
      </c>
      <c r="C38">
        <v>0.1</v>
      </c>
      <c r="D38">
        <v>0.1</v>
      </c>
      <c r="F38">
        <v>0.13</v>
      </c>
      <c r="G38">
        <v>7.0000000000000007E-2</v>
      </c>
      <c r="H38">
        <v>0.09</v>
      </c>
      <c r="J38">
        <f t="shared" si="12"/>
        <v>9.6666666666666679E-2</v>
      </c>
      <c r="K38">
        <f t="shared" si="13"/>
        <v>1.9663841605003476E-2</v>
      </c>
      <c r="L38">
        <f t="shared" si="14"/>
        <v>1.7086620184616166E-2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Hardness</vt:lpstr>
      <vt:lpstr>Chemical_composition</vt:lpstr>
    </vt:vector>
  </TitlesOfParts>
  <Company>Cranfield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Eimer, Eloise</dc:creator>
  <cp:lastModifiedBy>Eimer, Eloise</cp:lastModifiedBy>
  <dcterms:created xsi:type="dcterms:W3CDTF">2020-06-17T09:39:37Z</dcterms:created>
  <dcterms:modified xsi:type="dcterms:W3CDTF">2021-05-19T19:10:46Z</dcterms:modified>
</cp:coreProperties>
</file>