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295970\OneDrive - Cranfield University\s295970\EngD\Chapters\7. Thesis\4. Completed chapters\Chapter 3\2. Manuscript in thesis stye (seperate figures)\2b. Publication submission\2. CORD data submission\"/>
    </mc:Choice>
  </mc:AlternateContent>
  <xr:revisionPtr revIDLastSave="0" documentId="13_ncr:1_{F3D99EAC-64AF-4152-94AC-41DB12DC8704}" xr6:coauthVersionLast="47" xr6:coauthVersionMax="47" xr10:uidLastSave="{00000000-0000-0000-0000-000000000000}"/>
  <bookViews>
    <workbookView xWindow="-120" yWindow="-120" windowWidth="29040" windowHeight="15840" xr2:uid="{F3A4C355-1376-41DE-BFB5-81C8FA04EA8F}"/>
  </bookViews>
  <sheets>
    <sheet name="Contents" sheetId="17" r:id="rId1"/>
    <sheet name="Fig 2" sheetId="12" r:id="rId2"/>
    <sheet name="Fig 3-5 " sheetId="11" r:id="rId3"/>
    <sheet name="Fig 6-7" sheetId="5" r:id="rId4"/>
    <sheet name="Fig 8" sheetId="8" r:id="rId5"/>
    <sheet name="Fig 9" sheetId="9" r:id="rId6"/>
    <sheet name="Fig 10-11" sheetId="20" r:id="rId7"/>
    <sheet name="Fig 12" sheetId="21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Hlk130041943" localSheetId="0">Contents!$A$1</definedName>
    <definedName name="_Hlk130042002" localSheetId="0">Contents!$A$5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0" l="1"/>
  <c r="D5" i="20"/>
  <c r="D6" i="20"/>
  <c r="D3" i="20"/>
  <c r="F8" i="5" l="1"/>
  <c r="F9" i="5"/>
  <c r="F10" i="5"/>
  <c r="F7" i="5"/>
  <c r="F6" i="5"/>
  <c r="F5" i="5"/>
  <c r="F4" i="5"/>
  <c r="F3" i="5"/>
  <c r="B31" i="12" l="1"/>
  <c r="B33" i="12"/>
  <c r="B35" i="12"/>
  <c r="B36" i="12"/>
  <c r="B41" i="12"/>
  <c r="B38" i="12"/>
  <c r="B37" i="12"/>
  <c r="B30" i="12"/>
  <c r="B29" i="12"/>
  <c r="B42" i="12"/>
  <c r="B40" i="12"/>
  <c r="B39" i="12"/>
  <c r="B34" i="12"/>
  <c r="B32" i="12"/>
  <c r="B19" i="12"/>
  <c r="B18" i="12"/>
  <c r="B17" i="12"/>
  <c r="B16" i="12"/>
  <c r="B15" i="12"/>
  <c r="B14" i="12"/>
  <c r="B13" i="12"/>
  <c r="B12" i="12"/>
  <c r="B11" i="12"/>
  <c r="B10" i="12"/>
  <c r="B9" i="12"/>
  <c r="B8" i="12"/>
  <c r="B7" i="12"/>
  <c r="B6" i="12"/>
</calcChain>
</file>

<file path=xl/sharedStrings.xml><?xml version="1.0" encoding="utf-8"?>
<sst xmlns="http://schemas.openxmlformats.org/spreadsheetml/2006/main" count="263" uniqueCount="74">
  <si>
    <r>
      <t>The role of solvent temperature and gas pressure on CO</t>
    </r>
    <r>
      <rPr>
        <b/>
        <vertAlign val="sub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 mass transfer during biogas upgrading within porous and dense-skin hollow fibre membrane contactors</t>
    </r>
  </si>
  <si>
    <r>
      <t>B. Luqmani</t>
    </r>
    <r>
      <rPr>
        <vertAlign val="superscript"/>
        <sz val="11"/>
        <color theme="1"/>
        <rFont val="Arial"/>
        <family val="2"/>
      </rPr>
      <t>a</t>
    </r>
    <r>
      <rPr>
        <sz val="11"/>
        <color theme="1"/>
        <rFont val="Arial"/>
        <family val="2"/>
      </rPr>
      <t>, A. Brookes</t>
    </r>
    <r>
      <rPr>
        <vertAlign val="superscript"/>
        <sz val="11"/>
        <color theme="1"/>
        <rFont val="Arial"/>
        <family val="2"/>
      </rPr>
      <t>b</t>
    </r>
    <r>
      <rPr>
        <sz val="11"/>
        <color theme="1"/>
        <rFont val="Arial"/>
        <family val="2"/>
      </rPr>
      <t>, A. Moore</t>
    </r>
    <r>
      <rPr>
        <vertAlign val="superscript"/>
        <sz val="11"/>
        <color theme="1"/>
        <rFont val="Arial"/>
        <family val="2"/>
      </rPr>
      <t>c</t>
    </r>
    <r>
      <rPr>
        <sz val="11"/>
        <color theme="1"/>
        <rFont val="Arial"/>
        <family val="2"/>
      </rPr>
      <t>, P. Vale</t>
    </r>
    <r>
      <rPr>
        <vertAlign val="superscript"/>
        <sz val="11"/>
        <color theme="1"/>
        <rFont val="Arial"/>
        <family val="2"/>
      </rPr>
      <t>d</t>
    </r>
    <r>
      <rPr>
        <sz val="11"/>
        <color theme="1"/>
        <rFont val="Arial"/>
        <family val="2"/>
      </rPr>
      <t>, M. Pidou</t>
    </r>
    <r>
      <rPr>
        <vertAlign val="superscript"/>
        <sz val="11"/>
        <color theme="1"/>
        <rFont val="Arial"/>
        <family val="2"/>
      </rPr>
      <t>a</t>
    </r>
    <r>
      <rPr>
        <sz val="11"/>
        <color theme="1"/>
        <rFont val="Arial"/>
        <family val="2"/>
      </rPr>
      <t>, E.J. McAdam</t>
    </r>
    <r>
      <rPr>
        <vertAlign val="superscript"/>
        <sz val="11"/>
        <color theme="1"/>
        <rFont val="Arial"/>
        <family val="2"/>
      </rPr>
      <t>a,</t>
    </r>
    <r>
      <rPr>
        <sz val="11"/>
        <color theme="1"/>
        <rFont val="Arial"/>
        <family val="2"/>
      </rPr>
      <t>*</t>
    </r>
  </si>
  <si>
    <r>
      <t>a</t>
    </r>
    <r>
      <rPr>
        <sz val="9"/>
        <color theme="1"/>
        <rFont val="Arial"/>
        <family val="2"/>
      </rPr>
      <t>Cranfield Water Science Institute, Vincent Building, Cranfield University, Bedfordshire, MK43 0AL, UK</t>
    </r>
  </si>
  <si>
    <r>
      <t>b</t>
    </r>
    <r>
      <rPr>
        <sz val="9"/>
        <color theme="1"/>
        <rFont val="Arial"/>
        <family val="2"/>
      </rPr>
      <t>Anglian Water, Block C-Western House, Peterborough Business Park, Lynch Wood, Peterborough PE2 6FZ, UK</t>
    </r>
  </si>
  <si>
    <r>
      <t>c</t>
    </r>
    <r>
      <rPr>
        <sz val="9"/>
        <color theme="1"/>
        <rFont val="Arial"/>
        <family val="2"/>
      </rPr>
      <t>Northumbrian Water, Boldon House, Wheatlands Way, Durham DH1 5FA, UK</t>
    </r>
  </si>
  <si>
    <r>
      <t>d</t>
    </r>
    <r>
      <rPr>
        <sz val="9"/>
        <color theme="1"/>
        <rFont val="Arial"/>
        <family val="2"/>
      </rPr>
      <t>Severn Trent Water, 2 St. Johns Street, Coventry CV1 2LZ, UK</t>
    </r>
  </si>
  <si>
    <t>*Corresponding Author: e.mcadam@cranfield.ac.uk</t>
  </si>
  <si>
    <t>List of figures</t>
  </si>
  <si>
    <t>Module</t>
  </si>
  <si>
    <t>PP x50</t>
  </si>
  <si>
    <t>Temperature (C)</t>
  </si>
  <si>
    <t>vL, radial</t>
  </si>
  <si>
    <t>m/s</t>
  </si>
  <si>
    <t>10-3 m/s</t>
  </si>
  <si>
    <t>JCO2</t>
  </si>
  <si>
    <t>mol/m2.s</t>
  </si>
  <si>
    <t>10 -4 mol/m2.s</t>
  </si>
  <si>
    <t>1 / Kov (exp)</t>
  </si>
  <si>
    <t>1/ks error</t>
  </si>
  <si>
    <t>s/m</t>
  </si>
  <si>
    <t>-</t>
  </si>
  <si>
    <t>Gz</t>
  </si>
  <si>
    <t>1 / Kov</t>
  </si>
  <si>
    <t>PMP</t>
  </si>
  <si>
    <t xml:space="preserve">Temp </t>
  </si>
  <si>
    <t>Type</t>
  </si>
  <si>
    <t>km</t>
  </si>
  <si>
    <t>C</t>
  </si>
  <si>
    <t>PP</t>
  </si>
  <si>
    <t>Wilson (1/km)</t>
  </si>
  <si>
    <t>% wetting</t>
  </si>
  <si>
    <t>Permeability</t>
  </si>
  <si>
    <t>barrer</t>
  </si>
  <si>
    <t>Pressure</t>
  </si>
  <si>
    <t>bar</t>
  </si>
  <si>
    <t>1/Kov</t>
  </si>
  <si>
    <t>J CO2</t>
  </si>
  <si>
    <t>E</t>
  </si>
  <si>
    <t>L</t>
  </si>
  <si>
    <t>vL</t>
  </si>
  <si>
    <t>1/km</t>
  </si>
  <si>
    <t>1/kl</t>
  </si>
  <si>
    <t>1/kg</t>
  </si>
  <si>
    <t>%</t>
  </si>
  <si>
    <t>Lpm</t>
  </si>
  <si>
    <t>x10-3 m/s</t>
  </si>
  <si>
    <t>CH4 out</t>
  </si>
  <si>
    <t>Mean</t>
  </si>
  <si>
    <t>Stdev</t>
  </si>
  <si>
    <t>Module - PP</t>
  </si>
  <si>
    <t>Module - PMP</t>
  </si>
  <si>
    <t>Gas velocity</t>
  </si>
  <si>
    <t>Selectivity</t>
  </si>
  <si>
    <t>JCO2/JCH4</t>
  </si>
  <si>
    <t>JCH4</t>
  </si>
  <si>
    <t>%vol</t>
  </si>
  <si>
    <t>CH4 slip</t>
  </si>
  <si>
    <t>CH4 losses</t>
  </si>
  <si>
    <t>vG = 0.02 m/s</t>
  </si>
  <si>
    <t>L/G</t>
  </si>
  <si>
    <t>m3/Nm3</t>
  </si>
  <si>
    <t>m3/m3</t>
  </si>
  <si>
    <t>Projected CH4 slip</t>
  </si>
  <si>
    <t>Experimental layout</t>
  </si>
  <si>
    <t>3-5</t>
  </si>
  <si>
    <t>6-7</t>
  </si>
  <si>
    <t>10-11</t>
  </si>
  <si>
    <t>CO2 flux vs temperature</t>
  </si>
  <si>
    <t>1/km, wetting and peremeability vs temperature</t>
  </si>
  <si>
    <t>1/Kov and flux vs pressure</t>
  </si>
  <si>
    <t>Resistance in series vs pressure</t>
  </si>
  <si>
    <t>CH4 % out vs pressure</t>
  </si>
  <si>
    <t>Methane slip vs L/G ratio</t>
  </si>
  <si>
    <t>Methane selectivity and slip vs pressure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</si>
</sst>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9" formatCode="0.0E+00"/>
    <numFmt numFmtId="170" formatCode="0.0000"/>
    <numFmt numFmtId="175" formatCode="0.0%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name val="Arial"/>
      <family val="2"/>
    </font>
    <font>
      <i/>
      <sz val="11"/>
      <color theme="1"/>
      <name val="Calibri"/>
      <family val="1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9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1" fontId="0" fillId="0" borderId="0" xfId="0" applyNumberFormat="1"/>
    <xf numFmtId="0" fontId="3" fillId="0" borderId="0" xfId="0" applyFont="1"/>
    <xf numFmtId="0" fontId="4" fillId="0" borderId="0" xfId="0" applyFont="1"/>
    <xf numFmtId="1" fontId="0" fillId="0" borderId="0" xfId="0" applyNumberFormat="1" applyAlignment="1">
      <alignment horizontal="left" indent="2"/>
    </xf>
    <xf numFmtId="0" fontId="6" fillId="0" borderId="0" xfId="0" applyFont="1"/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" fontId="0" fillId="0" borderId="0" xfId="0" applyNumberForma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" fontId="0" fillId="0" borderId="0" xfId="0" applyNumberFormat="1" applyAlignment="1">
      <alignment horizontal="left" vertical="center"/>
    </xf>
    <xf numFmtId="169" fontId="0" fillId="0" borderId="0" xfId="0" applyNumberFormat="1" applyAlignment="1">
      <alignment horizontal="left" vertical="center"/>
    </xf>
    <xf numFmtId="2" fontId="0" fillId="0" borderId="0" xfId="0" applyNumberFormat="1" applyAlignment="1">
      <alignment horizontal="left" vertical="center"/>
    </xf>
    <xf numFmtId="169" fontId="0" fillId="0" borderId="0" xfId="0" applyNumberFormat="1" applyAlignment="1">
      <alignment horizontal="left"/>
    </xf>
    <xf numFmtId="164" fontId="0" fillId="0" borderId="0" xfId="0" applyNumberFormat="1" applyAlignment="1">
      <alignment horizontal="left" vertical="center"/>
    </xf>
    <xf numFmtId="11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9" fontId="0" fillId="0" borderId="0" xfId="1" applyFont="1" applyAlignment="1">
      <alignment horizontal="center" vertical="center"/>
    </xf>
    <xf numFmtId="1" fontId="0" fillId="0" borderId="0" xfId="0" applyNumberFormat="1" applyAlignment="1">
      <alignment horizontal="right" vertical="center"/>
    </xf>
    <xf numFmtId="9" fontId="0" fillId="0" borderId="0" xfId="1" applyFont="1" applyAlignment="1">
      <alignment horizontal="center"/>
    </xf>
    <xf numFmtId="9" fontId="0" fillId="0" borderId="0" xfId="1" applyFont="1"/>
    <xf numFmtId="0" fontId="0" fillId="0" borderId="1" xfId="0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  <xf numFmtId="0" fontId="8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175" fontId="0" fillId="0" borderId="0" xfId="1" applyNumberFormat="1" applyFont="1" applyBorder="1" applyAlignment="1">
      <alignment horizontal="center"/>
    </xf>
    <xf numFmtId="175" fontId="0" fillId="0" borderId="0" xfId="0" applyNumberFormat="1" applyFill="1" applyBorder="1" applyAlignment="1">
      <alignment horizontal="center"/>
    </xf>
    <xf numFmtId="175" fontId="0" fillId="0" borderId="0" xfId="1" applyNumberFormat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9" fontId="0" fillId="0" borderId="0" xfId="1" applyNumberFormat="1" applyFont="1" applyFill="1" applyBorder="1" applyAlignment="1">
      <alignment horizontal="center" vertical="center"/>
    </xf>
    <xf numFmtId="170" fontId="0" fillId="0" borderId="0" xfId="0" applyNumberFormat="1" applyFill="1" applyBorder="1" applyAlignment="1">
      <alignment horizontal="center"/>
    </xf>
    <xf numFmtId="9" fontId="7" fillId="0" borderId="0" xfId="3" applyFont="1" applyAlignment="1">
      <alignment horizontal="center" vertical="center"/>
    </xf>
    <xf numFmtId="9" fontId="7" fillId="0" borderId="0" xfId="3" applyFont="1" applyAlignment="1">
      <alignment horizontal="center"/>
    </xf>
    <xf numFmtId="10" fontId="7" fillId="0" borderId="0" xfId="3" applyNumberFormat="1" applyFont="1" applyAlignment="1">
      <alignment horizontal="center"/>
    </xf>
    <xf numFmtId="0" fontId="0" fillId="0" borderId="0" xfId="0" quotePrefix="1" applyAlignment="1">
      <alignment horizontal="center"/>
    </xf>
  </cellXfs>
  <cellStyles count="4">
    <cellStyle name="Normal" xfId="0" builtinId="0"/>
    <cellStyle name="Normal 2" xfId="2" xr:uid="{88BA522C-6863-4F28-94A7-37B618CF99D3}"/>
    <cellStyle name="Percent" xfId="1" builtinId="5"/>
    <cellStyle name="Percent 2" xfId="3" xr:uid="{33FC39F8-F8ED-4BAF-A5C9-FA11EBA052F5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customXml" Target="../customXml/item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201706</xdr:colOff>
      <xdr:row>2</xdr:row>
      <xdr:rowOff>168088</xdr:rowOff>
    </xdr:from>
    <xdr:to>
      <xdr:col>25</xdr:col>
      <xdr:colOff>538278</xdr:colOff>
      <xdr:row>22</xdr:row>
      <xdr:rowOff>58681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1D10E18-A73F-D7A7-2E11-DF501C52B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13441" y="549088"/>
          <a:ext cx="4572396" cy="37005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371475</xdr:colOff>
      <xdr:row>20</xdr:row>
      <xdr:rowOff>38100</xdr:rowOff>
    </xdr:from>
    <xdr:to>
      <xdr:col>16</xdr:col>
      <xdr:colOff>195151</xdr:colOff>
      <xdr:row>37</xdr:row>
      <xdr:rowOff>55146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1997F60-A7E6-1A3B-9B58-03CEF92FB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62575" y="3848100"/>
          <a:ext cx="5310076" cy="3255546"/>
        </a:xfrm>
        <a:prstGeom prst="rect">
          <a:avLst/>
        </a:prstGeom>
      </xdr:spPr>
    </xdr:pic>
    <xdr:clientData/>
  </xdr:twoCellAnchor>
  <xdr:twoCellAnchor editAs="oneCell">
    <xdr:from>
      <xdr:col>16</xdr:col>
      <xdr:colOff>247650</xdr:colOff>
      <xdr:row>20</xdr:row>
      <xdr:rowOff>28575</xdr:rowOff>
    </xdr:from>
    <xdr:to>
      <xdr:col>25</xdr:col>
      <xdr:colOff>10361</xdr:colOff>
      <xdr:row>38</xdr:row>
      <xdr:rowOff>184334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ABE95FF4-4439-5302-8882-CBB0D021F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725150" y="3838575"/>
          <a:ext cx="5249111" cy="3584759"/>
        </a:xfrm>
        <a:prstGeom prst="rect">
          <a:avLst/>
        </a:prstGeom>
      </xdr:spPr>
    </xdr:pic>
    <xdr:clientData/>
  </xdr:twoCellAnchor>
  <xdr:twoCellAnchor editAs="oneCell">
    <xdr:from>
      <xdr:col>7</xdr:col>
      <xdr:colOff>219075</xdr:colOff>
      <xdr:row>1</xdr:row>
      <xdr:rowOff>0</xdr:rowOff>
    </xdr:from>
    <xdr:to>
      <xdr:col>16</xdr:col>
      <xdr:colOff>170778</xdr:colOff>
      <xdr:row>19</xdr:row>
      <xdr:rowOff>88697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B0041A07-AC87-9A64-D3A3-776F06B6A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10175" y="190500"/>
          <a:ext cx="5438103" cy="35176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1021145</xdr:colOff>
      <xdr:row>0</xdr:row>
      <xdr:rowOff>135649</xdr:rowOff>
    </xdr:from>
    <xdr:to>
      <xdr:col>11</xdr:col>
      <xdr:colOff>1169293</xdr:colOff>
      <xdr:row>16</xdr:row>
      <xdr:rowOff>99334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D1BDC4-69D9-BEA5-0C20-A2243B6BC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4869" y="135649"/>
          <a:ext cx="4752993" cy="3011685"/>
        </a:xfrm>
        <a:prstGeom prst="rect">
          <a:avLst/>
        </a:prstGeom>
      </xdr:spPr>
    </xdr:pic>
    <xdr:clientData/>
  </xdr:twoCellAnchor>
  <xdr:twoCellAnchor editAs="oneCell">
    <xdr:from>
      <xdr:col>6</xdr:col>
      <xdr:colOff>1143001</xdr:colOff>
      <xdr:row>17</xdr:row>
      <xdr:rowOff>72259</xdr:rowOff>
    </xdr:from>
    <xdr:to>
      <xdr:col>11</xdr:col>
      <xdr:colOff>1165421</xdr:colOff>
      <xdr:row>33</xdr:row>
      <xdr:rowOff>42041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C102D34-5A99-4308-DD43-52E5E5159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26725" y="3310759"/>
          <a:ext cx="4627265" cy="30177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476250</xdr:colOff>
      <xdr:row>0</xdr:row>
      <xdr:rowOff>95250</xdr:rowOff>
    </xdr:from>
    <xdr:to>
      <xdr:col>19</xdr:col>
      <xdr:colOff>74355</xdr:colOff>
      <xdr:row>18</xdr:row>
      <xdr:rowOff>110789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172BEE2-40F6-5B42-36A9-DFA8FEA26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72250" y="95250"/>
          <a:ext cx="5084505" cy="3444539"/>
        </a:xfrm>
        <a:prstGeom prst="rect">
          <a:avLst/>
        </a:prstGeom>
      </xdr:spPr>
    </xdr:pic>
    <xdr:clientData/>
  </xdr:twoCellAnchor>
  <xdr:twoCellAnchor editAs="oneCell">
    <xdr:from>
      <xdr:col>10</xdr:col>
      <xdr:colOff>381000</xdr:colOff>
      <xdr:row>19</xdr:row>
      <xdr:rowOff>38100</xdr:rowOff>
    </xdr:from>
    <xdr:to>
      <xdr:col>18</xdr:col>
      <xdr:colOff>588705</xdr:colOff>
      <xdr:row>37</xdr:row>
      <xdr:rowOff>181666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7DC091D-98DF-F41D-4970-7F63F37BA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0" y="3657600"/>
          <a:ext cx="5084505" cy="357256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551090</xdr:colOff>
      <xdr:row>2</xdr:row>
      <xdr:rowOff>40821</xdr:rowOff>
    </xdr:from>
    <xdr:to>
      <xdr:col>24</xdr:col>
      <xdr:colOff>85507</xdr:colOff>
      <xdr:row>21</xdr:row>
      <xdr:rowOff>48755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E54314-2A71-F8E8-0750-51FABFCE6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2661" y="421821"/>
          <a:ext cx="5045310" cy="3627434"/>
        </a:xfrm>
        <a:prstGeom prst="rect">
          <a:avLst/>
        </a:prstGeom>
      </xdr:spPr>
    </xdr:pic>
    <xdr:clientData/>
  </xdr:twoCellAnchor>
  <xdr:twoCellAnchor editAs="oneCell">
    <xdr:from>
      <xdr:col>15</xdr:col>
      <xdr:colOff>572860</xdr:colOff>
      <xdr:row>22</xdr:row>
      <xdr:rowOff>48986</xdr:rowOff>
    </xdr:from>
    <xdr:to>
      <xdr:col>24</xdr:col>
      <xdr:colOff>274605</xdr:colOff>
      <xdr:row>41</xdr:row>
      <xdr:rowOff>117886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E251FFB-0C90-2B89-57D7-944B9258D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424431" y="4239986"/>
          <a:ext cx="5212638" cy="3688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523142</xdr:colOff>
      <xdr:row>1</xdr:row>
      <xdr:rowOff>98913</xdr:rowOff>
    </xdr:from>
    <xdr:to>
      <xdr:col>15</xdr:col>
      <xdr:colOff>462599</xdr:colOff>
      <xdr:row>15</xdr:row>
      <xdr:rowOff>53420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244088-072E-10C6-CE0E-76FEF67CD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05046" y="289413"/>
          <a:ext cx="4804534" cy="2621507"/>
        </a:xfrm>
        <a:prstGeom prst="rect">
          <a:avLst/>
        </a:prstGeom>
      </xdr:spPr>
    </xdr:pic>
    <xdr:clientData/>
  </xdr:twoCellAnchor>
  <xdr:twoCellAnchor editAs="oneCell">
    <xdr:from>
      <xdr:col>7</xdr:col>
      <xdr:colOff>584689</xdr:colOff>
      <xdr:row>16</xdr:row>
      <xdr:rowOff>733</xdr:rowOff>
    </xdr:from>
    <xdr:to>
      <xdr:col>16</xdr:col>
      <xdr:colOff>37943</xdr:colOff>
      <xdr:row>30</xdr:row>
      <xdr:rowOff>113750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9838632-612B-1CA3-3AF8-A9F927816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6593" y="3048733"/>
          <a:ext cx="4926465" cy="278001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334689</xdr:colOff>
      <xdr:row>0</xdr:row>
      <xdr:rowOff>0</xdr:rowOff>
    </xdr:from>
    <xdr:to>
      <xdr:col>19</xdr:col>
      <xdr:colOff>27186</xdr:colOff>
      <xdr:row>12</xdr:row>
      <xdr:rowOff>24584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31BE52-45E5-0924-39CB-68D50BAFB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68889" y="0"/>
          <a:ext cx="4569297" cy="2310584"/>
        </a:xfrm>
        <a:prstGeom prst="rect">
          <a:avLst/>
        </a:prstGeom>
      </xdr:spPr>
    </xdr:pic>
    <xdr:clientData/>
  </xdr:twoCellAnchor>
  <xdr:twoCellAnchor editAs="oneCell">
    <xdr:from>
      <xdr:col>11</xdr:col>
      <xdr:colOff>328120</xdr:colOff>
      <xdr:row>12</xdr:row>
      <xdr:rowOff>151086</xdr:rowOff>
    </xdr:from>
    <xdr:to>
      <xdr:col>19</xdr:col>
      <xdr:colOff>57196</xdr:colOff>
      <xdr:row>25</xdr:row>
      <xdr:rowOff>27846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94BC569-95B5-478E-AFF4-F4103246E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62320" y="2437086"/>
          <a:ext cx="4605876" cy="2353260"/>
        </a:xfrm>
        <a:prstGeom prst="rect">
          <a:avLst/>
        </a:prstGeom>
      </xdr:spPr>
    </xdr:pic>
    <xdr:clientData/>
  </xdr:twoCellAnchor>
  <xdr:twoCellAnchor editAs="oneCell">
    <xdr:from>
      <xdr:col>11</xdr:col>
      <xdr:colOff>295274</xdr:colOff>
      <xdr:row>25</xdr:row>
      <xdr:rowOff>131380</xdr:rowOff>
    </xdr:from>
    <xdr:to>
      <xdr:col>19</xdr:col>
      <xdr:colOff>97508</xdr:colOff>
      <xdr:row>38</xdr:row>
      <xdr:rowOff>117877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E8EDB04-B31E-A191-8804-0C6126953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229474" y="4893880"/>
          <a:ext cx="4679034" cy="24629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295970\OneDrive%20-%20Cranfield%20University\s295970\EngD\Chapters\3a%20Pressurised%20biogas%20upgrading%20with%20dense%20skin%20HFMC\5.%20Lab%20data\1.%20PP%20vs%20PMP\1a.%20CO2%20in%20water\2.%20Processed%20data\CO2%20in%20water%20PP%20PO%205-35C%20v8.xlsx" TargetMode="External"/><Relationship Id="rId1" Type="http://schemas.openxmlformats.org/officeDocument/2006/relationships/externalLinkPath" Target="file:///C:\Users\s295970\OneDrive%20-%20Cranfield%20University\s295970\EngD\Chapters\3a%20Pressurised%20biogas%20upgrading%20with%20dense%20skin%20HFMC\5.%20Lab%20data\1.%20PP%20vs%20PMP\1a.%20CO2%20in%20water\2.%20Processed%20data\CO2%20in%20water%20PP%20PO%205-35C%20v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s295970\OneDrive%20-%20Cranfield%20University\s295970\EngD\Chapters\3a%20Pressurised%20biogas%20upgrading%20with%20dense%20skin%20HFMC\5.%20Lab%20data\3.%20Pressurised%20absorption\Binary%20gas\Calculations\2.%20Binary%20gas%20analysis%20(nonporous).xlsx" TargetMode="External"/><Relationship Id="rId2" Type="http://schemas.microsoft.com/office/2019/04/relationships/externalLinkLongPath" Target="file:///C:\Users\s295970\OneDrive%20-%20Cranfield%20University\s295970\EngD\Chapters\3a%20Pressurised%20biogas%20upgrading%20with%20dense%20skin%20HFMC\5.%20Lab%20data\3.%20Pressurised%20absorption\Binary%20gas\Calculations\2.%20Binary%20gas%20analysis%20(nonporous).xlsx?11739C22" TargetMode="External"/><Relationship Id="rId1" Type="http://schemas.openxmlformats.org/officeDocument/2006/relationships/externalLinkPath" Target="file:///\\11739C22\2.%20Binary%20gas%20analysis%20(nonporous)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microsoft.com/office/2019/04/relationships/externalLinkLongPath" Target="https://cranfield-my.sharepoint.com/personal/ben_luqmani_cranfield_ac_uk/Documents/s295970/EngD/Chapters/3a%20Pressurised%20biogas%20upgrading%20with%20dense%20skin%20HFMC/5.%20Lab%20data/3.%20Pressurised%20absorption/Binary%20gas/Calculations/PP,%20binary%20analysis%20v3.xlsx?9279E5E8" TargetMode="External"/><Relationship Id="rId1" Type="http://schemas.openxmlformats.org/officeDocument/2006/relationships/externalLinkPath" Target="file:///\\9279E5E8\PP,%20binary%20analysis%20v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295970\OneDrive%20-%20Cranfield%20University\s295970\EngD\Chapters\3a%20Pressurised%20biogas%20upgrading%20with%20dense%20skin%20HFMC\5.%20Lab%20data\3.%20Pressurised%20absorption\Binary%20gas\Calculations\PMP,%20binary%20analysis%20v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3.%20CH4%20slip%20v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.%20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v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1b.%20PP%20Mean%20value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2b.%20PMP%20Mean%20values%20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s295970\OneDrive%20-%20Cranfield%20University\s295970\EngD\Chapters\3a%20Pressurised%20biogas%20upgrading%20with%20dense%20skin%20HFMC\5.%20Lab%20data\3.%20Pressurised%20absorption\Pure%20CO2\Calculations\1.%20Pure%20gas%20pressurisation%20-%20PP%20&amp;%20PMP.xlsx" TargetMode="External"/><Relationship Id="rId2" Type="http://schemas.microsoft.com/office/2019/04/relationships/externalLinkLongPath" Target="file:///C:\Users\s295970\OneDrive%20-%20Cranfield%20University\s295970\EngD\Chapters\3a%20Pressurised%20biogas%20upgrading%20with%20dense%20skin%20HFMC\5.%20Lab%20data\3.%20Pressurised%20absorption\Pure%20CO2\Calculations\1.%20Pure%20gas%20pressurisation%20-%20PP%20&amp;%20PMP.xlsx?9C1381D6" TargetMode="External"/><Relationship Id="rId1" Type="http://schemas.openxmlformats.org/officeDocument/2006/relationships/externalLinkPath" Target="file:///\\9C1381D6\1.%20Pure%20gas%20pressurisation%20-%20PP%20&amp;%20PMP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3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4.%20Bar%20chart%20data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2.%20Mean%20value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hapter 3 figures"/>
      <sheetName val="Presentation data"/>
      <sheetName val="0. Summary "/>
      <sheetName val="1a. PP 5C"/>
      <sheetName val="1b. PP 10C "/>
      <sheetName val="1c. PP 20C"/>
      <sheetName val="1d. PP 35C "/>
      <sheetName val="1a. PO 5C"/>
      <sheetName val="1b. PO 10C"/>
      <sheetName val="1c. PO 20C"/>
      <sheetName val="1d. PO 35C "/>
      <sheetName val="5a. PP x50 datasheet"/>
      <sheetName val="5b PO UP1 datasheet"/>
      <sheetName val="9. Permeability"/>
      <sheetName val="8. Wetting"/>
      <sheetName val="10. Chemical datasheet"/>
      <sheetName val="11. Equations"/>
      <sheetName val="12. Cost analysis"/>
      <sheetName val="13 H law"/>
      <sheetName val="14 Example Wilson plot"/>
    </sheetNames>
    <sheetDataSet>
      <sheetData sheetId="0" refreshError="1"/>
      <sheetData sheetId="1" refreshError="1"/>
      <sheetData sheetId="2">
        <row r="7">
          <cell r="B7">
            <v>0.83941001808346916</v>
          </cell>
          <cell r="J7">
            <v>3.1832983374517418</v>
          </cell>
          <cell r="Z7">
            <v>2.6635535436258526</v>
          </cell>
          <cell r="AP7">
            <v>2.089599404743852</v>
          </cell>
          <cell r="BF7">
            <v>0.99772284184136839</v>
          </cell>
          <cell r="BR7">
            <v>5</v>
          </cell>
          <cell r="BT7">
            <v>385</v>
          </cell>
        </row>
        <row r="8">
          <cell r="B8">
            <v>1.2591150271252038</v>
          </cell>
          <cell r="J8">
            <v>4.609887592383819</v>
          </cell>
          <cell r="Z8">
            <v>3.879523639628959</v>
          </cell>
          <cell r="AP8">
            <v>2.8829767188444584</v>
          </cell>
          <cell r="BF8">
            <v>1.9742175381116438</v>
          </cell>
          <cell r="BR8">
            <v>10</v>
          </cell>
          <cell r="BT8">
            <v>5900.7</v>
          </cell>
        </row>
        <row r="9">
          <cell r="B9">
            <v>1.6788200361669383</v>
          </cell>
          <cell r="J9">
            <v>6.1190068042127921</v>
          </cell>
          <cell r="Z9">
            <v>5.0491710653081379</v>
          </cell>
          <cell r="AP9">
            <v>3.7880973166212066</v>
          </cell>
          <cell r="BF9">
            <v>2.547377468531153</v>
          </cell>
          <cell r="BR9">
            <v>20</v>
          </cell>
          <cell r="BT9">
            <v>11818</v>
          </cell>
        </row>
        <row r="10">
          <cell r="B10">
            <v>2.0985250452086732</v>
          </cell>
          <cell r="J10">
            <v>7.7106559729386639</v>
          </cell>
          <cell r="Z10">
            <v>6.4735931777689197</v>
          </cell>
          <cell r="AP10">
            <v>4.6932179143979562</v>
          </cell>
          <cell r="BF10">
            <v>3.1311514717362097</v>
          </cell>
          <cell r="BR10">
            <v>35</v>
          </cell>
          <cell r="BT10">
            <v>9689</v>
          </cell>
        </row>
        <row r="11">
          <cell r="B11">
            <v>2.5182300542504077</v>
          </cell>
          <cell r="J11">
            <v>9.172615209397982</v>
          </cell>
          <cell r="Z11">
            <v>7.8285312847438098</v>
          </cell>
          <cell r="AP11">
            <v>5.6877331391156174</v>
          </cell>
          <cell r="BF11">
            <v>3.746767693297905</v>
          </cell>
          <cell r="BR11">
            <v>5</v>
          </cell>
          <cell r="BT11">
            <v>80709</v>
          </cell>
        </row>
        <row r="12">
          <cell r="B12">
            <v>2.9379350632921426</v>
          </cell>
          <cell r="J12">
            <v>10.375194581324196</v>
          </cell>
          <cell r="Z12">
            <v>8.9286947049370973</v>
          </cell>
          <cell r="AP12">
            <v>6.4587617964809967</v>
          </cell>
          <cell r="BF12">
            <v>4.2668572597896812</v>
          </cell>
          <cell r="BR12">
            <v>10</v>
          </cell>
          <cell r="BT12">
            <v>71556</v>
          </cell>
        </row>
        <row r="13">
          <cell r="B13">
            <v>3.3576400723338766</v>
          </cell>
          <cell r="J13">
            <v>11.212284144135579</v>
          </cell>
          <cell r="Z13">
            <v>9.7856641059297615</v>
          </cell>
          <cell r="AP13">
            <v>7.1292214985378459</v>
          </cell>
          <cell r="BF13">
            <v>4.7444905351392732</v>
          </cell>
          <cell r="BR13">
            <v>20</v>
          </cell>
          <cell r="BT13">
            <v>58816</v>
          </cell>
        </row>
        <row r="14">
          <cell r="B14">
            <v>3.7773450813756115</v>
          </cell>
          <cell r="J14">
            <v>11.766413854729031</v>
          </cell>
          <cell r="Z14">
            <v>10.585888235775617</v>
          </cell>
          <cell r="AP14">
            <v>7.777332543859468</v>
          </cell>
          <cell r="BF14">
            <v>5.2221238104888652</v>
          </cell>
          <cell r="BR14">
            <v>35</v>
          </cell>
          <cell r="BT14">
            <v>42414</v>
          </cell>
        </row>
        <row r="15">
          <cell r="B15">
            <v>4.1970500904173464</v>
          </cell>
          <cell r="Z15">
            <v>11.233247553552509</v>
          </cell>
          <cell r="AP15">
            <v>8.4142692608134766</v>
          </cell>
          <cell r="BF15">
            <v>5.7634415225517355</v>
          </cell>
        </row>
        <row r="16">
          <cell r="B16">
            <v>4.6167550994590814</v>
          </cell>
          <cell r="Z16">
            <v>11.580667580981968</v>
          </cell>
          <cell r="AP16">
            <v>9.1964722465464721</v>
          </cell>
          <cell r="BF16">
            <v>6.4639703263978028</v>
          </cell>
        </row>
        <row r="17">
          <cell r="B17">
            <v>5.0364601085008154</v>
          </cell>
          <cell r="AP17">
            <v>9.9228035904413936</v>
          </cell>
          <cell r="BF17">
            <v>6.8460769466774751</v>
          </cell>
        </row>
        <row r="18">
          <cell r="B18">
            <v>5.4561651175425503</v>
          </cell>
          <cell r="AP18">
            <v>10.358602396778345</v>
          </cell>
          <cell r="BF18">
            <v>7.3237102220270653</v>
          </cell>
        </row>
        <row r="19">
          <cell r="B19">
            <v>5.8758701265842852</v>
          </cell>
          <cell r="AP19">
            <v>10.649134934336315</v>
          </cell>
          <cell r="BF19">
            <v>7.7058168423067395</v>
          </cell>
        </row>
        <row r="20">
          <cell r="B20">
            <v>6.2955751356260192</v>
          </cell>
          <cell r="AP20">
            <v>10.839098516585754</v>
          </cell>
          <cell r="BF20">
            <v>7.992396807516494</v>
          </cell>
        </row>
        <row r="49">
          <cell r="B49">
            <v>0.83941001808346916</v>
          </cell>
          <cell r="J49">
            <v>2.0750389162648397</v>
          </cell>
          <cell r="V49">
            <v>7.1556000000000006</v>
          </cell>
          <cell r="Z49">
            <v>1.9571328211859531</v>
          </cell>
          <cell r="AP49">
            <v>1.6761492551421266</v>
          </cell>
          <cell r="BF49">
            <v>0.95526655069918254</v>
          </cell>
        </row>
        <row r="50">
          <cell r="B50">
            <v>1.2591150271252038</v>
          </cell>
          <cell r="J50">
            <v>2.5584286638038081</v>
          </cell>
          <cell r="W50">
            <v>107.1406347524218</v>
          </cell>
          <cell r="Z50">
            <v>2.4435208595871956</v>
          </cell>
          <cell r="AI50">
            <v>10.401894860805662</v>
          </cell>
          <cell r="AP50">
            <v>1.9890304494353241</v>
          </cell>
          <cell r="BF50">
            <v>1.3055309526222161</v>
          </cell>
        </row>
        <row r="51">
          <cell r="B51">
            <v>1.6788200361669383</v>
          </cell>
          <cell r="J51">
            <v>2.8885484913913948</v>
          </cell>
          <cell r="W51">
            <v>87.59858669845714</v>
          </cell>
          <cell r="Z51">
            <v>2.7677795518546904</v>
          </cell>
          <cell r="AI51">
            <v>9.9203072044016913</v>
          </cell>
          <cell r="AP51">
            <v>2.3577832855665921</v>
          </cell>
          <cell r="BF51">
            <v>1.65579535454525</v>
          </cell>
        </row>
        <row r="52">
          <cell r="B52">
            <v>2.0985250452086732</v>
          </cell>
          <cell r="J52">
            <v>3.1832983374517418</v>
          </cell>
          <cell r="W52">
            <v>74.930751846654559</v>
          </cell>
          <cell r="Z52">
            <v>3.0457155737982573</v>
          </cell>
          <cell r="AI52">
            <v>9.4448546554797872</v>
          </cell>
          <cell r="AP52">
            <v>2.7712334351683161</v>
          </cell>
          <cell r="BF52">
            <v>1.9636034653260974</v>
          </cell>
        </row>
        <row r="53">
          <cell r="B53">
            <v>2.5182300542504077</v>
          </cell>
          <cell r="J53">
            <v>3.3837282327727776</v>
          </cell>
          <cell r="W53">
            <v>65.952796958836146</v>
          </cell>
          <cell r="Z53">
            <v>3.2773289254178972</v>
          </cell>
          <cell r="AI53">
            <v>9.0713938219079662</v>
          </cell>
          <cell r="AP53">
            <v>2.9723713457853718</v>
          </cell>
          <cell r="BF53">
            <v>2.2395693577503057</v>
          </cell>
        </row>
        <row r="54">
          <cell r="B54">
            <v>2.9379350632921426</v>
          </cell>
          <cell r="J54">
            <v>3.5723681342513993</v>
          </cell>
          <cell r="W54">
            <v>59.206646803774568</v>
          </cell>
          <cell r="Z54">
            <v>3.4394582715516449</v>
          </cell>
          <cell r="AI54">
            <v>8.882416398849724</v>
          </cell>
          <cell r="AP54">
            <v>3.1623349280348139</v>
          </cell>
          <cell r="BF54">
            <v>2.4412367406756892</v>
          </cell>
        </row>
        <row r="55">
          <cell r="B55">
            <v>3.3576400723338766</v>
          </cell>
          <cell r="J55">
            <v>3.6902680726755381</v>
          </cell>
          <cell r="W55">
            <v>53.923255315357899</v>
          </cell>
          <cell r="Z55">
            <v>3.5552649473614646</v>
          </cell>
          <cell r="AI55">
            <v>8.7868781982622135</v>
          </cell>
          <cell r="AP55">
            <v>3.2517295549757268</v>
          </cell>
          <cell r="BF55">
            <v>2.5686056141022462</v>
          </cell>
        </row>
        <row r="56">
          <cell r="B56">
            <v>3.7773450813756115</v>
          </cell>
          <cell r="J56">
            <v>3.784588023414849</v>
          </cell>
          <cell r="W56">
            <v>49.655726086846535</v>
          </cell>
          <cell r="Z56">
            <v>3.6479102880093195</v>
          </cell>
          <cell r="AI56">
            <v>8.7186052012548352</v>
          </cell>
          <cell r="AP56">
            <v>3.3746471670194822</v>
          </cell>
          <cell r="BF56">
            <v>2.6853604147432577</v>
          </cell>
        </row>
        <row r="57">
          <cell r="B57">
            <v>4.1970500904173464</v>
          </cell>
          <cell r="J57">
            <v>3.8671179803117455</v>
          </cell>
          <cell r="W57">
            <v>46.125288261871539</v>
          </cell>
          <cell r="Z57">
            <v>3.7521362962381577</v>
          </cell>
          <cell r="AI57">
            <v>8.5910806500244217</v>
          </cell>
          <cell r="AP57">
            <v>3.4640417939603956</v>
          </cell>
          <cell r="BF57">
            <v>2.8127292881698156</v>
          </cell>
        </row>
        <row r="58">
          <cell r="B58">
            <v>4.6167550994590814</v>
          </cell>
          <cell r="J58">
            <v>3.9614379310510559</v>
          </cell>
          <cell r="W58">
            <v>43.148352069476367</v>
          </cell>
          <cell r="Z58">
            <v>3.856362304466995</v>
          </cell>
          <cell r="AI58">
            <v>8.4493550804978508</v>
          </cell>
          <cell r="AP58">
            <v>3.5869594060041514</v>
          </cell>
          <cell r="BF58">
            <v>2.9613263071674654</v>
          </cell>
        </row>
        <row r="59">
          <cell r="B59">
            <v>5.0364601085008154</v>
          </cell>
          <cell r="J59">
            <v>4.0321778941055397</v>
          </cell>
          <cell r="W59">
            <v>40.598708760171348</v>
          </cell>
          <cell r="Z59">
            <v>3.9258463099528869</v>
          </cell>
          <cell r="AI59">
            <v>8.3836653707511584</v>
          </cell>
          <cell r="AP59">
            <v>3.6875283613126792</v>
          </cell>
          <cell r="BF59">
            <v>3.0356248166662918</v>
          </cell>
        </row>
        <row r="60">
          <cell r="B60">
            <v>5.4561651175425503</v>
          </cell>
          <cell r="J60">
            <v>4.1029178571600244</v>
          </cell>
          <cell r="W60">
            <v>38.386520402917363</v>
          </cell>
          <cell r="Z60">
            <v>3.9837496478577958</v>
          </cell>
          <cell r="AI60">
            <v>8.3343793740104939</v>
          </cell>
          <cell r="AP60">
            <v>3.7098770180479073</v>
          </cell>
          <cell r="BF60">
            <v>3.0993092533795701</v>
          </cell>
        </row>
        <row r="61">
          <cell r="B61">
            <v>5.8758701265842852</v>
          </cell>
          <cell r="J61">
            <v>4.1618678263720934</v>
          </cell>
          <cell r="W61">
            <v>36.445966222676347</v>
          </cell>
          <cell r="Z61">
            <v>4.030072318181726</v>
          </cell>
          <cell r="AI61">
            <v>8.3025528056970508</v>
          </cell>
          <cell r="AP61">
            <v>3.7434000031507502</v>
          </cell>
          <cell r="BF61">
            <v>3.152379617307302</v>
          </cell>
        </row>
      </sheetData>
      <sheetData sheetId="3">
        <row r="23">
          <cell r="AQ23">
            <v>7.2198672461174188E-2</v>
          </cell>
        </row>
        <row r="24">
          <cell r="AQ24">
            <v>4.9321082805152648E-2</v>
          </cell>
        </row>
        <row r="25">
          <cell r="AQ25">
            <v>0.10545291074376534</v>
          </cell>
        </row>
        <row r="26">
          <cell r="AQ26">
            <v>2.6363227685941334E-2</v>
          </cell>
        </row>
        <row r="27">
          <cell r="AQ27">
            <v>5.2726455371882128E-2</v>
          </cell>
        </row>
        <row r="28">
          <cell r="AQ28">
            <v>4.1683922980593174E-2</v>
          </cell>
        </row>
        <row r="29">
          <cell r="AQ29">
            <v>2.6363227685940856E-2</v>
          </cell>
        </row>
        <row r="30">
          <cell r="AQ30">
            <v>5.2726455371882683E-2</v>
          </cell>
        </row>
      </sheetData>
      <sheetData sheetId="4">
        <row r="22">
          <cell r="AO22">
            <v>0.18310643190587747</v>
          </cell>
        </row>
        <row r="23">
          <cell r="AO23">
            <v>0.13579536432778513</v>
          </cell>
        </row>
        <row r="24">
          <cell r="AO24">
            <v>0.19805988873116812</v>
          </cell>
        </row>
        <row r="25">
          <cell r="AO25">
            <v>0.26973261747424021</v>
          </cell>
        </row>
        <row r="26">
          <cell r="AO26">
            <v>9.5144892976089052E-2</v>
          </cell>
        </row>
        <row r="27">
          <cell r="AO27">
            <v>0.14987907399484479</v>
          </cell>
        </row>
        <row r="28">
          <cell r="AO28">
            <v>0.13579536432778525</v>
          </cell>
        </row>
        <row r="29">
          <cell r="AO29">
            <v>0.17858275586831726</v>
          </cell>
        </row>
        <row r="30">
          <cell r="AO30">
            <v>8.1887685771796975E-2</v>
          </cell>
        </row>
      </sheetData>
      <sheetData sheetId="5">
        <row r="22">
          <cell r="AO22">
            <v>6.3703472983708806E-2</v>
          </cell>
        </row>
        <row r="23">
          <cell r="AO23">
            <v>0.12862617897190642</v>
          </cell>
        </row>
        <row r="24">
          <cell r="AO24">
            <v>9.1806475678682442E-2</v>
          </cell>
        </row>
        <row r="25">
          <cell r="AO25">
            <v>0.11852165045917795</v>
          </cell>
        </row>
        <row r="26">
          <cell r="AO26">
            <v>0.12740694596741889</v>
          </cell>
        </row>
        <row r="27">
          <cell r="AO27">
            <v>0.1286261789719069</v>
          </cell>
        </row>
        <row r="28">
          <cell r="AO28">
            <v>0.12862617897190581</v>
          </cell>
        </row>
        <row r="29">
          <cell r="AO29">
            <v>0.13339171661533433</v>
          </cell>
        </row>
        <row r="30">
          <cell r="AO30">
            <v>0.11585790242892878</v>
          </cell>
        </row>
        <row r="31">
          <cell r="AO31">
            <v>0.12862617897190642</v>
          </cell>
        </row>
        <row r="32">
          <cell r="AO32">
            <v>0.15604100365326251</v>
          </cell>
        </row>
        <row r="33">
          <cell r="AO33">
            <v>0.13455673189310799</v>
          </cell>
        </row>
        <row r="34">
          <cell r="AO34">
            <v>0.15604100365326037</v>
          </cell>
        </row>
        <row r="35">
          <cell r="AO35">
            <v>0.14244529599439612</v>
          </cell>
        </row>
      </sheetData>
      <sheetData sheetId="6">
        <row r="22">
          <cell r="AO22">
            <v>0.32585376318804066</v>
          </cell>
        </row>
        <row r="23">
          <cell r="AO23">
            <v>0.22949481031777258</v>
          </cell>
        </row>
        <row r="24">
          <cell r="AO24">
            <v>0.2545165242782973</v>
          </cell>
        </row>
        <row r="25">
          <cell r="AO25">
            <v>0.16782322626567367</v>
          </cell>
        </row>
        <row r="26">
          <cell r="AO26">
            <v>0.20758586649759195</v>
          </cell>
        </row>
        <row r="27">
          <cell r="AO27">
            <v>0.22073699061190402</v>
          </cell>
        </row>
        <row r="28">
          <cell r="AO28">
            <v>0.25340751453976362</v>
          </cell>
        </row>
        <row r="29">
          <cell r="AO29">
            <v>0.28232236508296926</v>
          </cell>
        </row>
        <row r="30">
          <cell r="AO30">
            <v>0.30161527139010902</v>
          </cell>
        </row>
        <row r="31">
          <cell r="AO31">
            <v>0.30808249037249741</v>
          </cell>
        </row>
        <row r="32">
          <cell r="AO32">
            <v>0.38998593626025302</v>
          </cell>
        </row>
        <row r="33">
          <cell r="AO33">
            <v>0.3540234836423668</v>
          </cell>
        </row>
        <row r="34">
          <cell r="AO34">
            <v>0.39607703603895494</v>
          </cell>
        </row>
        <row r="35">
          <cell r="AO35">
            <v>0.40694969641518491</v>
          </cell>
        </row>
      </sheetData>
      <sheetData sheetId="7">
        <row r="23">
          <cell r="AP23">
            <v>8.4758325285531247E-2</v>
          </cell>
        </row>
        <row r="24">
          <cell r="AP24">
            <v>4.9321082805152947E-2</v>
          </cell>
        </row>
        <row r="25">
          <cell r="AP25">
            <v>0.11491464530857207</v>
          </cell>
        </row>
        <row r="26">
          <cell r="AP26">
            <v>0.13181613842970619</v>
          </cell>
        </row>
        <row r="27">
          <cell r="AP27">
            <v>0.17186721733909399</v>
          </cell>
        </row>
        <row r="28">
          <cell r="AP28">
            <v>0.14796324841545869</v>
          </cell>
        </row>
        <row r="29">
          <cell r="AP29">
            <v>0.12224125793465505</v>
          </cell>
        </row>
        <row r="30">
          <cell r="AP30">
            <v>8.9402054793158839E-2</v>
          </cell>
        </row>
        <row r="31">
          <cell r="AP31">
            <v>7.6861356214788887E-2</v>
          </cell>
        </row>
        <row r="32">
          <cell r="AP32">
            <v>6.7213306205952311E-2</v>
          </cell>
        </row>
        <row r="33">
          <cell r="AP33">
            <v>4.9321082805153037E-2</v>
          </cell>
        </row>
        <row r="34">
          <cell r="AP34">
            <v>5.2726455371882683E-2</v>
          </cell>
        </row>
        <row r="35">
          <cell r="AP35">
            <v>3.2288227901685104E-2</v>
          </cell>
        </row>
        <row r="36">
          <cell r="AP36">
            <v>3.2288227901685992E-2</v>
          </cell>
        </row>
        <row r="37">
          <cell r="AP37">
            <v>2.6363227685941824E-2</v>
          </cell>
        </row>
      </sheetData>
      <sheetData sheetId="8">
        <row r="22">
          <cell r="AO22">
            <v>0.21225555377202732</v>
          </cell>
        </row>
        <row r="23">
          <cell r="AO23">
            <v>0.11137929430536703</v>
          </cell>
        </row>
        <row r="24">
          <cell r="AO24">
            <v>0.10358063974361494</v>
          </cell>
        </row>
        <row r="25">
          <cell r="AO25">
            <v>8.5884529393636055E-2</v>
          </cell>
        </row>
        <row r="26">
          <cell r="AO26">
            <v>6.6019962910389807E-2</v>
          </cell>
        </row>
        <row r="27">
          <cell r="AO27">
            <v>5.17903198718076E-2</v>
          </cell>
        </row>
        <row r="28">
          <cell r="AO28">
            <v>8.7814759825552258E-2</v>
          </cell>
        </row>
        <row r="29">
          <cell r="AO29">
            <v>5.1790319871807051E-2</v>
          </cell>
        </row>
        <row r="30">
          <cell r="AO30">
            <v>4.0943842885897912E-2</v>
          </cell>
        </row>
        <row r="31">
          <cell r="AO31">
            <v>2.5895159935903796E-2</v>
          </cell>
        </row>
        <row r="32">
          <cell r="AO32">
            <v>3.1714964325363422E-2</v>
          </cell>
        </row>
        <row r="33">
          <cell r="AO33">
            <v>2.5895159935903557E-2</v>
          </cell>
        </row>
        <row r="34">
          <cell r="AO34">
            <v>2.5895159935903557E-2</v>
          </cell>
        </row>
        <row r="35">
          <cell r="AO35">
            <v>3.1714964325363422E-2</v>
          </cell>
        </row>
        <row r="36">
          <cell r="AO36">
            <v>2.5895159935904039E-2</v>
          </cell>
        </row>
      </sheetData>
      <sheetData sheetId="9">
        <row r="22">
          <cell r="AO22">
            <v>0.10777709428212225</v>
          </cell>
        </row>
        <row r="23">
          <cell r="AO23">
            <v>5.5871641838071064E-2</v>
          </cell>
        </row>
        <row r="24">
          <cell r="AO24">
            <v>6.3703472983709111E-2</v>
          </cell>
        </row>
        <row r="25">
          <cell r="AO25">
            <v>9.9946231331558374E-2</v>
          </cell>
        </row>
        <row r="26">
          <cell r="AO26">
            <v>3.0602158559560624E-2</v>
          </cell>
        </row>
        <row r="27">
          <cell r="AO27">
            <v>4.6745569342742446E-2</v>
          </cell>
        </row>
        <row r="28">
          <cell r="AO28">
            <v>6.3703472983709292E-2</v>
          </cell>
        </row>
        <row r="29">
          <cell r="AO29">
            <v>4.6745569342742967E-2</v>
          </cell>
        </row>
        <row r="30">
          <cell r="AO30">
            <v>3.0602158559561218E-2</v>
          </cell>
        </row>
        <row r="31">
          <cell r="AO31">
            <v>0</v>
          </cell>
        </row>
        <row r="32">
          <cell r="AO32">
            <v>2.4986557832889639E-2</v>
          </cell>
        </row>
        <row r="33">
          <cell r="AO33">
            <v>0</v>
          </cell>
        </row>
        <row r="34">
          <cell r="AO34">
            <v>3.0602158559560923E-2</v>
          </cell>
        </row>
        <row r="35">
          <cell r="AO35">
            <v>0</v>
          </cell>
        </row>
        <row r="36">
          <cell r="AO36">
            <v>0</v>
          </cell>
        </row>
      </sheetData>
      <sheetData sheetId="10">
        <row r="22">
          <cell r="AO22">
            <v>6.8248929492150098E-2</v>
          </cell>
        </row>
        <row r="23">
          <cell r="AO23">
            <v>3.7526414213337113E-2</v>
          </cell>
        </row>
        <row r="24">
          <cell r="AO24">
            <v>8.8803704183899268E-2</v>
          </cell>
        </row>
        <row r="25">
          <cell r="AO25">
            <v>0.12101904950293657</v>
          </cell>
        </row>
        <row r="26">
          <cell r="AO26">
            <v>0.11257924264001225</v>
          </cell>
        </row>
        <row r="27">
          <cell r="AO27">
            <v>0.11505380732024138</v>
          </cell>
        </row>
        <row r="28">
          <cell r="AO28">
            <v>8.3911613132837015E-2</v>
          </cell>
        </row>
        <row r="29">
          <cell r="AO29">
            <v>8.0485191886895679E-2</v>
          </cell>
        </row>
        <row r="30">
          <cell r="AO30">
            <v>7.1201364799837491E-2</v>
          </cell>
        </row>
        <row r="31">
          <cell r="AO31">
            <v>0.10614072785546487</v>
          </cell>
        </row>
        <row r="32">
          <cell r="AO32">
            <v>8.7203506374682327E-2</v>
          </cell>
        </row>
        <row r="33">
          <cell r="AO33">
            <v>9.4935153066449965E-2</v>
          </cell>
        </row>
        <row r="34">
          <cell r="AO34">
            <v>0.11004904891871825</v>
          </cell>
        </row>
        <row r="35">
          <cell r="AO35">
            <v>0.1100490489187182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v bar chart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. Mean values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. Chapter 3 figures"/>
      <sheetName val="1. Raw data "/>
      <sheetName val="2. Mean values"/>
      <sheetName val="3. CH4 slip v2"/>
      <sheetName val="4. Bar chart data"/>
      <sheetName val="2a. PO UP1 datasheet "/>
      <sheetName val="10. Chemical datasheet"/>
    </sheetNames>
    <sheetDataSet>
      <sheetData sheetId="0"/>
      <sheetData sheetId="1"/>
      <sheetData sheetId="2">
        <row r="6">
          <cell r="M6">
            <v>0.2046183513502674</v>
          </cell>
          <cell r="O6">
            <v>0.64135000000000009</v>
          </cell>
          <cell r="BR6">
            <v>2.326381310103744E-2</v>
          </cell>
        </row>
        <row r="7">
          <cell r="M7">
            <v>0.43026687211333109</v>
          </cell>
          <cell r="O7">
            <v>0.71335000000000015</v>
          </cell>
          <cell r="BR7">
            <v>4.5466966030295021E-2</v>
          </cell>
        </row>
        <row r="8">
          <cell r="M8">
            <v>0.64547765964198467</v>
          </cell>
          <cell r="O8">
            <v>0.7633500000000002</v>
          </cell>
          <cell r="BR8">
            <v>2.0293964620053957E-2</v>
          </cell>
        </row>
        <row r="9">
          <cell r="M9">
            <v>1.1353889913994435</v>
          </cell>
          <cell r="O9">
            <v>0.79995000000000016</v>
          </cell>
          <cell r="BR9">
            <v>3.1819805153395059E-3</v>
          </cell>
        </row>
        <row r="10">
          <cell r="M10">
            <v>1.7474283734572746</v>
          </cell>
          <cell r="O10">
            <v>0.79875000000000007</v>
          </cell>
          <cell r="BR10">
            <v>2.1920310216783697E-3</v>
          </cell>
          <cell r="BW10">
            <v>4176.0933731414698</v>
          </cell>
        </row>
        <row r="11">
          <cell r="M11">
            <v>2.6334836935443486</v>
          </cell>
          <cell r="O11">
            <v>0.7894500000000001</v>
          </cell>
          <cell r="BR11">
            <v>7.1417784899841285E-3</v>
          </cell>
        </row>
        <row r="16">
          <cell r="M16">
            <v>0.20259233472849886</v>
          </cell>
          <cell r="O16">
            <v>0.63185000000000002</v>
          </cell>
          <cell r="BR16">
            <v>5.0840977567312741E-2</v>
          </cell>
        </row>
        <row r="17">
          <cell r="M17">
            <v>0.42451310403886539</v>
          </cell>
          <cell r="O17">
            <v>0.73035000000000017</v>
          </cell>
          <cell r="BR17">
            <v>1.039446968344236E-2</v>
          </cell>
        </row>
        <row r="18">
          <cell r="M18">
            <v>0.62891423921261502</v>
          </cell>
          <cell r="O18">
            <v>0.7854500000000002</v>
          </cell>
          <cell r="BR18">
            <v>8.2731493398825583E-3</v>
          </cell>
        </row>
        <row r="19">
          <cell r="M19">
            <v>1.0742548576547708</v>
          </cell>
          <cell r="O19">
            <v>0.8257000000000001</v>
          </cell>
          <cell r="BR19">
            <v>1.2727922061358025E-3</v>
          </cell>
        </row>
        <row r="20">
          <cell r="M20">
            <v>1.5845602913710211</v>
          </cell>
          <cell r="O20">
            <v>0.83735000000000004</v>
          </cell>
          <cell r="BR20">
            <v>7.7781745930527359E-4</v>
          </cell>
          <cell r="BW20">
            <v>276.79741838748606</v>
          </cell>
        </row>
        <row r="21">
          <cell r="M21">
            <v>2.4029676125270534</v>
          </cell>
          <cell r="O21">
            <v>0.83435000000000004</v>
          </cell>
          <cell r="BR21">
            <v>1.7677669529664881E-3</v>
          </cell>
        </row>
        <row r="23">
          <cell r="B23">
            <v>0.98</v>
          </cell>
        </row>
        <row r="24">
          <cell r="M24">
            <v>0.21297742098338895</v>
          </cell>
          <cell r="O24">
            <v>0.61995</v>
          </cell>
          <cell r="BR24">
            <v>3.3234018715767215E-3</v>
          </cell>
        </row>
        <row r="25">
          <cell r="M25">
            <v>0.43617921013230387</v>
          </cell>
          <cell r="O25">
            <v>0.72519999999999996</v>
          </cell>
          <cell r="BR25">
            <v>1.8243354954612958E-2</v>
          </cell>
        </row>
        <row r="26">
          <cell r="M26">
            <v>0.66128942247637634</v>
          </cell>
          <cell r="O26">
            <v>0.78989999999999994</v>
          </cell>
          <cell r="BR26">
            <v>1.1313708498983514E-3</v>
          </cell>
        </row>
        <row r="27">
          <cell r="M27">
            <v>1.0206574567643318</v>
          </cell>
          <cell r="O27">
            <v>0.82879999999999998</v>
          </cell>
          <cell r="BR27">
            <v>1.1313708498985084E-3</v>
          </cell>
        </row>
        <row r="28">
          <cell r="M28">
            <v>1.7270721367507762</v>
          </cell>
          <cell r="O28">
            <v>0.84594999999999987</v>
          </cell>
          <cell r="BR28">
            <v>6.4346717087976589E-3</v>
          </cell>
          <cell r="BW28">
            <v>848.04413146532193</v>
          </cell>
        </row>
        <row r="29">
          <cell r="M29">
            <v>2.3711622054599948</v>
          </cell>
          <cell r="O29">
            <v>0.85114999999999996</v>
          </cell>
          <cell r="BR29">
            <v>1.909188309203625E-3</v>
          </cell>
        </row>
        <row r="32">
          <cell r="M32">
            <v>0.2722240280229048</v>
          </cell>
          <cell r="O32">
            <v>0.67025000000000001</v>
          </cell>
          <cell r="BR32">
            <v>1.1242997820866124E-2</v>
          </cell>
        </row>
        <row r="33">
          <cell r="M33">
            <v>0.38760069584615309</v>
          </cell>
          <cell r="O33">
            <v>0.70545000000000002</v>
          </cell>
          <cell r="BR33">
            <v>1.2940054095713808E-2</v>
          </cell>
        </row>
        <row r="34">
          <cell r="M34">
            <v>0.65439412648142747</v>
          </cell>
          <cell r="O34">
            <v>0.77699999999999991</v>
          </cell>
          <cell r="BR34">
            <v>1.4566399692442923E-2</v>
          </cell>
        </row>
        <row r="35">
          <cell r="M35">
            <v>1.0683997568717973</v>
          </cell>
          <cell r="O35">
            <v>0.83034999999999992</v>
          </cell>
          <cell r="BR35">
            <v>8.4145706961198524E-3</v>
          </cell>
        </row>
        <row r="36">
          <cell r="M36">
            <v>1.678406974565323</v>
          </cell>
          <cell r="O36">
            <v>0.84570000000000001</v>
          </cell>
          <cell r="BR36">
            <v>6.7882250993908932E-3</v>
          </cell>
          <cell r="BW36">
            <v>7600.9792275533509</v>
          </cell>
        </row>
        <row r="37">
          <cell r="M37">
            <v>2.2973731237349115</v>
          </cell>
          <cell r="O37">
            <v>0.85585</v>
          </cell>
          <cell r="BR37">
            <v>2.0506096654409976E-3</v>
          </cell>
        </row>
        <row r="41">
          <cell r="M41">
            <v>0.23276648576862896</v>
          </cell>
          <cell r="O41">
            <v>0.81674999999999998</v>
          </cell>
          <cell r="BR41">
            <v>7.4246212024587166E-3</v>
          </cell>
        </row>
        <row r="42">
          <cell r="M42">
            <v>0.42425515651854628</v>
          </cell>
          <cell r="O42">
            <v>0.86969999999999992</v>
          </cell>
          <cell r="BR42">
            <v>4.8083261120686217E-3</v>
          </cell>
        </row>
        <row r="43">
          <cell r="M43">
            <v>0.61906303854660283</v>
          </cell>
          <cell r="O43">
            <v>0.87034999999999985</v>
          </cell>
          <cell r="BR43">
            <v>7.0710678118646961E-5</v>
          </cell>
        </row>
        <row r="44">
          <cell r="M44">
            <v>1.0540951546473598</v>
          </cell>
          <cell r="O44">
            <v>0.83274999999999988</v>
          </cell>
          <cell r="BR44">
            <v>1.8172644276494232E-2</v>
          </cell>
        </row>
        <row r="49">
          <cell r="M49">
            <v>0.2504707000771435</v>
          </cell>
          <cell r="O49">
            <v>0.82814999999999994</v>
          </cell>
        </row>
        <row r="50">
          <cell r="M50">
            <v>0.41332979903149519</v>
          </cell>
          <cell r="O50">
            <v>0.89510000000000001</v>
          </cell>
          <cell r="BR50">
            <v>8.7681240867133227E-3</v>
          </cell>
        </row>
        <row r="51">
          <cell r="M51">
            <v>0.59555613769375393</v>
          </cell>
          <cell r="O51">
            <v>0.90390000000000015</v>
          </cell>
          <cell r="BR51">
            <v>8.4852813742384214E-4</v>
          </cell>
        </row>
        <row r="52">
          <cell r="M52">
            <v>1.0948813457007112</v>
          </cell>
          <cell r="O52">
            <v>0.89019999999999999</v>
          </cell>
          <cell r="BR52">
            <v>5.7982756057296794E-3</v>
          </cell>
        </row>
        <row r="57">
          <cell r="M57">
            <v>0.23908474980783215</v>
          </cell>
          <cell r="O57">
            <v>0.82604999999999995</v>
          </cell>
          <cell r="BR57">
            <v>4.4547727214753084E-3</v>
          </cell>
        </row>
        <row r="58">
          <cell r="M58">
            <v>0.46560343055338671</v>
          </cell>
          <cell r="O58">
            <v>0.90239999999999998</v>
          </cell>
          <cell r="BR58">
            <v>2.5314422766478283E-2</v>
          </cell>
        </row>
        <row r="59">
          <cell r="M59">
            <v>0.82537410058481953</v>
          </cell>
          <cell r="O59">
            <v>0.92009999999999992</v>
          </cell>
          <cell r="BR59">
            <v>3.2526911934580745E-3</v>
          </cell>
        </row>
        <row r="60">
          <cell r="M60">
            <v>1.0103704864878043</v>
          </cell>
          <cell r="O60">
            <v>0.91569999999999996</v>
          </cell>
          <cell r="BR60">
            <v>8.4852813742385784E-3</v>
          </cell>
        </row>
        <row r="65">
          <cell r="M65">
            <v>0.28413239090036385</v>
          </cell>
          <cell r="O65">
            <v>0.85854999999999981</v>
          </cell>
          <cell r="BR65">
            <v>9.8287842584930275E-3</v>
          </cell>
        </row>
        <row r="66">
          <cell r="M66">
            <v>0.4488483958461959</v>
          </cell>
          <cell r="O66">
            <v>0.91300000000000003</v>
          </cell>
          <cell r="BR66">
            <v>6.3639610306788549E-3</v>
          </cell>
        </row>
        <row r="67">
          <cell r="M67">
            <v>0.61552276799513284</v>
          </cell>
          <cell r="O67">
            <v>0.9274</v>
          </cell>
          <cell r="BR67">
            <v>4.6669047558312486E-3</v>
          </cell>
        </row>
        <row r="68">
          <cell r="M68">
            <v>1.1135637538079477</v>
          </cell>
          <cell r="O68">
            <v>0.93045</v>
          </cell>
          <cell r="BR68">
            <v>1.3435028842544493E-3</v>
          </cell>
        </row>
        <row r="74">
          <cell r="M74">
            <v>0.22011205577721846</v>
          </cell>
          <cell r="O74">
            <v>0.54895000000000005</v>
          </cell>
          <cell r="BO74">
            <v>7.6522616000350924E-3</v>
          </cell>
        </row>
        <row r="75">
          <cell r="M75">
            <v>0.3931882216658556</v>
          </cell>
          <cell r="O75">
            <v>0.58919999999999995</v>
          </cell>
          <cell r="BO75">
            <v>1.3477573093854131E-4</v>
          </cell>
        </row>
        <row r="76">
          <cell r="M76">
            <v>0.65190874588784609</v>
          </cell>
          <cell r="O76">
            <v>0.62914999999999999</v>
          </cell>
          <cell r="BO76">
            <v>2.6772672863529823E-4</v>
          </cell>
        </row>
        <row r="77">
          <cell r="M77">
            <v>1.0802087164631549</v>
          </cell>
          <cell r="O77">
            <v>0.66805000000000003</v>
          </cell>
          <cell r="BO77">
            <v>1.203436881783276E-2</v>
          </cell>
        </row>
        <row r="78">
          <cell r="M78">
            <v>1.6126956649868109</v>
          </cell>
          <cell r="O78">
            <v>0.68829999999999991</v>
          </cell>
          <cell r="BO78">
            <v>9.7611029484867447E-3</v>
          </cell>
        </row>
        <row r="79">
          <cell r="M79">
            <v>2.4191363245251409</v>
          </cell>
          <cell r="O79">
            <v>0.69930000000000003</v>
          </cell>
          <cell r="BO79">
            <v>1.178058540678002E-3</v>
          </cell>
        </row>
        <row r="82">
          <cell r="M82">
            <v>0.23401472915132443</v>
          </cell>
          <cell r="O82">
            <v>0.55369999999999997</v>
          </cell>
          <cell r="BR82">
            <v>5.7982756057296794E-3</v>
          </cell>
        </row>
        <row r="83">
          <cell r="M83">
            <v>0.4180056483442674</v>
          </cell>
          <cell r="O83">
            <v>0.59355000000000002</v>
          </cell>
          <cell r="BR83">
            <v>1.562705986422263E-2</v>
          </cell>
        </row>
        <row r="84">
          <cell r="M84">
            <v>0.59463767897860065</v>
          </cell>
          <cell r="O84">
            <v>0.63029999999999997</v>
          </cell>
          <cell r="BR84">
            <v>1.046518036156085E-2</v>
          </cell>
        </row>
        <row r="85">
          <cell r="M85">
            <v>1.0626874051387067</v>
          </cell>
          <cell r="O85">
            <v>0.67510000000000003</v>
          </cell>
          <cell r="BR85">
            <v>1.8384776310850566E-3</v>
          </cell>
        </row>
        <row r="86">
          <cell r="M86">
            <v>1.6604736713848067</v>
          </cell>
          <cell r="O86">
            <v>0.70215000000000005</v>
          </cell>
          <cell r="BR86">
            <v>2.7577164466276241E-3</v>
          </cell>
        </row>
        <row r="87">
          <cell r="M87">
            <v>2.3215512201146344</v>
          </cell>
          <cell r="O87">
            <v>0.71439999999999992</v>
          </cell>
          <cell r="BR87">
            <v>4.8083261120686217E-3</v>
          </cell>
        </row>
        <row r="90">
          <cell r="M90">
            <v>0.21120188635649156</v>
          </cell>
          <cell r="O90">
            <v>0.56259999999999999</v>
          </cell>
          <cell r="BR90">
            <v>7.3539105243400696E-3</v>
          </cell>
        </row>
        <row r="91">
          <cell r="M91">
            <v>0.39745029982443575</v>
          </cell>
          <cell r="O91">
            <v>0.59509999999999996</v>
          </cell>
          <cell r="BR91">
            <v>7.919595949289324E-3</v>
          </cell>
        </row>
        <row r="92">
          <cell r="M92">
            <v>0.6659427636364873</v>
          </cell>
          <cell r="O92">
            <v>0.64415</v>
          </cell>
          <cell r="BR92">
            <v>4.4547727214752295E-3</v>
          </cell>
        </row>
        <row r="93">
          <cell r="M93">
            <v>1.1253075536848214</v>
          </cell>
          <cell r="O93">
            <v>0.68595000000000006</v>
          </cell>
          <cell r="BR93">
            <v>7.0710678118646961E-5</v>
          </cell>
        </row>
        <row r="94">
          <cell r="M94">
            <v>1.5063997081122129</v>
          </cell>
          <cell r="O94">
            <v>0.7087</v>
          </cell>
          <cell r="BR94">
            <v>2.5455844122716049E-3</v>
          </cell>
        </row>
        <row r="95">
          <cell r="M95">
            <v>2.3083378875665241</v>
          </cell>
          <cell r="O95">
            <v>0.72520000000000007</v>
          </cell>
          <cell r="BR95">
            <v>7.0710678118654816E-4</v>
          </cell>
        </row>
        <row r="98">
          <cell r="M98">
            <v>0.24655833820350884</v>
          </cell>
          <cell r="O98">
            <v>0.57264999999999999</v>
          </cell>
          <cell r="BR98">
            <v>2.1425335469952386E-2</v>
          </cell>
        </row>
        <row r="99">
          <cell r="M99">
            <v>0.43405033631969264</v>
          </cell>
          <cell r="O99">
            <v>0.6028</v>
          </cell>
          <cell r="BR99">
            <v>2.0223253941935231E-2</v>
          </cell>
        </row>
        <row r="100">
          <cell r="M100">
            <v>0.6392190602163238</v>
          </cell>
          <cell r="O100">
            <v>0.63995000000000002</v>
          </cell>
          <cell r="BR100">
            <v>5.5861435713737383E-3</v>
          </cell>
        </row>
        <row r="101">
          <cell r="M101">
            <v>1.0901887994260329</v>
          </cell>
          <cell r="O101">
            <v>0.67894999999999994</v>
          </cell>
          <cell r="BR101">
            <v>3.7476659402886818E-3</v>
          </cell>
        </row>
        <row r="102">
          <cell r="M102">
            <v>1.5534722710146012</v>
          </cell>
          <cell r="O102">
            <v>0.70469999999999999</v>
          </cell>
          <cell r="BR102">
            <v>1.2727922061358025E-3</v>
          </cell>
        </row>
        <row r="103">
          <cell r="M103">
            <v>2.295956373449489</v>
          </cell>
          <cell r="O103">
            <v>0.72389999999999999</v>
          </cell>
          <cell r="BR103">
            <v>4.1012193308819951E-3</v>
          </cell>
        </row>
      </sheetData>
      <sheetData sheetId="3"/>
      <sheetData sheetId="4">
        <row r="5">
          <cell r="F5">
            <v>80000</v>
          </cell>
          <cell r="G5">
            <v>23480.010565492557</v>
          </cell>
          <cell r="H5">
            <v>64059.217775339392</v>
          </cell>
          <cell r="J5">
            <v>0.79875000000000007</v>
          </cell>
        </row>
        <row r="6">
          <cell r="F6">
            <v>80000</v>
          </cell>
          <cell r="G6">
            <v>24909.842991811769</v>
          </cell>
          <cell r="H6">
            <v>36443.864658719169</v>
          </cell>
          <cell r="J6">
            <v>0.83735000000000004</v>
          </cell>
        </row>
        <row r="7">
          <cell r="F7">
            <v>80000</v>
          </cell>
          <cell r="G7">
            <v>23685.323016692564</v>
          </cell>
          <cell r="H7">
            <v>31631.013592759948</v>
          </cell>
          <cell r="J7">
            <v>0.84594999999999987</v>
          </cell>
        </row>
        <row r="8">
          <cell r="F8">
            <v>80000</v>
          </cell>
          <cell r="G8">
            <v>24218.48779837793</v>
          </cell>
          <cell r="H8">
            <v>30437.203002707371</v>
          </cell>
          <cell r="J8">
            <v>0.84570000000000001</v>
          </cell>
        </row>
      </sheetData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v bar charts"/>
      <sheetName val="0. Summary"/>
      <sheetName val="1. Raw data "/>
      <sheetName val="2. Mean values"/>
      <sheetName val="3. CH4 slip"/>
      <sheetName val="1a. PP x50 datasheet"/>
      <sheetName val="10. Chemical datasheet"/>
      <sheetName val="3. CH4 slip v2"/>
    </sheetNames>
    <sheetDataSet>
      <sheetData sheetId="0">
        <row r="3">
          <cell r="P3">
            <v>1.1299999999999999E-3</v>
          </cell>
        </row>
        <row r="21">
          <cell r="C21">
            <v>1.1000000000000001</v>
          </cell>
        </row>
        <row r="22">
          <cell r="C22">
            <v>2</v>
          </cell>
        </row>
        <row r="23">
          <cell r="C23">
            <v>3</v>
          </cell>
        </row>
        <row r="24">
          <cell r="C24">
            <v>4.5</v>
          </cell>
        </row>
      </sheetData>
      <sheetData sheetId="1" refreshError="1"/>
      <sheetData sheetId="2" refreshError="1"/>
      <sheetData sheetId="3"/>
      <sheetData sheetId="4" refreshError="1"/>
      <sheetData sheetId="5">
        <row r="30">
          <cell r="B30">
            <v>1.2304990105580502</v>
          </cell>
        </row>
      </sheetData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v bar charts"/>
      <sheetName val="0. Chapter 3 figures"/>
      <sheetName val="0. Summary"/>
      <sheetName val="1. Raw data "/>
      <sheetName val="2. Mean values"/>
      <sheetName val="3. CH4 slip"/>
      <sheetName val="3. CH4 slip v2"/>
      <sheetName val="2a. PO UP1 datasheet "/>
      <sheetName val="1a. PP x50 datasheet"/>
      <sheetName val="10. Chemical datasheet"/>
      <sheetName val="20. CH4 data sheet"/>
    </sheetNames>
    <sheetDataSet>
      <sheetData sheetId="0">
        <row r="5">
          <cell r="F5">
            <v>80000</v>
          </cell>
        </row>
      </sheetData>
      <sheetData sheetId="1" refreshError="1"/>
      <sheetData sheetId="2" refreshError="1"/>
      <sheetData sheetId="3" refreshError="1"/>
      <sheetData sheetId="4">
        <row r="10">
          <cell r="H10">
            <v>0.83269359946262356</v>
          </cell>
          <cell r="BX10">
            <v>2.1920310216783697E-3</v>
          </cell>
        </row>
        <row r="20">
          <cell r="BX20">
            <v>7.7781745930527359E-4</v>
          </cell>
        </row>
        <row r="28">
          <cell r="BX28">
            <v>6.4346717087976589E-3</v>
          </cell>
        </row>
        <row r="36">
          <cell r="BX36">
            <v>6.7882250993908932E-3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b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b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0. Chapter 3 figures"/>
      <sheetName val="1b. PP Mean values"/>
      <sheetName val="2b. PMP Mean values "/>
      <sheetName val="1a. PP Raw data"/>
      <sheetName val="2a. PMP Raw data "/>
      <sheetName val="1c. PP x50 datasheet"/>
      <sheetName val="2c. PO UP1 datasheet "/>
      <sheetName val="10. Chemical datasheet"/>
    </sheetNames>
    <sheetDataSet>
      <sheetData sheetId="0">
        <row r="6">
          <cell r="R6">
            <v>1</v>
          </cell>
          <cell r="S6">
            <v>1</v>
          </cell>
        </row>
        <row r="7">
          <cell r="R7">
            <v>2</v>
          </cell>
          <cell r="S7">
            <v>2</v>
          </cell>
        </row>
        <row r="8">
          <cell r="R8">
            <v>3</v>
          </cell>
          <cell r="S8">
            <v>3</v>
          </cell>
        </row>
        <row r="9">
          <cell r="R9">
            <v>4</v>
          </cell>
          <cell r="S9">
            <v>4</v>
          </cell>
        </row>
        <row r="10">
          <cell r="R10">
            <v>4.5</v>
          </cell>
          <cell r="S10">
            <v>4.5</v>
          </cell>
        </row>
        <row r="11">
          <cell r="R11">
            <v>4.7</v>
          </cell>
        </row>
      </sheetData>
      <sheetData sheetId="1">
        <row r="11">
          <cell r="R11">
            <v>1</v>
          </cell>
          <cell r="BK11">
            <v>0</v>
          </cell>
        </row>
        <row r="12">
          <cell r="F12">
            <v>1.0825</v>
          </cell>
        </row>
        <row r="20">
          <cell r="R20">
            <v>1.9611927682617705</v>
          </cell>
          <cell r="BK20">
            <v>4.6223444424867748E-2</v>
          </cell>
        </row>
        <row r="21">
          <cell r="F21">
            <v>1.9915</v>
          </cell>
        </row>
        <row r="29">
          <cell r="R29">
            <v>2.9297078529689529</v>
          </cell>
          <cell r="BK29">
            <v>7.4147767550367769E-2</v>
          </cell>
        </row>
        <row r="30">
          <cell r="F30">
            <v>3.01</v>
          </cell>
        </row>
        <row r="38">
          <cell r="R38">
            <v>4.2362519505537257</v>
          </cell>
          <cell r="BK38">
            <v>0.35984273950233486</v>
          </cell>
        </row>
        <row r="39">
          <cell r="F39">
            <v>4.4800000000000004</v>
          </cell>
        </row>
      </sheetData>
      <sheetData sheetId="2">
        <row r="11">
          <cell r="Q11">
            <v>1</v>
          </cell>
          <cell r="BJ11">
            <v>0</v>
          </cell>
        </row>
        <row r="12">
          <cell r="E12">
            <v>1.0774999999999999</v>
          </cell>
        </row>
        <row r="20">
          <cell r="Q20">
            <v>2.0410569227768494</v>
          </cell>
          <cell r="BJ20">
            <v>6.0580098758600973E-2</v>
          </cell>
        </row>
        <row r="21">
          <cell r="E21">
            <v>2.0005000000000002</v>
          </cell>
        </row>
        <row r="29">
          <cell r="Q29">
            <v>3.0280652866898103</v>
          </cell>
          <cell r="BJ29">
            <v>6.7990377324440479E-2</v>
          </cell>
        </row>
        <row r="30">
          <cell r="E30">
            <v>3.0005000000000002</v>
          </cell>
        </row>
        <row r="38">
          <cell r="Q38">
            <v>4.5916838488062304</v>
          </cell>
          <cell r="BJ38">
            <v>6.164768093651405E-2</v>
          </cell>
        </row>
        <row r="39">
          <cell r="E39">
            <v>4.4805000000000001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v bar charts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4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5F5D7-A1A2-4DC9-BF31-CA8AABFB2C7C}">
  <dimension ref="A1:B24"/>
  <sheetViews>
    <sheetView tabSelected="1" zoomScale="130" zoomScaleNormal="130" workbookViewId="0">
      <selection activeCell="F14" sqref="F14"/>
    </sheetView>
  </sheetViews>
  <sheetFormatPr defaultRowHeight="15" x14ac:dyDescent="0.25"/>
  <cols>
    <col min="1" max="1" width="9.140625" customWidth="1"/>
  </cols>
  <sheetData>
    <row r="1" spans="1:2" ht="16.5" x14ac:dyDescent="0.25">
      <c r="A1" s="7" t="s">
        <v>0</v>
      </c>
    </row>
    <row r="3" spans="1:2" ht="16.5" x14ac:dyDescent="0.25">
      <c r="A3" s="8" t="s">
        <v>1</v>
      </c>
    </row>
    <row r="5" spans="1:2" x14ac:dyDescent="0.25">
      <c r="A5" s="10" t="s">
        <v>2</v>
      </c>
    </row>
    <row r="6" spans="1:2" x14ac:dyDescent="0.25">
      <c r="A6" s="10" t="s">
        <v>3</v>
      </c>
    </row>
    <row r="7" spans="1:2" x14ac:dyDescent="0.25">
      <c r="A7" s="10" t="s">
        <v>4</v>
      </c>
    </row>
    <row r="8" spans="1:2" x14ac:dyDescent="0.25">
      <c r="A8" s="10" t="s">
        <v>5</v>
      </c>
    </row>
    <row r="9" spans="1:2" x14ac:dyDescent="0.25">
      <c r="A9" s="37" t="s">
        <v>6</v>
      </c>
    </row>
    <row r="10" spans="1:2" x14ac:dyDescent="0.25">
      <c r="A10" s="11"/>
    </row>
    <row r="11" spans="1:2" x14ac:dyDescent="0.25">
      <c r="A11" s="9"/>
    </row>
    <row r="12" spans="1:2" x14ac:dyDescent="0.25">
      <c r="A12" s="14" t="s">
        <v>7</v>
      </c>
    </row>
    <row r="13" spans="1:2" x14ac:dyDescent="0.25">
      <c r="A13" s="12">
        <v>1</v>
      </c>
      <c r="B13" t="s">
        <v>63</v>
      </c>
    </row>
    <row r="14" spans="1:2" x14ac:dyDescent="0.25">
      <c r="A14" s="12">
        <v>2</v>
      </c>
      <c r="B14" t="s">
        <v>67</v>
      </c>
    </row>
    <row r="15" spans="1:2" x14ac:dyDescent="0.25">
      <c r="A15" s="57" t="s">
        <v>64</v>
      </c>
      <c r="B15" t="s">
        <v>68</v>
      </c>
    </row>
    <row r="16" spans="1:2" x14ac:dyDescent="0.25">
      <c r="A16" s="57" t="s">
        <v>65</v>
      </c>
      <c r="B16" t="s">
        <v>69</v>
      </c>
    </row>
    <row r="17" spans="1:2" x14ac:dyDescent="0.25">
      <c r="A17" s="12">
        <v>8</v>
      </c>
      <c r="B17" t="s">
        <v>70</v>
      </c>
    </row>
    <row r="18" spans="1:2" x14ac:dyDescent="0.25">
      <c r="A18" s="12">
        <v>9</v>
      </c>
      <c r="B18" t="s">
        <v>71</v>
      </c>
    </row>
    <row r="19" spans="1:2" x14ac:dyDescent="0.25">
      <c r="A19" s="57" t="s">
        <v>66</v>
      </c>
      <c r="B19" t="s">
        <v>73</v>
      </c>
    </row>
    <row r="20" spans="1:2" x14ac:dyDescent="0.25">
      <c r="A20" s="12">
        <v>12</v>
      </c>
      <c r="B20" t="s">
        <v>72</v>
      </c>
    </row>
    <row r="21" spans="1:2" x14ac:dyDescent="0.25">
      <c r="A21" s="12"/>
    </row>
    <row r="22" spans="1:2" x14ac:dyDescent="0.25">
      <c r="A22" s="12"/>
    </row>
    <row r="23" spans="1:2" x14ac:dyDescent="0.25">
      <c r="A23" s="12"/>
    </row>
    <row r="24" spans="1:2" x14ac:dyDescent="0.25">
      <c r="A24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57D80-F624-438A-986B-5A965F1539B7}">
  <dimension ref="A1:R42"/>
  <sheetViews>
    <sheetView zoomScale="85" zoomScaleNormal="85" workbookViewId="0">
      <selection activeCell="E37" sqref="E37"/>
    </sheetView>
  </sheetViews>
  <sheetFormatPr defaultRowHeight="15" x14ac:dyDescent="0.25"/>
  <cols>
    <col min="1" max="1" width="15.7109375" style="9" bestFit="1" customWidth="1"/>
    <col min="2" max="2" width="15.5703125" style="9" customWidth="1"/>
    <col min="3" max="3" width="14.140625" style="9" bestFit="1" customWidth="1"/>
    <col min="4" max="4" width="12.140625" style="9" bestFit="1" customWidth="1"/>
    <col min="5" max="5" width="9.28515625" style="9" bestFit="1" customWidth="1"/>
    <col min="6" max="6" width="11.140625" style="9" bestFit="1" customWidth="1"/>
    <col min="7" max="7" width="9.42578125" style="9" customWidth="1"/>
    <col min="8" max="8" width="11.140625" style="9" bestFit="1" customWidth="1"/>
    <col min="9" max="9" width="9.28515625" style="9" bestFit="1" customWidth="1"/>
    <col min="10" max="10" width="11.140625" style="9" bestFit="1" customWidth="1"/>
    <col min="11" max="11" width="9.28515625" style="9" bestFit="1" customWidth="1"/>
    <col min="12" max="12" width="11.5703125" style="9" bestFit="1" customWidth="1"/>
    <col min="13" max="13" width="9.28515625" style="9" bestFit="1" customWidth="1"/>
    <col min="14" max="14" width="11.5703125" style="9" bestFit="1" customWidth="1"/>
    <col min="15" max="15" width="9.28515625" style="9" bestFit="1" customWidth="1"/>
    <col min="16" max="16" width="9.5703125" style="9" bestFit="1" customWidth="1"/>
    <col min="17" max="17" width="9.28515625" style="9" bestFit="1" customWidth="1"/>
    <col min="18" max="18" width="9.5703125" style="9" bestFit="1" customWidth="1"/>
    <col min="19" max="16384" width="9.140625" style="9"/>
  </cols>
  <sheetData>
    <row r="1" spans="1:18" x14ac:dyDescent="0.25">
      <c r="A1" s="14" t="s">
        <v>8</v>
      </c>
      <c r="B1" s="14"/>
    </row>
    <row r="2" spans="1:18" x14ac:dyDescent="0.25">
      <c r="A2" s="14" t="s">
        <v>9</v>
      </c>
      <c r="B2" s="14"/>
    </row>
    <row r="3" spans="1:18" x14ac:dyDescent="0.25">
      <c r="A3" s="29"/>
      <c r="B3" s="19" t="s">
        <v>10</v>
      </c>
      <c r="C3" s="19">
        <v>5</v>
      </c>
      <c r="D3" s="19">
        <v>5</v>
      </c>
      <c r="E3" s="19">
        <v>5</v>
      </c>
      <c r="F3" s="19">
        <v>5</v>
      </c>
      <c r="G3" s="19">
        <v>10</v>
      </c>
      <c r="H3" s="19">
        <v>10</v>
      </c>
      <c r="I3" s="19">
        <v>10</v>
      </c>
      <c r="J3" s="19">
        <v>10</v>
      </c>
      <c r="K3" s="19">
        <v>20</v>
      </c>
      <c r="L3" s="19">
        <v>20</v>
      </c>
      <c r="M3" s="19">
        <v>20</v>
      </c>
      <c r="N3" s="19">
        <v>20</v>
      </c>
      <c r="O3" s="19">
        <v>35</v>
      </c>
      <c r="P3" s="19">
        <v>35</v>
      </c>
      <c r="Q3" s="19">
        <v>35</v>
      </c>
      <c r="R3" s="19">
        <v>35</v>
      </c>
    </row>
    <row r="4" spans="1:18" x14ac:dyDescent="0.25">
      <c r="A4" s="22" t="s">
        <v>11</v>
      </c>
      <c r="B4" s="22" t="s">
        <v>11</v>
      </c>
      <c r="C4" s="9" t="s">
        <v>14</v>
      </c>
      <c r="D4" s="21" t="s">
        <v>17</v>
      </c>
      <c r="E4" s="21" t="s">
        <v>21</v>
      </c>
      <c r="F4" s="21" t="s">
        <v>18</v>
      </c>
      <c r="G4" s="9" t="s">
        <v>14</v>
      </c>
      <c r="H4" s="9" t="s">
        <v>22</v>
      </c>
      <c r="I4" s="9" t="s">
        <v>21</v>
      </c>
      <c r="J4" s="9" t="s">
        <v>18</v>
      </c>
      <c r="K4" s="21" t="s">
        <v>14</v>
      </c>
      <c r="L4" s="21" t="s">
        <v>22</v>
      </c>
      <c r="M4" s="21" t="s">
        <v>21</v>
      </c>
      <c r="N4" s="21" t="s">
        <v>18</v>
      </c>
      <c r="O4" s="9" t="s">
        <v>14</v>
      </c>
      <c r="P4" s="9" t="s">
        <v>22</v>
      </c>
      <c r="Q4" s="9" t="s">
        <v>21</v>
      </c>
      <c r="R4" s="9" t="s">
        <v>18</v>
      </c>
    </row>
    <row r="5" spans="1:18" x14ac:dyDescent="0.25">
      <c r="A5" s="22" t="s">
        <v>12</v>
      </c>
      <c r="B5" s="22" t="s">
        <v>13</v>
      </c>
      <c r="C5" s="9" t="s">
        <v>16</v>
      </c>
      <c r="D5" s="21" t="s">
        <v>19</v>
      </c>
      <c r="E5" s="21" t="s">
        <v>20</v>
      </c>
      <c r="F5" s="21" t="s">
        <v>20</v>
      </c>
      <c r="G5" s="9" t="s">
        <v>16</v>
      </c>
      <c r="H5" s="9" t="s">
        <v>19</v>
      </c>
      <c r="I5" s="9" t="s">
        <v>20</v>
      </c>
      <c r="J5" s="9" t="s">
        <v>20</v>
      </c>
      <c r="K5" s="21" t="s">
        <v>16</v>
      </c>
      <c r="L5" s="21" t="s">
        <v>19</v>
      </c>
      <c r="M5" s="9" t="s">
        <v>20</v>
      </c>
      <c r="N5" s="9" t="s">
        <v>20</v>
      </c>
      <c r="O5" s="9" t="s">
        <v>16</v>
      </c>
      <c r="P5" s="9" t="s">
        <v>19</v>
      </c>
      <c r="Q5" s="9" t="s">
        <v>20</v>
      </c>
      <c r="R5" s="9" t="s">
        <v>20</v>
      </c>
    </row>
    <row r="6" spans="1:18" x14ac:dyDescent="0.25">
      <c r="A6" s="23">
        <v>8.3941001808346914E-4</v>
      </c>
      <c r="B6" s="24">
        <f>A6*1000</f>
        <v>0.83941001808346916</v>
      </c>
      <c r="C6" s="25">
        <v>3.1832983374517418</v>
      </c>
      <c r="D6" s="26">
        <v>65392.05523860886</v>
      </c>
      <c r="E6" s="26">
        <v>8.1483526787605189</v>
      </c>
      <c r="F6" s="26">
        <v>11923.011816552324</v>
      </c>
      <c r="G6" s="22">
        <v>2.6635535436258526</v>
      </c>
      <c r="H6" s="22">
        <v>74189.430222107359</v>
      </c>
      <c r="I6" s="22">
        <v>7.1136412274893406</v>
      </c>
      <c r="J6" s="22">
        <v>21899.623183615528</v>
      </c>
      <c r="K6" s="22">
        <v>2.089599404743852</v>
      </c>
      <c r="L6" s="22">
        <v>56353.741258082147</v>
      </c>
      <c r="M6" s="22">
        <v>5.3671784111596219</v>
      </c>
      <c r="N6" s="22">
        <v>8924.7971703159419</v>
      </c>
      <c r="O6" s="28">
        <v>0.99772284184136839</v>
      </c>
      <c r="P6" s="28">
        <v>158692.18661999737</v>
      </c>
      <c r="Q6" s="28">
        <v>3.628821031026952</v>
      </c>
      <c r="R6" s="28">
        <v>124068.06796574488</v>
      </c>
    </row>
    <row r="7" spans="1:18" x14ac:dyDescent="0.25">
      <c r="A7" s="23">
        <v>1.2591150271252039E-3</v>
      </c>
      <c r="B7" s="24">
        <f t="shared" ref="B7:B19" si="0">A7*1000</f>
        <v>1.2591150271252038</v>
      </c>
      <c r="C7" s="25">
        <v>4.609887592383819</v>
      </c>
      <c r="D7" s="26">
        <v>51564.037925537777</v>
      </c>
      <c r="E7" s="26">
        <v>12.222529018140778</v>
      </c>
      <c r="F7" s="26">
        <v>9894.5012370027471</v>
      </c>
      <c r="G7" s="22">
        <v>3.879523639628959</v>
      </c>
      <c r="H7" s="22">
        <v>55669.961415813392</v>
      </c>
      <c r="I7" s="22">
        <v>10.67046184123401</v>
      </c>
      <c r="J7" s="22">
        <v>13691.512472460585</v>
      </c>
      <c r="K7" s="22">
        <v>2.8829767188444584</v>
      </c>
      <c r="L7" s="22">
        <v>56890.268905239216</v>
      </c>
      <c r="M7" s="22">
        <v>8.0507676167394315</v>
      </c>
      <c r="N7" s="22">
        <v>17376.915783478147</v>
      </c>
      <c r="O7" s="28">
        <v>1.9742175381116438</v>
      </c>
      <c r="P7" s="28">
        <v>51831.976248615349</v>
      </c>
      <c r="Q7" s="28">
        <v>5.4432315465404262</v>
      </c>
      <c r="R7" s="28">
        <v>22750.428986725179</v>
      </c>
    </row>
    <row r="8" spans="1:18" x14ac:dyDescent="0.25">
      <c r="A8" s="23">
        <v>1.6788200361669383E-3</v>
      </c>
      <c r="B8" s="24">
        <f t="shared" si="0"/>
        <v>1.6788200361669383</v>
      </c>
      <c r="C8" s="25">
        <v>6.1190068042127921</v>
      </c>
      <c r="D8" s="26">
        <v>39386.760314647006</v>
      </c>
      <c r="E8" s="26">
        <v>16.296705357521038</v>
      </c>
      <c r="F8" s="26">
        <v>4461.5165340373933</v>
      </c>
      <c r="G8" s="22">
        <v>5.0491710653081379</v>
      </c>
      <c r="H8" s="22">
        <v>45391.687635824936</v>
      </c>
      <c r="I8" s="22">
        <v>14.227282454978681</v>
      </c>
      <c r="J8" s="22"/>
      <c r="K8" s="22">
        <v>3.7880973166212066</v>
      </c>
      <c r="L8" s="22">
        <v>44867.429615821507</v>
      </c>
      <c r="M8" s="22">
        <v>10.734356822319244</v>
      </c>
      <c r="N8" s="22">
        <v>9878.4235892151883</v>
      </c>
      <c r="O8" s="28">
        <v>2.547377468531153</v>
      </c>
      <c r="P8" s="28">
        <v>43930.046193817165</v>
      </c>
      <c r="Q8" s="28">
        <v>7.2576420620539039</v>
      </c>
      <c r="R8" s="28">
        <v>18016.489406222303</v>
      </c>
    </row>
    <row r="9" spans="1:18" x14ac:dyDescent="0.25">
      <c r="A9" s="23">
        <v>2.0985250452086731E-3</v>
      </c>
      <c r="B9" s="24">
        <f t="shared" si="0"/>
        <v>2.0985250452086732</v>
      </c>
      <c r="C9" s="25">
        <v>7.7106559729386639</v>
      </c>
      <c r="D9" s="26">
        <v>30478.708615788102</v>
      </c>
      <c r="E9" s="26">
        <v>20.3708816969013</v>
      </c>
      <c r="F9" s="26">
        <v>16.246366792562185</v>
      </c>
      <c r="G9" s="22">
        <v>6.4735931777689197</v>
      </c>
      <c r="H9" s="22">
        <v>33255.413070626215</v>
      </c>
      <c r="I9" s="22">
        <v>17.784103068723351</v>
      </c>
      <c r="J9" s="22">
        <v>1070.6072307324248</v>
      </c>
      <c r="K9" s="22">
        <v>4.6932179143979562</v>
      </c>
      <c r="L9" s="22">
        <v>36946.836760785474</v>
      </c>
      <c r="M9" s="22">
        <v>13.417946027899054</v>
      </c>
      <c r="N9" s="22">
        <v>4951.6468294352126</v>
      </c>
      <c r="O9" s="28">
        <v>3.1311514717362097</v>
      </c>
      <c r="P9" s="28">
        <v>37140.388971104461</v>
      </c>
      <c r="Q9" s="28">
        <v>9.0720525775673799</v>
      </c>
      <c r="R9" s="28">
        <v>13323.130427673997</v>
      </c>
    </row>
    <row r="10" spans="1:18" x14ac:dyDescent="0.25">
      <c r="A10" s="23">
        <v>2.5182300542504078E-3</v>
      </c>
      <c r="B10" s="24">
        <f t="shared" si="0"/>
        <v>2.5182300542504077</v>
      </c>
      <c r="C10" s="25">
        <v>9.172615209397982</v>
      </c>
      <c r="D10" s="26">
        <v>26325.563905581952</v>
      </c>
      <c r="E10" s="26">
        <v>24.445058036281555</v>
      </c>
      <c r="F10" s="26">
        <v>-922.08388207742973</v>
      </c>
      <c r="G10" s="22">
        <v>7.8285312847438098</v>
      </c>
      <c r="H10" s="22">
        <v>26915.786497113499</v>
      </c>
      <c r="I10" s="22">
        <v>21.34092368246802</v>
      </c>
      <c r="J10" s="22">
        <v>-2459.6558779420011</v>
      </c>
      <c r="K10" s="22">
        <v>5.6877331391156174</v>
      </c>
      <c r="L10" s="22">
        <v>29814.067584580302</v>
      </c>
      <c r="M10" s="22">
        <v>16.101535233478863</v>
      </c>
      <c r="N10" s="22">
        <v>-24.493524715751846</v>
      </c>
      <c r="O10" s="28">
        <v>3.746767693297905</v>
      </c>
      <c r="P10" s="28">
        <v>31227.429418674241</v>
      </c>
      <c r="Q10" s="28">
        <v>10.886463093080852</v>
      </c>
      <c r="R10" s="28">
        <v>8920.2627009074695</v>
      </c>
    </row>
    <row r="11" spans="1:18" x14ac:dyDescent="0.25">
      <c r="A11" s="23">
        <v>2.9379350632921424E-3</v>
      </c>
      <c r="B11" s="24">
        <f t="shared" si="0"/>
        <v>2.9379350632921426</v>
      </c>
      <c r="C11" s="25">
        <v>10.375194581324196</v>
      </c>
      <c r="D11" s="26">
        <v>25277.1302187455</v>
      </c>
      <c r="E11" s="26">
        <v>28.519234375661817</v>
      </c>
      <c r="F11" s="26">
        <v>477.96899187820964</v>
      </c>
      <c r="G11" s="22">
        <v>8.9286947049370973</v>
      </c>
      <c r="H11" s="22">
        <v>25049.310261340612</v>
      </c>
      <c r="I11" s="22">
        <v>24.897744296212693</v>
      </c>
      <c r="J11" s="22">
        <v>-2186.4476091298602</v>
      </c>
      <c r="K11" s="22">
        <v>6.4587617964809967</v>
      </c>
      <c r="L11" s="22">
        <v>27824.142707017199</v>
      </c>
      <c r="M11" s="22">
        <v>18.785124439058677</v>
      </c>
      <c r="N11" s="22">
        <v>-371.87362996813499</v>
      </c>
      <c r="O11" s="28">
        <v>4.2668572597896812</v>
      </c>
      <c r="P11" s="28">
        <v>28774.150375770943</v>
      </c>
      <c r="Q11" s="28">
        <v>12.700873608594328</v>
      </c>
      <c r="R11" s="28">
        <v>7617.1089872161047</v>
      </c>
    </row>
    <row r="12" spans="1:18" x14ac:dyDescent="0.25">
      <c r="A12" s="23">
        <v>3.3576400723338766E-3</v>
      </c>
      <c r="B12" s="24">
        <f t="shared" si="0"/>
        <v>3.3576400723338766</v>
      </c>
      <c r="C12" s="25">
        <v>11.212284144135579</v>
      </c>
      <c r="D12" s="26">
        <v>26196.395963929499</v>
      </c>
      <c r="E12" s="26">
        <v>32.593410715042076</v>
      </c>
      <c r="F12" s="26">
        <v>3337.063499491891</v>
      </c>
      <c r="G12" s="22">
        <v>9.7856641059297615</v>
      </c>
      <c r="H12" s="22">
        <v>24993.72190579892</v>
      </c>
      <c r="I12" s="22">
        <v>28.454564909957362</v>
      </c>
      <c r="J12" s="22">
        <v>-546.85755896431874</v>
      </c>
      <c r="K12" s="22">
        <v>7.1292214985378459</v>
      </c>
      <c r="L12" s="22">
        <v>26848.550276958642</v>
      </c>
      <c r="M12" s="22">
        <v>21.468713644638488</v>
      </c>
      <c r="N12" s="22">
        <v>-46.149710601401239</v>
      </c>
      <c r="O12" s="28">
        <v>4.7444905351392732</v>
      </c>
      <c r="P12" s="28">
        <v>27144.666813906042</v>
      </c>
      <c r="Q12" s="28">
        <v>14.515284124107808</v>
      </c>
      <c r="R12" s="28">
        <v>6898.8193970601878</v>
      </c>
    </row>
    <row r="13" spans="1:18" x14ac:dyDescent="0.25">
      <c r="A13" s="27">
        <v>3.7773450813756116E-3</v>
      </c>
      <c r="B13" s="24">
        <f t="shared" si="0"/>
        <v>3.7773450813756115</v>
      </c>
      <c r="C13" s="25">
        <v>11.766413854729031</v>
      </c>
      <c r="D13" s="26">
        <v>27697.232687927157</v>
      </c>
      <c r="E13" s="26">
        <v>36.667587054422334</v>
      </c>
      <c r="F13" s="26">
        <v>6420.6069441349791</v>
      </c>
      <c r="G13" s="22">
        <v>10.585888235775617</v>
      </c>
      <c r="H13" s="22">
        <v>24712.94038947465</v>
      </c>
      <c r="I13" s="22">
        <v>32.011385523702032</v>
      </c>
      <c r="J13" s="22">
        <v>555.4573646494282</v>
      </c>
      <c r="K13" s="22">
        <v>7.777332543859468</v>
      </c>
      <c r="L13" s="22">
        <v>25816.435684021802</v>
      </c>
      <c r="M13" s="22">
        <v>24.152302850218302</v>
      </c>
      <c r="N13" s="22">
        <v>-16.520003313782581</v>
      </c>
      <c r="O13" s="28">
        <v>5.2221238104888652</v>
      </c>
      <c r="P13" s="28">
        <v>25514.617715322518</v>
      </c>
      <c r="Q13" s="28">
        <v>16.329694639621284</v>
      </c>
      <c r="R13" s="28">
        <v>6012.2136635647639</v>
      </c>
    </row>
    <row r="14" spans="1:18" x14ac:dyDescent="0.25">
      <c r="A14" s="23">
        <v>4.1970500904173463E-3</v>
      </c>
      <c r="B14" s="24">
        <f t="shared" si="0"/>
        <v>4.1970500904173464</v>
      </c>
      <c r="C14" s="25"/>
      <c r="G14" s="22">
        <v>11.233247553552509</v>
      </c>
      <c r="H14" s="22">
        <v>24865.967386964188</v>
      </c>
      <c r="I14" s="22">
        <v>35.568206137446701</v>
      </c>
      <c r="J14" s="22">
        <v>1862.9638558044207</v>
      </c>
      <c r="K14" s="22">
        <v>8.4142692608134766</v>
      </c>
      <c r="L14" s="22">
        <v>24754.98409225979</v>
      </c>
      <c r="M14" s="22">
        <v>26.835892055798109</v>
      </c>
      <c r="N14" s="22">
        <v>-191.72679917403548</v>
      </c>
      <c r="O14" s="28">
        <v>5.7634415225517355</v>
      </c>
      <c r="P14" s="28">
        <v>23346.77852270742</v>
      </c>
      <c r="Q14" s="28">
        <v>18.14410515513476</v>
      </c>
      <c r="R14" s="28">
        <v>4464.9314291718456</v>
      </c>
    </row>
    <row r="15" spans="1:18" x14ac:dyDescent="0.25">
      <c r="A15" s="23">
        <v>4.6167550994590818E-3</v>
      </c>
      <c r="B15" s="24">
        <f t="shared" si="0"/>
        <v>4.6167550994590814</v>
      </c>
      <c r="C15" s="25"/>
      <c r="G15" s="22">
        <v>11.580667580981968</v>
      </c>
      <c r="H15" s="22">
        <v>26007.127239028814</v>
      </c>
      <c r="I15" s="22">
        <v>39.125026751191378</v>
      </c>
      <c r="J15" s="22">
        <v>3985.4581512082023</v>
      </c>
      <c r="K15" s="22">
        <v>9.1964722465464721</v>
      </c>
      <c r="L15" s="22">
        <v>22838.220607711792</v>
      </c>
      <c r="M15" s="22">
        <v>29.519481261377923</v>
      </c>
      <c r="N15" s="22">
        <v>-1355.161577391189</v>
      </c>
      <c r="O15" s="28">
        <v>6.4639703263978028</v>
      </c>
      <c r="P15" s="28">
        <v>20218.825262174014</v>
      </c>
      <c r="Q15" s="28">
        <v>19.958515670648232</v>
      </c>
      <c r="R15" s="28">
        <v>1864.4660283177109</v>
      </c>
    </row>
    <row r="16" spans="1:18" x14ac:dyDescent="0.25">
      <c r="A16" s="23">
        <v>5.0364601085008155E-3</v>
      </c>
      <c r="B16" s="24">
        <f t="shared" si="0"/>
        <v>5.0364601085008154</v>
      </c>
      <c r="C16" s="25"/>
      <c r="G16" s="22"/>
      <c r="H16" s="22"/>
      <c r="I16" s="22"/>
      <c r="J16" s="22"/>
      <c r="K16" s="22">
        <v>9.9228035904413936</v>
      </c>
      <c r="L16" s="22">
        <v>21459.984959891506</v>
      </c>
      <c r="M16" s="22">
        <v>32.203070466957726</v>
      </c>
      <c r="N16" s="22">
        <v>-2083.4702551465289</v>
      </c>
      <c r="O16" s="28">
        <v>6.8460769466774751</v>
      </c>
      <c r="P16" s="28">
        <v>19939.370917422177</v>
      </c>
      <c r="Q16" s="28">
        <v>21.772926186161705</v>
      </c>
      <c r="R16" s="28">
        <v>2040.096673035041</v>
      </c>
    </row>
    <row r="17" spans="1:18" x14ac:dyDescent="0.25">
      <c r="A17" s="23">
        <v>5.4561651175425501E-3</v>
      </c>
      <c r="B17" s="24">
        <f t="shared" si="0"/>
        <v>5.4561651175425503</v>
      </c>
      <c r="C17" s="25"/>
      <c r="K17" s="22">
        <v>10.358602396778345</v>
      </c>
      <c r="L17" s="22">
        <v>21454.208252711367</v>
      </c>
      <c r="M17" s="22">
        <v>34.88665967253754</v>
      </c>
      <c r="N17" s="22">
        <v>-1521.5566474478801</v>
      </c>
      <c r="O17" s="28">
        <v>7.3237102220270653</v>
      </c>
      <c r="P17" s="28">
        <v>18958.857108053748</v>
      </c>
      <c r="Q17" s="28">
        <v>23.587336701675181</v>
      </c>
      <c r="R17" s="28">
        <v>1457.0849721612776</v>
      </c>
    </row>
    <row r="18" spans="1:18" x14ac:dyDescent="0.25">
      <c r="A18" s="23">
        <v>5.8758701265842848E-3</v>
      </c>
      <c r="B18" s="24">
        <f t="shared" si="0"/>
        <v>5.8758701265842852</v>
      </c>
      <c r="C18" s="25"/>
      <c r="K18" s="22">
        <v>10.649134934336315</v>
      </c>
      <c r="L18" s="22">
        <v>21869.62766974284</v>
      </c>
      <c r="M18" s="22">
        <v>37.570248878117354</v>
      </c>
      <c r="N18" s="22">
        <v>-605.07141447255344</v>
      </c>
      <c r="O18" s="28">
        <v>7.7058168423067395</v>
      </c>
      <c r="P18" s="28">
        <v>18555.643421118824</v>
      </c>
      <c r="Q18" s="28">
        <v>25.401747217188657</v>
      </c>
      <c r="R18" s="28">
        <v>1404.7222916854053</v>
      </c>
    </row>
    <row r="19" spans="1:18" x14ac:dyDescent="0.25">
      <c r="A19" s="23">
        <v>6.2955751356260194E-3</v>
      </c>
      <c r="B19" s="24">
        <f t="shared" si="0"/>
        <v>6.2955751356260192</v>
      </c>
      <c r="C19" s="25"/>
      <c r="K19" s="22">
        <v>10.839098516585754</v>
      </c>
      <c r="L19" s="22">
        <v>22473.989551385806</v>
      </c>
      <c r="M19" s="22">
        <v>40.253838083697161</v>
      </c>
      <c r="N19" s="22">
        <v>445.52494602076149</v>
      </c>
      <c r="O19" s="28">
        <v>7.992396807516494</v>
      </c>
      <c r="P19" s="28">
        <v>18568.589591975157</v>
      </c>
      <c r="Q19" s="28">
        <v>27.216157732702129</v>
      </c>
      <c r="R19" s="28">
        <v>1730.1260500274484</v>
      </c>
    </row>
    <row r="24" spans="1:18" x14ac:dyDescent="0.25">
      <c r="A24" s="14" t="s">
        <v>8</v>
      </c>
    </row>
    <row r="25" spans="1:18" x14ac:dyDescent="0.25">
      <c r="A25" s="14" t="s">
        <v>23</v>
      </c>
    </row>
    <row r="26" spans="1:18" x14ac:dyDescent="0.25">
      <c r="A26" s="29"/>
      <c r="B26" s="19" t="s">
        <v>10</v>
      </c>
      <c r="C26" s="19">
        <v>5</v>
      </c>
      <c r="D26" s="19">
        <v>5</v>
      </c>
      <c r="E26" s="19">
        <v>5</v>
      </c>
      <c r="F26" s="19">
        <v>5</v>
      </c>
      <c r="G26" s="19">
        <v>10</v>
      </c>
      <c r="H26" s="19">
        <v>10</v>
      </c>
      <c r="I26" s="19">
        <v>10</v>
      </c>
      <c r="J26" s="19">
        <v>10</v>
      </c>
      <c r="K26" s="19">
        <v>20</v>
      </c>
      <c r="L26" s="19">
        <v>20</v>
      </c>
      <c r="M26" s="19">
        <v>20</v>
      </c>
      <c r="N26" s="19">
        <v>20</v>
      </c>
      <c r="O26" s="19">
        <v>35</v>
      </c>
      <c r="P26" s="19">
        <v>35</v>
      </c>
      <c r="Q26" s="19">
        <v>35</v>
      </c>
      <c r="R26" s="19">
        <v>35</v>
      </c>
    </row>
    <row r="27" spans="1:18" x14ac:dyDescent="0.25">
      <c r="A27" s="22" t="s">
        <v>11</v>
      </c>
      <c r="B27" s="22" t="s">
        <v>11</v>
      </c>
      <c r="C27" s="9" t="s">
        <v>14</v>
      </c>
      <c r="D27" s="21" t="s">
        <v>22</v>
      </c>
      <c r="E27" s="21" t="s">
        <v>21</v>
      </c>
      <c r="F27" s="21" t="s">
        <v>18</v>
      </c>
      <c r="G27" s="9" t="s">
        <v>14</v>
      </c>
      <c r="H27" s="9" t="s">
        <v>22</v>
      </c>
      <c r="I27" s="9" t="s">
        <v>21</v>
      </c>
      <c r="J27" s="9" t="s">
        <v>18</v>
      </c>
      <c r="K27" s="21" t="s">
        <v>14</v>
      </c>
      <c r="L27" s="21" t="s">
        <v>22</v>
      </c>
      <c r="M27" s="21" t="s">
        <v>21</v>
      </c>
      <c r="N27" s="21" t="s">
        <v>18</v>
      </c>
      <c r="O27" s="9" t="s">
        <v>14</v>
      </c>
      <c r="P27" s="9" t="s">
        <v>22</v>
      </c>
      <c r="Q27" s="9" t="s">
        <v>21</v>
      </c>
      <c r="R27" s="9" t="s">
        <v>18</v>
      </c>
    </row>
    <row r="28" spans="1:18" x14ac:dyDescent="0.25">
      <c r="A28" s="22" t="s">
        <v>12</v>
      </c>
      <c r="B28" s="22" t="s">
        <v>13</v>
      </c>
      <c r="C28" s="9" t="s">
        <v>16</v>
      </c>
      <c r="D28" s="21" t="s">
        <v>19</v>
      </c>
      <c r="E28" s="21" t="s">
        <v>20</v>
      </c>
      <c r="F28" s="21" t="s">
        <v>20</v>
      </c>
      <c r="G28" s="9" t="s">
        <v>16</v>
      </c>
      <c r="H28" s="9" t="s">
        <v>19</v>
      </c>
      <c r="I28" s="9" t="s">
        <v>20</v>
      </c>
      <c r="J28" s="9" t="s">
        <v>20</v>
      </c>
      <c r="K28" s="21" t="s">
        <v>16</v>
      </c>
      <c r="L28" s="21" t="s">
        <v>19</v>
      </c>
      <c r="M28" s="9" t="s">
        <v>20</v>
      </c>
      <c r="N28" s="9" t="s">
        <v>20</v>
      </c>
      <c r="O28" s="9" t="s">
        <v>16</v>
      </c>
      <c r="P28" s="9" t="s">
        <v>19</v>
      </c>
      <c r="Q28" s="9" t="s">
        <v>20</v>
      </c>
      <c r="R28" s="9" t="s">
        <v>20</v>
      </c>
    </row>
    <row r="29" spans="1:18" x14ac:dyDescent="0.25">
      <c r="A29" s="16">
        <v>4.1970500904173457E-4</v>
      </c>
      <c r="B29" s="17">
        <f>A29*1000</f>
        <v>0.41970500904173458</v>
      </c>
      <c r="C29" s="9">
        <v>2.373233107994877</v>
      </c>
      <c r="D29" s="9">
        <v>69309.739713363451</v>
      </c>
      <c r="E29" s="9">
        <v>2.9892805983052049</v>
      </c>
      <c r="F29" s="9">
        <v>-76342.107515339638</v>
      </c>
      <c r="G29" s="9">
        <v>2.1645904211040188</v>
      </c>
      <c r="I29" s="9">
        <v>2.6096894112188291</v>
      </c>
      <c r="K29" s="9">
        <v>1.7191112858565647</v>
      </c>
      <c r="M29" s="9">
        <v>1.9689872204405541</v>
      </c>
      <c r="O29" s="9">
        <v>0.79356807782739613</v>
      </c>
      <c r="P29" s="9">
        <v>179579.62456454706</v>
      </c>
      <c r="Q29" s="9">
        <v>1.3312585660468523</v>
      </c>
      <c r="R29" s="9">
        <v>106660.08095857792</v>
      </c>
    </row>
    <row r="30" spans="1:18" x14ac:dyDescent="0.25">
      <c r="A30" s="16">
        <v>8.3941001808346914E-4</v>
      </c>
      <c r="B30" s="17">
        <f t="shared" ref="B30:B42" si="1">A30*1000</f>
        <v>0.83941001808346916</v>
      </c>
      <c r="C30" s="9">
        <v>2.0750389162648397</v>
      </c>
      <c r="D30" s="9">
        <v>135188.69363797488</v>
      </c>
      <c r="E30" s="9">
        <v>5.9785611966104097</v>
      </c>
      <c r="F30" s="9">
        <v>12223.270982833608</v>
      </c>
      <c r="G30" s="9">
        <v>1.9571328211859531</v>
      </c>
      <c r="H30" s="9">
        <v>114614.78549390211</v>
      </c>
      <c r="I30" s="9">
        <v>5.2193788224376583</v>
      </c>
      <c r="J30" s="9">
        <v>6131.7244177931861</v>
      </c>
      <c r="K30" s="9">
        <v>1.6761492551421266</v>
      </c>
      <c r="L30" s="9">
        <v>86879.892903287837</v>
      </c>
      <c r="M30" s="9">
        <v>3.9379744408811082</v>
      </c>
      <c r="N30" s="9">
        <v>-283.44101317883178</v>
      </c>
      <c r="O30" s="9">
        <v>0.95526655069918254</v>
      </c>
      <c r="P30" s="9">
        <v>119570.74512964596</v>
      </c>
      <c r="Q30" s="9">
        <v>2.6625171320937047</v>
      </c>
      <c r="R30" s="9">
        <v>57307.674770917612</v>
      </c>
    </row>
    <row r="31" spans="1:18" x14ac:dyDescent="0.25">
      <c r="A31" s="16">
        <v>1.2591150271252039E-3</v>
      </c>
      <c r="B31" s="17">
        <f t="shared" si="1"/>
        <v>1.2591150271252038</v>
      </c>
      <c r="C31" s="9">
        <v>2.5584286638038081</v>
      </c>
      <c r="D31" s="9">
        <v>122072.62507705406</v>
      </c>
      <c r="E31" s="9">
        <v>8.9678417949156159</v>
      </c>
      <c r="F31" s="9">
        <v>8499.9485563698181</v>
      </c>
      <c r="G31" s="9">
        <v>2.4435208595871956</v>
      </c>
      <c r="H31" s="9">
        <v>104018.94860805661</v>
      </c>
      <c r="I31" s="9">
        <v>7.8290682336564883</v>
      </c>
      <c r="J31" s="9">
        <v>3744.0246241508903</v>
      </c>
      <c r="K31" s="9">
        <v>1.9890304494353241</v>
      </c>
      <c r="L31" s="9">
        <v>90743.211326824399</v>
      </c>
      <c r="M31" s="9">
        <v>5.9069616613216613</v>
      </c>
      <c r="N31" s="9">
        <v>9880.9150831163133</v>
      </c>
      <c r="O31" s="9">
        <v>1.3055309526222161</v>
      </c>
      <c r="P31" s="9">
        <v>93471.845266098695</v>
      </c>
      <c r="Q31" s="9">
        <v>3.9937756981405563</v>
      </c>
      <c r="R31" s="9">
        <v>35620.820867958253</v>
      </c>
    </row>
    <row r="32" spans="1:18" x14ac:dyDescent="0.25">
      <c r="A32" s="16">
        <v>1.6788200361669383E-3</v>
      </c>
      <c r="B32" s="17">
        <f t="shared" si="1"/>
        <v>1.6788200361669383</v>
      </c>
      <c r="C32" s="9">
        <v>2.8885484913913948</v>
      </c>
      <c r="D32" s="9">
        <v>115360.62103052951</v>
      </c>
      <c r="E32" s="9">
        <v>11.957122393220819</v>
      </c>
      <c r="F32" s="9">
        <v>7156.5952993394603</v>
      </c>
      <c r="G32" s="9">
        <v>2.7677795518546904</v>
      </c>
      <c r="H32" s="9">
        <v>99203.07204401691</v>
      </c>
      <c r="I32" s="9">
        <v>10.438757644875317</v>
      </c>
      <c r="J32" s="9">
        <v>3619.7069556163187</v>
      </c>
      <c r="K32" s="9">
        <v>2.3577832855665921</v>
      </c>
      <c r="L32" s="9">
        <v>82003.750462009673</v>
      </c>
      <c r="M32" s="9">
        <v>7.8759488817622163</v>
      </c>
      <c r="N32" s="9">
        <v>4742.9644041662759</v>
      </c>
      <c r="O32" s="9">
        <v>1.65579535454525</v>
      </c>
      <c r="P32" s="9">
        <v>75955.581417788009</v>
      </c>
      <c r="Q32" s="9">
        <v>5.3250342641874093</v>
      </c>
      <c r="R32" s="9">
        <v>20626.368393075492</v>
      </c>
    </row>
    <row r="33" spans="1:18" x14ac:dyDescent="0.25">
      <c r="A33" s="16">
        <v>2.0985250452086731E-3</v>
      </c>
      <c r="B33" s="17">
        <f t="shared" si="1"/>
        <v>2.0985250452086732</v>
      </c>
      <c r="C33" s="9">
        <v>3.1832983374517418</v>
      </c>
      <c r="D33" s="9">
        <v>108800.75474186604</v>
      </c>
      <c r="E33" s="9">
        <v>14.946402991526025</v>
      </c>
      <c r="F33" s="9">
        <v>4149.2312403589494</v>
      </c>
      <c r="G33" s="9">
        <v>3.0457155737982573</v>
      </c>
      <c r="H33" s="9">
        <v>94448.546554797867</v>
      </c>
      <c r="I33" s="9">
        <v>13.048447056094147</v>
      </c>
      <c r="J33" s="9">
        <v>1969.6436656496044</v>
      </c>
      <c r="K33" s="9">
        <v>2.7712334351683161</v>
      </c>
      <c r="L33" s="9">
        <v>71895.545968082428</v>
      </c>
      <c r="M33" s="9">
        <v>9.8449361022027695</v>
      </c>
      <c r="N33" s="9">
        <v>-2982.0765227531829</v>
      </c>
      <c r="O33" s="9">
        <v>1.9636034653260974</v>
      </c>
      <c r="P33" s="9">
        <v>65902.903039939963</v>
      </c>
      <c r="Q33" s="9">
        <v>6.6562928302342632</v>
      </c>
      <c r="R33" s="9">
        <v>12242.403604212173</v>
      </c>
    </row>
    <row r="34" spans="1:18" x14ac:dyDescent="0.25">
      <c r="A34" s="16">
        <v>2.5182300542504078E-3</v>
      </c>
      <c r="B34" s="17">
        <f t="shared" si="1"/>
        <v>2.5182300542504077</v>
      </c>
      <c r="C34" s="9">
        <v>3.3837282327727776</v>
      </c>
      <c r="D34" s="9">
        <v>105565.82552671943</v>
      </c>
      <c r="E34" s="9">
        <v>17.935683589831232</v>
      </c>
      <c r="F34" s="9">
        <v>3473.3866366840593</v>
      </c>
      <c r="G34" s="9">
        <v>3.2773289254178972</v>
      </c>
      <c r="H34" s="9">
        <v>90713.93821907966</v>
      </c>
      <c r="I34" s="9">
        <v>15.658136467312977</v>
      </c>
      <c r="J34" s="9">
        <v>471.36930732379551</v>
      </c>
      <c r="K34" s="9">
        <v>2.9723713457853718</v>
      </c>
      <c r="L34" s="9">
        <v>70238.503630971478</v>
      </c>
      <c r="M34" s="9">
        <v>11.813923322643323</v>
      </c>
      <c r="N34" s="9">
        <v>-2922.3803987333267</v>
      </c>
      <c r="O34" s="9">
        <v>2.2395693577503057</v>
      </c>
      <c r="P34" s="9">
        <v>59237.956063951169</v>
      </c>
      <c r="Q34" s="9">
        <v>7.9875513962811127</v>
      </c>
      <c r="R34" s="9">
        <v>6779.5330775619223</v>
      </c>
    </row>
    <row r="35" spans="1:18" x14ac:dyDescent="0.25">
      <c r="A35" s="16">
        <v>2.9379350632921424E-3</v>
      </c>
      <c r="B35" s="17">
        <f t="shared" si="1"/>
        <v>2.9379350632921426</v>
      </c>
      <c r="C35" s="9">
        <v>3.5723681342513993</v>
      </c>
      <c r="D35" s="9">
        <v>102188.77372915123</v>
      </c>
      <c r="E35" s="9">
        <v>20.924964188136432</v>
      </c>
      <c r="F35" s="9">
        <v>2045.4004397832396</v>
      </c>
      <c r="G35" s="9">
        <v>3.4394582715516449</v>
      </c>
      <c r="H35" s="9">
        <v>88824.163988497239</v>
      </c>
      <c r="I35" s="9">
        <v>18.267825878531802</v>
      </c>
      <c r="J35" s="9">
        <v>284.84537467994232</v>
      </c>
      <c r="K35" s="9">
        <v>3.1623349280348139</v>
      </c>
      <c r="L35" s="9">
        <v>68183.602509098157</v>
      </c>
      <c r="M35" s="9">
        <v>13.782910543083876</v>
      </c>
      <c r="N35" s="9">
        <v>-3669.7687228924606</v>
      </c>
      <c r="O35" s="9">
        <v>2.4412367406756892</v>
      </c>
      <c r="P35" s="9">
        <v>55988.063510504282</v>
      </c>
      <c r="Q35" s="9">
        <v>9.3188099623279665</v>
      </c>
      <c r="R35" s="9">
        <v>4445.1733073123632</v>
      </c>
    </row>
    <row r="36" spans="1:18" x14ac:dyDescent="0.25">
      <c r="A36" s="16">
        <v>3.3576400723338766E-3</v>
      </c>
      <c r="B36" s="17">
        <f t="shared" si="1"/>
        <v>3.3576400723338766</v>
      </c>
      <c r="C36" s="9">
        <v>3.6902680726755381</v>
      </c>
      <c r="D36" s="9">
        <v>100840.42253002959</v>
      </c>
      <c r="E36" s="9">
        <v>23.914244786441639</v>
      </c>
      <c r="F36" s="9">
        <v>2241.2086298043141</v>
      </c>
      <c r="G36" s="9">
        <v>3.5552649473614646</v>
      </c>
      <c r="H36" s="9">
        <v>87868.781982622124</v>
      </c>
      <c r="I36" s="9">
        <v>20.877515289750633</v>
      </c>
      <c r="J36" s="9">
        <v>678.8740498621446</v>
      </c>
      <c r="K36" s="9">
        <v>3.2517295549757268</v>
      </c>
      <c r="L36" s="9">
        <v>68439.11732753391</v>
      </c>
      <c r="M36" s="9">
        <v>15.751897763524433</v>
      </c>
      <c r="N36" s="9">
        <v>-2378.3687283378076</v>
      </c>
      <c r="O36" s="9">
        <v>2.5686056141022462</v>
      </c>
      <c r="P36" s="9">
        <v>54930.63789244392</v>
      </c>
      <c r="Q36" s="9">
        <v>10.650068528374819</v>
      </c>
      <c r="R36" s="9">
        <v>4113.0842519403141</v>
      </c>
    </row>
    <row r="37" spans="1:18" x14ac:dyDescent="0.25">
      <c r="A37" s="16">
        <v>3.7773450813756116E-3</v>
      </c>
      <c r="B37" s="17">
        <f t="shared" si="1"/>
        <v>3.7773450813756115</v>
      </c>
      <c r="C37" s="9">
        <v>3.784588023414849</v>
      </c>
      <c r="D37" s="9">
        <v>99860.660046390971</v>
      </c>
      <c r="E37" s="9">
        <v>26.90352538474685</v>
      </c>
      <c r="F37" s="9">
        <v>2521.3261367494015</v>
      </c>
      <c r="G37" s="9">
        <v>3.6479102880093195</v>
      </c>
      <c r="H37" s="9">
        <v>87186.052012548345</v>
      </c>
      <c r="I37" s="9">
        <v>23.487204700969468</v>
      </c>
      <c r="J37" s="9">
        <v>1097.1285559362059</v>
      </c>
      <c r="K37" s="9">
        <v>3.3746471670194822</v>
      </c>
      <c r="L37" s="9">
        <v>67344.803616437246</v>
      </c>
      <c r="M37" s="9">
        <v>17.720884983964986</v>
      </c>
      <c r="N37" s="9">
        <v>-2627.5034928109289</v>
      </c>
      <c r="O37" s="9">
        <v>2.6853604147432577</v>
      </c>
      <c r="P37" s="9">
        <v>53860.516684881586</v>
      </c>
      <c r="Q37" s="9">
        <v>11.981327094421673</v>
      </c>
      <c r="R37" s="9">
        <v>3634.7653079235324</v>
      </c>
    </row>
    <row r="38" spans="1:18" x14ac:dyDescent="0.25">
      <c r="A38" s="16">
        <v>4.1970500904173463E-3</v>
      </c>
      <c r="B38" s="17">
        <f t="shared" si="1"/>
        <v>4.1970500904173464</v>
      </c>
      <c r="C38" s="9">
        <v>3.8671179803117455</v>
      </c>
      <c r="D38" s="9">
        <v>98960.703113885596</v>
      </c>
      <c r="E38" s="9">
        <v>29.89280598305205</v>
      </c>
      <c r="F38" s="9">
        <v>2672.9991351789286</v>
      </c>
      <c r="G38" s="9">
        <v>3.7521362962381577</v>
      </c>
      <c r="H38" s="9">
        <v>85910.806500244216</v>
      </c>
      <c r="I38" s="9">
        <v>26.096894112188295</v>
      </c>
      <c r="J38" s="9">
        <v>740.8818667464202</v>
      </c>
      <c r="K38" s="9">
        <v>3.4640417939603956</v>
      </c>
      <c r="L38" s="9">
        <v>66823.218457032606</v>
      </c>
      <c r="M38" s="9">
        <v>19.689872204405539</v>
      </c>
      <c r="N38" s="9">
        <v>-2443.6123497833451</v>
      </c>
      <c r="O38" s="9">
        <v>2.8127292881698156</v>
      </c>
      <c r="P38" s="9">
        <v>52353.47225624181</v>
      </c>
      <c r="Q38" s="9">
        <v>13.312585660468526</v>
      </c>
      <c r="R38" s="9">
        <v>2621.7020347834805</v>
      </c>
    </row>
    <row r="39" spans="1:18" x14ac:dyDescent="0.25">
      <c r="A39" s="16">
        <v>4.6167550994590818E-3</v>
      </c>
      <c r="B39" s="17">
        <f t="shared" si="1"/>
        <v>4.6167550994590814</v>
      </c>
      <c r="C39" s="9">
        <v>3.9614379310510559</v>
      </c>
      <c r="D39" s="9">
        <v>97542.159844503636</v>
      </c>
      <c r="E39" s="9">
        <v>32.882086581357264</v>
      </c>
      <c r="F39" s="9">
        <v>2148.3657867053207</v>
      </c>
      <c r="G39" s="9">
        <v>3.856362304466995</v>
      </c>
      <c r="H39" s="9">
        <v>84493.550804978498</v>
      </c>
      <c r="I39" s="9">
        <v>28.706583523407129</v>
      </c>
      <c r="J39" s="9">
        <v>104.79656338339373</v>
      </c>
      <c r="K39" s="9">
        <v>3.5869594060041514</v>
      </c>
      <c r="L39" s="9">
        <v>65359.254385526001</v>
      </c>
      <c r="M39" s="9">
        <v>21.658859424846099</v>
      </c>
      <c r="N39" s="9">
        <v>-3307.9051422980374</v>
      </c>
      <c r="O39" s="9">
        <v>2.9613263071674654</v>
      </c>
      <c r="P39" s="9">
        <v>50343.347526552672</v>
      </c>
      <c r="Q39" s="9">
        <v>14.643844226515379</v>
      </c>
      <c r="R39" s="9">
        <v>1031.4727860554203</v>
      </c>
    </row>
    <row r="40" spans="1:18" x14ac:dyDescent="0.25">
      <c r="A40" s="16">
        <v>5.0364601085008155E-3</v>
      </c>
      <c r="B40" s="17">
        <f t="shared" si="1"/>
        <v>5.0364601085008154</v>
      </c>
      <c r="C40" s="9">
        <v>4.0321778941055397</v>
      </c>
      <c r="D40" s="9">
        <v>96661.169936482169</v>
      </c>
      <c r="E40" s="9">
        <v>35.871367179662464</v>
      </c>
      <c r="F40" s="9">
        <v>2038.5879160382519</v>
      </c>
      <c r="G40" s="9">
        <v>3.9258463099528869</v>
      </c>
      <c r="H40" s="9">
        <v>83836.653707511578</v>
      </c>
      <c r="I40" s="9">
        <v>31.316272934625953</v>
      </c>
      <c r="J40" s="9">
        <v>121.84657777761822</v>
      </c>
      <c r="K40" s="9">
        <v>3.6875283613126792</v>
      </c>
      <c r="L40" s="9">
        <v>64313.136856842713</v>
      </c>
      <c r="M40" s="9">
        <v>23.627846645286645</v>
      </c>
      <c r="N40" s="9">
        <v>-3836.6621428149938</v>
      </c>
      <c r="O40" s="9">
        <v>3.0356248166662918</v>
      </c>
      <c r="P40" s="9">
        <v>49912.673381880246</v>
      </c>
      <c r="Q40" s="9">
        <v>15.975102792562225</v>
      </c>
      <c r="R40" s="9">
        <v>963.05935890455203</v>
      </c>
    </row>
    <row r="41" spans="1:18" x14ac:dyDescent="0.25">
      <c r="A41" s="16">
        <v>5.4561651175425501E-3</v>
      </c>
      <c r="B41" s="17">
        <f t="shared" si="1"/>
        <v>5.4561651175425503</v>
      </c>
      <c r="C41" s="9">
        <v>4.1029178571600244</v>
      </c>
      <c r="D41" s="9">
        <v>95681.114083242908</v>
      </c>
      <c r="E41" s="9">
        <v>38.860647777967657</v>
      </c>
      <c r="F41" s="9">
        <v>1732.160984953558</v>
      </c>
      <c r="G41" s="9">
        <v>3.9837496478577958</v>
      </c>
      <c r="H41" s="9">
        <v>83343.793740104942</v>
      </c>
      <c r="I41" s="9">
        <v>33.925962345844781</v>
      </c>
      <c r="J41" s="9">
        <v>217.65774692325067</v>
      </c>
      <c r="K41" s="9">
        <v>3.7098770180479073</v>
      </c>
      <c r="L41" s="9">
        <v>64771.607396993895</v>
      </c>
      <c r="M41" s="9">
        <v>25.596833865727202</v>
      </c>
      <c r="N41" s="9">
        <v>-2926.2938131148476</v>
      </c>
      <c r="O41" s="9">
        <v>3.0993092533795701</v>
      </c>
      <c r="P41" s="9">
        <v>49582.622062200913</v>
      </c>
      <c r="Q41" s="9">
        <v>17.306361358609077</v>
      </c>
      <c r="R41" s="9">
        <v>949.43113023416936</v>
      </c>
    </row>
    <row r="42" spans="1:18" x14ac:dyDescent="0.25">
      <c r="A42" s="16">
        <v>5.8758701265842848E-3</v>
      </c>
      <c r="B42" s="17">
        <f t="shared" si="1"/>
        <v>5.8758701265842852</v>
      </c>
      <c r="C42" s="9">
        <v>4.1618678263720934</v>
      </c>
      <c r="D42" s="9">
        <v>94930.9501100372</v>
      </c>
      <c r="E42" s="9">
        <v>41.849928376272864</v>
      </c>
      <c r="F42" s="9">
        <v>1576.5684121685536</v>
      </c>
      <c r="G42" s="9">
        <v>4.030072318181726</v>
      </c>
      <c r="H42" s="9">
        <v>83025.528056970506</v>
      </c>
      <c r="I42" s="9">
        <v>36.535651757063604</v>
      </c>
      <c r="J42" s="9">
        <v>418.97637873724307</v>
      </c>
      <c r="K42" s="9">
        <v>3.7434000031507502</v>
      </c>
      <c r="L42" s="9">
        <v>64873.598943355231</v>
      </c>
      <c r="M42" s="9">
        <v>27.565821086167752</v>
      </c>
      <c r="N42" s="9">
        <v>-2425.4394912067492</v>
      </c>
      <c r="O42" s="9">
        <v>3.152379617307302</v>
      </c>
      <c r="P42" s="9">
        <v>49363.363923808916</v>
      </c>
      <c r="Q42" s="9">
        <v>18.637619924655933</v>
      </c>
      <c r="R42" s="9">
        <v>1009.4604662351858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6769C-993D-4304-8BBF-F062CC42521A}">
  <dimension ref="A1:F10"/>
  <sheetViews>
    <sheetView workbookViewId="0">
      <selection activeCell="B1" sqref="B1:B1048576"/>
    </sheetView>
  </sheetViews>
  <sheetFormatPr defaultRowHeight="15" x14ac:dyDescent="0.25"/>
  <cols>
    <col min="1" max="1" width="6.42578125" style="4" bestFit="1" customWidth="1"/>
    <col min="3" max="3" width="13.7109375" bestFit="1" customWidth="1"/>
    <col min="4" max="4" width="12" bestFit="1" customWidth="1"/>
    <col min="5" max="5" width="12" customWidth="1"/>
    <col min="6" max="6" width="12.42578125" bestFit="1" customWidth="1"/>
  </cols>
  <sheetData>
    <row r="1" spans="1:6" x14ac:dyDescent="0.25">
      <c r="A1" s="31" t="s">
        <v>24</v>
      </c>
      <c r="B1" s="31" t="s">
        <v>25</v>
      </c>
      <c r="C1" s="31" t="s">
        <v>29</v>
      </c>
      <c r="D1" s="31" t="s">
        <v>26</v>
      </c>
      <c r="E1" s="31" t="s">
        <v>30</v>
      </c>
      <c r="F1" s="31" t="s">
        <v>31</v>
      </c>
    </row>
    <row r="2" spans="1:6" x14ac:dyDescent="0.25">
      <c r="A2" s="31" t="s">
        <v>27</v>
      </c>
      <c r="B2" s="31" t="s">
        <v>20</v>
      </c>
      <c r="C2" s="31" t="s">
        <v>19</v>
      </c>
      <c r="D2" s="31" t="s">
        <v>19</v>
      </c>
      <c r="E2" s="31" t="s">
        <v>20</v>
      </c>
      <c r="F2" s="31" t="s">
        <v>32</v>
      </c>
    </row>
    <row r="3" spans="1:6" x14ac:dyDescent="0.25">
      <c r="A3" s="31">
        <v>5</v>
      </c>
      <c r="B3" s="31" t="s">
        <v>28</v>
      </c>
      <c r="C3" s="31">
        <v>385</v>
      </c>
      <c r="D3" s="31">
        <v>2.5974025974025974E-3</v>
      </c>
      <c r="E3" s="32">
        <v>2E-3</v>
      </c>
    </row>
    <row r="4" spans="1:6" x14ac:dyDescent="0.25">
      <c r="A4" s="31">
        <v>10</v>
      </c>
      <c r="B4" s="31" t="s">
        <v>28</v>
      </c>
      <c r="C4" s="31">
        <v>5900.7</v>
      </c>
      <c r="D4" s="31">
        <v>1.6947141864524548E-4</v>
      </c>
      <c r="E4" s="32">
        <v>7.7499999999999999E-2</v>
      </c>
    </row>
    <row r="5" spans="1:6" x14ac:dyDescent="0.25">
      <c r="A5" s="31">
        <v>20</v>
      </c>
      <c r="B5" s="31" t="s">
        <v>28</v>
      </c>
      <c r="C5" s="31">
        <v>11818</v>
      </c>
      <c r="D5" s="31">
        <v>8.4616686410560164E-5</v>
      </c>
      <c r="E5" s="32">
        <v>0.1053</v>
      </c>
    </row>
    <row r="6" spans="1:6" x14ac:dyDescent="0.25">
      <c r="A6" s="31">
        <v>35</v>
      </c>
      <c r="B6" s="31" t="s">
        <v>28</v>
      </c>
      <c r="C6" s="31">
        <v>9689</v>
      </c>
      <c r="D6" s="31">
        <v>1.0320982557539478E-4</v>
      </c>
      <c r="E6" s="32">
        <v>0.15432494643225</v>
      </c>
    </row>
    <row r="7" spans="1:6" x14ac:dyDescent="0.25">
      <c r="A7" s="31">
        <v>5</v>
      </c>
      <c r="B7" s="31" t="s">
        <v>23</v>
      </c>
      <c r="C7" s="31">
        <v>80709</v>
      </c>
      <c r="D7" s="31">
        <v>1.2390191924072904E-5</v>
      </c>
      <c r="E7" s="31"/>
      <c r="F7">
        <v>16</v>
      </c>
    </row>
    <row r="8" spans="1:6" x14ac:dyDescent="0.25">
      <c r="A8" s="31">
        <v>10</v>
      </c>
      <c r="B8" s="31" t="s">
        <v>23</v>
      </c>
      <c r="C8" s="31">
        <v>71556</v>
      </c>
      <c r="D8" s="31">
        <v>1.3975068477835541E-5</v>
      </c>
      <c r="E8" s="31"/>
      <c r="F8" s="33">
        <v>18</v>
      </c>
    </row>
    <row r="9" spans="1:6" x14ac:dyDescent="0.25">
      <c r="A9" s="31">
        <v>20</v>
      </c>
      <c r="B9" s="31" t="s">
        <v>23</v>
      </c>
      <c r="C9" s="31">
        <v>58816</v>
      </c>
      <c r="D9" s="31">
        <v>1.7002176278563657E-5</v>
      </c>
      <c r="E9" s="31"/>
      <c r="F9" s="33">
        <v>21</v>
      </c>
    </row>
    <row r="10" spans="1:6" x14ac:dyDescent="0.25">
      <c r="A10" s="31">
        <v>35</v>
      </c>
      <c r="B10" s="31" t="s">
        <v>23</v>
      </c>
      <c r="C10" s="31">
        <v>42414</v>
      </c>
      <c r="D10" s="31">
        <v>2.3577120762012543E-5</v>
      </c>
      <c r="E10" s="31"/>
      <c r="F10" s="33">
        <v>29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DB9D67-CC9E-41A5-A4BA-C68AADF65581}">
  <dimension ref="A1:O12"/>
  <sheetViews>
    <sheetView zoomScale="115" zoomScaleNormal="115" workbookViewId="0">
      <selection activeCell="D23" sqref="D23"/>
    </sheetView>
  </sheetViews>
  <sheetFormatPr defaultRowHeight="15" x14ac:dyDescent="0.25"/>
  <cols>
    <col min="1" max="1" width="9.140625" style="19"/>
    <col min="4" max="4" width="12" bestFit="1" customWidth="1"/>
    <col min="5" max="5" width="14.42578125" bestFit="1" customWidth="1"/>
    <col min="6" max="6" width="12" bestFit="1" customWidth="1"/>
    <col min="7" max="7" width="19.5703125" bestFit="1" customWidth="1"/>
    <col min="8" max="8" width="9.7109375" bestFit="1" customWidth="1"/>
    <col min="9" max="9" width="15.5703125" bestFit="1" customWidth="1"/>
    <col min="10" max="10" width="9.7109375" bestFit="1" customWidth="1"/>
    <col min="11" max="11" width="14.42578125" bestFit="1" customWidth="1"/>
    <col min="12" max="12" width="20.42578125" bestFit="1" customWidth="1"/>
    <col min="13" max="13" width="14.7109375" bestFit="1" customWidth="1"/>
  </cols>
  <sheetData>
    <row r="1" spans="1:15" x14ac:dyDescent="0.25">
      <c r="A1" s="19" t="s">
        <v>33</v>
      </c>
      <c r="B1" s="31" t="s">
        <v>25</v>
      </c>
      <c r="C1" s="22" t="s">
        <v>11</v>
      </c>
      <c r="D1" s="19" t="s">
        <v>35</v>
      </c>
      <c r="E1" s="19" t="s">
        <v>36</v>
      </c>
      <c r="F1" s="19" t="s">
        <v>37</v>
      </c>
      <c r="H1" s="1"/>
    </row>
    <row r="2" spans="1:15" x14ac:dyDescent="0.25">
      <c r="A2" s="19" t="s">
        <v>34</v>
      </c>
      <c r="B2" s="31" t="s">
        <v>20</v>
      </c>
      <c r="C2" s="22" t="s">
        <v>12</v>
      </c>
      <c r="D2" s="31" t="s">
        <v>19</v>
      </c>
      <c r="E2" s="31" t="s">
        <v>15</v>
      </c>
      <c r="F2" s="3" t="s">
        <v>20</v>
      </c>
      <c r="G2" s="5"/>
      <c r="H2" s="3"/>
      <c r="I2" s="6"/>
      <c r="J2" s="6"/>
      <c r="M2" s="2"/>
      <c r="N2" s="2"/>
      <c r="O2" s="2"/>
    </row>
    <row r="3" spans="1:15" x14ac:dyDescent="0.25">
      <c r="A3" s="19">
        <v>1.1000000000000001</v>
      </c>
      <c r="B3" s="31" t="s">
        <v>28</v>
      </c>
      <c r="C3" s="31">
        <v>3.1515115218573916E-3</v>
      </c>
      <c r="D3" s="15">
        <v>24815.810114276333</v>
      </c>
      <c r="E3" s="18">
        <v>1.1087273131651101E-3</v>
      </c>
      <c r="F3" s="20">
        <f>E3/$E$3</f>
        <v>1</v>
      </c>
      <c r="G3" s="5"/>
      <c r="I3" s="5"/>
      <c r="J3" s="5"/>
      <c r="M3" s="2"/>
      <c r="N3" s="2"/>
      <c r="O3" s="2"/>
    </row>
    <row r="4" spans="1:15" x14ac:dyDescent="0.25">
      <c r="A4" s="19">
        <v>2</v>
      </c>
      <c r="B4" s="31" t="s">
        <v>28</v>
      </c>
      <c r="C4" s="31">
        <v>3.1614929323766695E-3</v>
      </c>
      <c r="D4" s="15">
        <v>25502.882242796288</v>
      </c>
      <c r="E4" s="18">
        <v>2.1744279885537138E-3</v>
      </c>
      <c r="F4" s="20">
        <f>E4/$E$3</f>
        <v>1.9611927682617674</v>
      </c>
      <c r="G4" s="5"/>
      <c r="I4" s="5"/>
      <c r="J4" s="5"/>
      <c r="M4" s="2"/>
      <c r="N4" s="2"/>
      <c r="O4" s="2"/>
    </row>
    <row r="5" spans="1:15" x14ac:dyDescent="0.25">
      <c r="A5" s="19">
        <v>3</v>
      </c>
      <c r="B5" s="31" t="s">
        <v>28</v>
      </c>
      <c r="C5" s="31">
        <v>3.39805766661469E-3</v>
      </c>
      <c r="D5" s="15">
        <v>29330.956689257167</v>
      </c>
      <c r="E5" s="18">
        <v>3.2482471161809851E-3</v>
      </c>
      <c r="F5" s="20">
        <f>E5/$E$3</f>
        <v>2.929707852968948</v>
      </c>
      <c r="I5" s="5"/>
      <c r="J5" s="5"/>
    </row>
    <row r="6" spans="1:15" x14ac:dyDescent="0.25">
      <c r="A6" s="19">
        <v>4.5</v>
      </c>
      <c r="B6" s="31" t="s">
        <v>28</v>
      </c>
      <c r="C6" s="31">
        <v>2.9602780107967652E-3</v>
      </c>
      <c r="D6" s="15">
        <v>25636.701189206051</v>
      </c>
      <c r="E6" s="18">
        <v>4.6968482430278808E-3</v>
      </c>
      <c r="F6" s="20">
        <f>E6/$E$3</f>
        <v>4.2362519505537186</v>
      </c>
    </row>
    <row r="7" spans="1:15" x14ac:dyDescent="0.25">
      <c r="A7" s="19">
        <v>1.1000000000000001</v>
      </c>
      <c r="B7" s="31" t="s">
        <v>23</v>
      </c>
      <c r="C7" s="31">
        <v>3.195582029626963E-3</v>
      </c>
      <c r="D7" s="5">
        <v>88625.015218205459</v>
      </c>
      <c r="E7" s="18">
        <v>5.9566281092479243E-4</v>
      </c>
      <c r="F7" s="20">
        <f>E7/$E$7</f>
        <v>1</v>
      </c>
    </row>
    <row r="8" spans="1:15" x14ac:dyDescent="0.25">
      <c r="A8" s="19">
        <v>2</v>
      </c>
      <c r="B8" s="31" t="s">
        <v>23</v>
      </c>
      <c r="C8" s="31">
        <v>3.2996148759573138E-3</v>
      </c>
      <c r="D8" s="5">
        <v>85522.954674873938</v>
      </c>
      <c r="E8" s="18">
        <v>1.2157817038787651E-3</v>
      </c>
      <c r="F8" s="20">
        <f t="shared" ref="F8:F10" si="0">E8/$E$7</f>
        <v>2.0410569227768494</v>
      </c>
    </row>
    <row r="9" spans="1:15" x14ac:dyDescent="0.25">
      <c r="A9" s="19">
        <v>3</v>
      </c>
      <c r="B9" s="31" t="s">
        <v>23</v>
      </c>
      <c r="C9" s="31">
        <v>3.1225370518456808E-3</v>
      </c>
      <c r="D9" s="5">
        <v>85418.91819833577</v>
      </c>
      <c r="E9" s="18">
        <v>1.8037058803334401E-3</v>
      </c>
      <c r="F9" s="20">
        <f t="shared" si="0"/>
        <v>3.0280652866898108</v>
      </c>
    </row>
    <row r="10" spans="1:15" x14ac:dyDescent="0.25">
      <c r="A10" s="19">
        <v>4.5</v>
      </c>
      <c r="B10" s="31" t="s">
        <v>23</v>
      </c>
      <c r="C10" s="31">
        <v>3.1601706817697881E-3</v>
      </c>
      <c r="D10">
        <v>84923.505367884529</v>
      </c>
      <c r="E10" s="18">
        <v>2.7350953082578887E-3</v>
      </c>
      <c r="F10" s="20">
        <f t="shared" si="0"/>
        <v>4.5916838488062304</v>
      </c>
    </row>
    <row r="11" spans="1:15" x14ac:dyDescent="0.25">
      <c r="F11" s="20"/>
    </row>
    <row r="12" spans="1:15" x14ac:dyDescent="0.25">
      <c r="F12" s="20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112B9-4640-4045-B77B-03DB83D88930}">
  <dimension ref="A1:I24"/>
  <sheetViews>
    <sheetView workbookViewId="0">
      <selection activeCell="B3" sqref="B3"/>
    </sheetView>
  </sheetViews>
  <sheetFormatPr defaultRowHeight="15" x14ac:dyDescent="0.25"/>
  <cols>
    <col min="1" max="1" width="9.140625" style="4"/>
    <col min="9" max="9" width="9.140625" style="35"/>
  </cols>
  <sheetData>
    <row r="1" spans="1:9" x14ac:dyDescent="0.25">
      <c r="A1" s="1" t="s">
        <v>49</v>
      </c>
    </row>
    <row r="3" spans="1:9" x14ac:dyDescent="0.25">
      <c r="A3" s="30"/>
      <c r="B3" s="19" t="s">
        <v>58</v>
      </c>
      <c r="C3" s="19"/>
      <c r="D3" s="19"/>
      <c r="E3" s="19"/>
      <c r="F3" s="19"/>
      <c r="G3" s="19"/>
      <c r="H3" s="19"/>
      <c r="I3" s="32"/>
    </row>
    <row r="4" spans="1:9" x14ac:dyDescent="0.25">
      <c r="A4" s="30"/>
      <c r="B4" s="19" t="s">
        <v>38</v>
      </c>
      <c r="C4" s="19" t="s">
        <v>39</v>
      </c>
      <c r="D4" s="19" t="s">
        <v>33</v>
      </c>
      <c r="E4" s="19" t="s">
        <v>40</v>
      </c>
      <c r="F4" s="19" t="s">
        <v>41</v>
      </c>
      <c r="G4" s="19" t="s">
        <v>42</v>
      </c>
      <c r="H4" s="19" t="s">
        <v>35</v>
      </c>
      <c r="I4" s="32" t="s">
        <v>43</v>
      </c>
    </row>
    <row r="5" spans="1:9" x14ac:dyDescent="0.25">
      <c r="A5" s="30"/>
      <c r="B5" s="19" t="s">
        <v>44</v>
      </c>
      <c r="C5" s="19" t="s">
        <v>45</v>
      </c>
      <c r="D5" s="19" t="s">
        <v>34</v>
      </c>
      <c r="E5" s="19" t="s">
        <v>19</v>
      </c>
      <c r="F5" s="19" t="s">
        <v>19</v>
      </c>
      <c r="G5" s="19" t="s">
        <v>19</v>
      </c>
      <c r="H5" s="19" t="s">
        <v>19</v>
      </c>
      <c r="I5" s="32" t="s">
        <v>46</v>
      </c>
    </row>
    <row r="6" spans="1:9" x14ac:dyDescent="0.25">
      <c r="A6" s="30"/>
      <c r="B6" s="19">
        <v>0.84596273291925472</v>
      </c>
      <c r="C6" s="19">
        <v>1.7752739823442316</v>
      </c>
      <c r="D6" s="19">
        <v>1.1000000000000001</v>
      </c>
      <c r="E6" s="19">
        <v>5100</v>
      </c>
      <c r="F6" s="19">
        <v>29159.061437266788</v>
      </c>
      <c r="G6" s="19">
        <v>37797.902037114181</v>
      </c>
      <c r="H6" s="19">
        <v>72056.963474380973</v>
      </c>
      <c r="I6" s="32">
        <v>0.90674999999999994</v>
      </c>
    </row>
    <row r="7" spans="1:9" x14ac:dyDescent="0.25">
      <c r="A7" s="30"/>
      <c r="B7" s="19">
        <v>0.80590916917778754</v>
      </c>
      <c r="C7" s="19">
        <v>1.6912205756829009</v>
      </c>
      <c r="D7" s="19">
        <v>2</v>
      </c>
      <c r="E7" s="19">
        <v>5100</v>
      </c>
      <c r="F7" s="19">
        <v>30051.078734198785</v>
      </c>
      <c r="G7" s="19">
        <v>20692.96809911434</v>
      </c>
      <c r="H7" s="19">
        <v>55844.046833313128</v>
      </c>
      <c r="I7" s="32">
        <v>0.94225079092162911</v>
      </c>
    </row>
    <row r="8" spans="1:9" x14ac:dyDescent="0.25">
      <c r="A8" s="30"/>
      <c r="B8" s="19">
        <v>0.78729773407145087</v>
      </c>
      <c r="C8" s="19">
        <v>1.6521640129849775</v>
      </c>
      <c r="D8" s="19">
        <v>3</v>
      </c>
      <c r="E8" s="19">
        <v>5100</v>
      </c>
      <c r="F8" s="19">
        <v>30509.429201695035</v>
      </c>
      <c r="G8" s="19">
        <v>10933.000428813762</v>
      </c>
      <c r="H8" s="19">
        <v>46542.429630508799</v>
      </c>
      <c r="I8" s="32">
        <v>0.95549872849604234</v>
      </c>
    </row>
    <row r="9" spans="1:9" x14ac:dyDescent="0.25">
      <c r="A9" s="30"/>
      <c r="B9" s="19">
        <v>0.83027398445025669</v>
      </c>
      <c r="C9" s="19">
        <v>1.7423507507540601</v>
      </c>
      <c r="D9" s="19">
        <v>4.5</v>
      </c>
      <c r="E9" s="19">
        <v>5100</v>
      </c>
      <c r="F9" s="19">
        <v>29544.946088452714</v>
      </c>
      <c r="G9" s="19">
        <v>2627.4411466391921</v>
      </c>
      <c r="H9" s="19">
        <v>37272.387235091905</v>
      </c>
      <c r="I9" s="32">
        <v>0.98335712437042899</v>
      </c>
    </row>
    <row r="10" spans="1:9" x14ac:dyDescent="0.25">
      <c r="A10" s="30" t="s">
        <v>47</v>
      </c>
      <c r="B10" s="19">
        <v>0.81736090515468751</v>
      </c>
      <c r="C10" s="19">
        <v>1.7152523304415426</v>
      </c>
      <c r="D10" s="19"/>
      <c r="E10" s="19"/>
      <c r="F10" s="19"/>
      <c r="G10" s="19"/>
      <c r="H10" s="19"/>
      <c r="I10" s="32"/>
    </row>
    <row r="11" spans="1:9" x14ac:dyDescent="0.25">
      <c r="A11" s="30" t="s">
        <v>48</v>
      </c>
      <c r="B11" s="19">
        <v>2.5947053017200277E-2</v>
      </c>
      <c r="C11" s="19">
        <v>5.4450540605951961E-2</v>
      </c>
      <c r="D11" s="19"/>
      <c r="E11" s="19"/>
      <c r="F11" s="19"/>
      <c r="G11" s="19"/>
      <c r="H11" s="19"/>
      <c r="I11" s="32"/>
    </row>
    <row r="14" spans="1:9" x14ac:dyDescent="0.25">
      <c r="A14" s="1" t="s">
        <v>50</v>
      </c>
    </row>
    <row r="16" spans="1:9" x14ac:dyDescent="0.25">
      <c r="A16" s="30"/>
      <c r="B16" s="19" t="s">
        <v>58</v>
      </c>
      <c r="C16" s="19"/>
      <c r="D16" s="19"/>
      <c r="E16" s="19"/>
      <c r="F16" s="19"/>
      <c r="G16" s="19"/>
      <c r="H16" s="19"/>
      <c r="I16" s="32"/>
    </row>
    <row r="17" spans="1:9" x14ac:dyDescent="0.25">
      <c r="A17" s="30"/>
      <c r="B17" s="19" t="s">
        <v>38</v>
      </c>
      <c r="C17" s="19" t="s">
        <v>39</v>
      </c>
      <c r="D17" s="19" t="s">
        <v>33</v>
      </c>
      <c r="E17" s="19" t="s">
        <v>40</v>
      </c>
      <c r="F17" s="19" t="s">
        <v>41</v>
      </c>
      <c r="G17" s="19" t="s">
        <v>42</v>
      </c>
      <c r="H17" s="19" t="s">
        <v>35</v>
      </c>
      <c r="I17" s="32" t="s">
        <v>43</v>
      </c>
    </row>
    <row r="18" spans="1:9" x14ac:dyDescent="0.25">
      <c r="A18" s="30"/>
      <c r="B18" s="19" t="s">
        <v>44</v>
      </c>
      <c r="C18" s="19" t="s">
        <v>45</v>
      </c>
      <c r="D18" s="19" t="s">
        <v>34</v>
      </c>
      <c r="E18" s="19" t="s">
        <v>19</v>
      </c>
      <c r="F18" s="19" t="s">
        <v>19</v>
      </c>
      <c r="G18" s="19" t="s">
        <v>19</v>
      </c>
      <c r="H18" s="19" t="s">
        <v>19</v>
      </c>
      <c r="I18" s="32" t="s">
        <v>46</v>
      </c>
    </row>
    <row r="19" spans="1:9" x14ac:dyDescent="0.25">
      <c r="A19" s="30"/>
      <c r="B19" s="19">
        <v>0.83269359946262356</v>
      </c>
      <c r="C19" s="19">
        <v>1.7474283734572746</v>
      </c>
      <c r="D19" s="19">
        <v>1.1000000000000001</v>
      </c>
      <c r="E19" s="19">
        <v>80000</v>
      </c>
      <c r="F19" s="19">
        <v>23480.010565492557</v>
      </c>
      <c r="G19" s="19">
        <v>64059.217775339392</v>
      </c>
      <c r="H19" s="19">
        <v>167539.22834083193</v>
      </c>
      <c r="I19" s="32">
        <v>0.79875000000000007</v>
      </c>
    </row>
    <row r="20" spans="1:9" x14ac:dyDescent="0.25">
      <c r="A20" s="30"/>
      <c r="B20" s="19">
        <v>0.75508285926292362</v>
      </c>
      <c r="C20" s="19">
        <v>1.5845602913710211</v>
      </c>
      <c r="D20" s="19">
        <v>2</v>
      </c>
      <c r="E20" s="19">
        <v>80000</v>
      </c>
      <c r="F20" s="19">
        <v>24909.842991811769</v>
      </c>
      <c r="G20" s="19">
        <v>36443.864658719169</v>
      </c>
      <c r="H20" s="19">
        <v>141353.70765053094</v>
      </c>
      <c r="I20" s="32">
        <v>0.83735000000000004</v>
      </c>
    </row>
    <row r="21" spans="1:9" x14ac:dyDescent="0.25">
      <c r="A21" s="30"/>
      <c r="B21" s="19">
        <v>0.82299334034349814</v>
      </c>
      <c r="C21" s="19">
        <v>1.7270721367507762</v>
      </c>
      <c r="D21" s="19">
        <v>3</v>
      </c>
      <c r="E21" s="19">
        <v>80000</v>
      </c>
      <c r="F21" s="19">
        <v>23685.323016692564</v>
      </c>
      <c r="G21" s="19">
        <v>31631.013592759948</v>
      </c>
      <c r="H21" s="19">
        <v>135316.3366094525</v>
      </c>
      <c r="I21" s="32">
        <v>0.84594999999999987</v>
      </c>
    </row>
    <row r="22" spans="1:9" x14ac:dyDescent="0.25">
      <c r="A22" s="30"/>
      <c r="B22" s="19">
        <v>0.79980316575084065</v>
      </c>
      <c r="C22" s="19">
        <v>1.678406974565323</v>
      </c>
      <c r="D22" s="19">
        <v>4.5</v>
      </c>
      <c r="E22" s="19">
        <v>80000</v>
      </c>
      <c r="F22" s="19">
        <v>24218.48779837793</v>
      </c>
      <c r="G22" s="19">
        <v>30437.203002707371</v>
      </c>
      <c r="H22" s="19">
        <v>134655.69080108529</v>
      </c>
      <c r="I22" s="32">
        <v>0.84570000000000001</v>
      </c>
    </row>
    <row r="23" spans="1:9" x14ac:dyDescent="0.25">
      <c r="A23" s="30" t="s">
        <v>47</v>
      </c>
      <c r="B23" s="19">
        <v>0.80264324120497155</v>
      </c>
      <c r="C23" s="19">
        <v>1.6843669440360989</v>
      </c>
      <c r="D23" s="19"/>
      <c r="E23" s="19"/>
      <c r="F23" s="19"/>
      <c r="G23" s="19"/>
      <c r="H23" s="19"/>
      <c r="I23" s="32"/>
    </row>
    <row r="24" spans="1:9" x14ac:dyDescent="0.25">
      <c r="A24" s="30" t="s">
        <v>48</v>
      </c>
      <c r="B24" s="19">
        <v>3.4579408735159765E-2</v>
      </c>
      <c r="C24" s="19">
        <v>7.2565755279240196E-2</v>
      </c>
      <c r="D24" s="19"/>
      <c r="E24" s="19"/>
      <c r="F24" s="19"/>
      <c r="G24" s="19"/>
      <c r="H24" s="19"/>
      <c r="I24" s="3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ED5746-080B-4D48-BB9E-A38C865FD164}">
  <dimension ref="A1:N76"/>
  <sheetViews>
    <sheetView zoomScale="70" zoomScaleNormal="70" workbookViewId="0">
      <selection activeCell="K17" sqref="K17"/>
    </sheetView>
  </sheetViews>
  <sheetFormatPr defaultRowHeight="15" x14ac:dyDescent="0.25"/>
  <cols>
    <col min="1" max="1" width="11.85546875" style="9" bestFit="1" customWidth="1"/>
    <col min="6" max="6" width="12.85546875" bestFit="1" customWidth="1"/>
    <col min="11" max="11" width="12.85546875" bestFit="1" customWidth="1"/>
  </cols>
  <sheetData>
    <row r="1" spans="1:14" x14ac:dyDescent="0.25">
      <c r="A1" s="14" t="s">
        <v>49</v>
      </c>
    </row>
    <row r="3" spans="1:14" x14ac:dyDescent="0.25">
      <c r="A3" s="14" t="s">
        <v>51</v>
      </c>
      <c r="B3" s="1" t="s">
        <v>33</v>
      </c>
      <c r="C3" s="29" t="s">
        <v>39</v>
      </c>
      <c r="D3" s="1" t="s">
        <v>46</v>
      </c>
      <c r="E3" s="1"/>
      <c r="F3" s="13" t="s">
        <v>51</v>
      </c>
      <c r="G3" s="1" t="s">
        <v>33</v>
      </c>
      <c r="H3" s="29" t="s">
        <v>39</v>
      </c>
      <c r="I3" s="1" t="s">
        <v>46</v>
      </c>
      <c r="J3" s="1"/>
      <c r="K3" s="13" t="s">
        <v>51</v>
      </c>
      <c r="L3" s="1" t="s">
        <v>33</v>
      </c>
      <c r="M3" s="29" t="s">
        <v>39</v>
      </c>
      <c r="N3" s="1" t="s">
        <v>46</v>
      </c>
    </row>
    <row r="4" spans="1:14" x14ac:dyDescent="0.25">
      <c r="A4" s="9" t="s">
        <v>12</v>
      </c>
      <c r="B4" t="s">
        <v>34</v>
      </c>
      <c r="C4" s="19" t="s">
        <v>12</v>
      </c>
      <c r="D4" t="s">
        <v>43</v>
      </c>
      <c r="F4" s="12" t="s">
        <v>12</v>
      </c>
      <c r="G4" t="s">
        <v>34</v>
      </c>
      <c r="H4" s="19" t="s">
        <v>12</v>
      </c>
      <c r="I4" t="s">
        <v>43</v>
      </c>
      <c r="K4" s="12" t="s">
        <v>12</v>
      </c>
      <c r="L4" t="s">
        <v>34</v>
      </c>
      <c r="M4" s="19" t="s">
        <v>12</v>
      </c>
      <c r="N4" t="s">
        <v>43</v>
      </c>
    </row>
    <row r="5" spans="1:14" x14ac:dyDescent="0.25">
      <c r="A5" s="9">
        <v>0.01</v>
      </c>
      <c r="B5">
        <v>1.1000000000000001</v>
      </c>
      <c r="C5">
        <v>0.21691583060149056</v>
      </c>
      <c r="D5">
        <v>0.57189999999999996</v>
      </c>
      <c r="F5" s="12">
        <v>0.02</v>
      </c>
      <c r="G5">
        <v>1.1000000000000001</v>
      </c>
      <c r="H5">
        <v>0.21736470064965466</v>
      </c>
      <c r="I5">
        <v>0.69784999999999997</v>
      </c>
      <c r="K5" s="12">
        <v>0.04</v>
      </c>
      <c r="L5">
        <v>1.1000000000000001</v>
      </c>
      <c r="M5">
        <v>0.23306657731182445</v>
      </c>
      <c r="N5">
        <v>0.54158394807887844</v>
      </c>
    </row>
    <row r="6" spans="1:14" x14ac:dyDescent="0.25">
      <c r="C6">
        <v>0.37413897912943378</v>
      </c>
      <c r="D6">
        <v>0.60899999999999999</v>
      </c>
      <c r="F6" s="12"/>
      <c r="H6">
        <v>0.43062158834258718</v>
      </c>
      <c r="I6">
        <v>0.89729999999999999</v>
      </c>
      <c r="K6" s="12"/>
      <c r="M6">
        <v>0.4763325834276767</v>
      </c>
      <c r="N6">
        <v>0.57591248424694275</v>
      </c>
    </row>
    <row r="7" spans="1:14" x14ac:dyDescent="0.25">
      <c r="C7">
        <v>0.60805670674186318</v>
      </c>
      <c r="D7">
        <v>0.72093090985982333</v>
      </c>
      <c r="F7" s="12"/>
      <c r="H7">
        <v>0.59596363217920634</v>
      </c>
      <c r="I7">
        <v>0.93520000000000003</v>
      </c>
      <c r="K7" s="12"/>
      <c r="M7">
        <v>0.70855063988563671</v>
      </c>
      <c r="N7">
        <v>0.62167285398030203</v>
      </c>
    </row>
    <row r="8" spans="1:14" x14ac:dyDescent="0.25">
      <c r="C8">
        <v>1.1338882896269618</v>
      </c>
      <c r="D8">
        <v>0.89690000000000003</v>
      </c>
      <c r="F8" s="12"/>
      <c r="H8">
        <v>0.89168819782309783</v>
      </c>
      <c r="I8">
        <v>0.89810000000000001</v>
      </c>
      <c r="K8" s="12"/>
      <c r="M8">
        <v>1.083308820102207</v>
      </c>
      <c r="N8">
        <v>0.70950000000000002</v>
      </c>
    </row>
    <row r="9" spans="1:14" x14ac:dyDescent="0.25">
      <c r="C9">
        <v>1.7752739823442316</v>
      </c>
      <c r="D9">
        <v>0.90674999999999994</v>
      </c>
      <c r="F9" s="12"/>
      <c r="K9" s="12"/>
      <c r="M9">
        <v>1.5038262809514469</v>
      </c>
      <c r="N9">
        <v>0.80830000000000002</v>
      </c>
    </row>
    <row r="10" spans="1:14" x14ac:dyDescent="0.25">
      <c r="C10">
        <v>2.5000758479689971</v>
      </c>
      <c r="D10">
        <v>0.88729999999999998</v>
      </c>
      <c r="F10" s="12"/>
      <c r="K10" s="12"/>
      <c r="M10">
        <v>2.4369968266939428</v>
      </c>
      <c r="N10">
        <v>0.88695000000000013</v>
      </c>
    </row>
    <row r="11" spans="1:14" x14ac:dyDescent="0.25">
      <c r="C11">
        <v>3.2374081879606487</v>
      </c>
      <c r="D11">
        <v>0.85019999999999996</v>
      </c>
      <c r="F11" s="12"/>
      <c r="K11" s="12"/>
    </row>
    <row r="12" spans="1:14" x14ac:dyDescent="0.25">
      <c r="C12">
        <v>4.2479787335850672</v>
      </c>
      <c r="D12">
        <v>0.81819999999999993</v>
      </c>
      <c r="F12" s="12"/>
      <c r="K12" s="12"/>
    </row>
    <row r="13" spans="1:14" x14ac:dyDescent="0.25">
      <c r="F13" s="12"/>
      <c r="G13">
        <v>2</v>
      </c>
      <c r="H13">
        <v>0.20612427230868419</v>
      </c>
      <c r="I13">
        <v>0.66795000000000004</v>
      </c>
      <c r="K13" s="12"/>
      <c r="L13">
        <v>2</v>
      </c>
      <c r="M13">
        <v>0.23339636134623817</v>
      </c>
      <c r="N13">
        <v>0.53449999999999998</v>
      </c>
    </row>
    <row r="14" spans="1:14" x14ac:dyDescent="0.25">
      <c r="F14" s="12"/>
      <c r="H14">
        <v>0.4049423292402281</v>
      </c>
      <c r="I14">
        <v>0.90049999999999997</v>
      </c>
      <c r="K14" s="12"/>
      <c r="M14">
        <v>0.52543149009122003</v>
      </c>
      <c r="N14">
        <v>0.56264999999999998</v>
      </c>
    </row>
    <row r="15" spans="1:14" x14ac:dyDescent="0.25">
      <c r="B15">
        <v>2</v>
      </c>
      <c r="C15">
        <v>0.21486051463647357</v>
      </c>
      <c r="D15">
        <v>0.57319999999999993</v>
      </c>
      <c r="F15" s="12"/>
      <c r="H15">
        <v>0.59693830943025394</v>
      </c>
      <c r="I15">
        <v>0.96220000000000006</v>
      </c>
      <c r="K15" s="12"/>
      <c r="M15">
        <v>0.70732668866084136</v>
      </c>
      <c r="N15">
        <v>0.60665000000000002</v>
      </c>
    </row>
    <row r="16" spans="1:14" x14ac:dyDescent="0.25">
      <c r="C16">
        <v>0.40862918523063624</v>
      </c>
      <c r="D16">
        <v>0.63189999999999991</v>
      </c>
      <c r="F16" s="12"/>
      <c r="H16">
        <v>1.0894239908059393</v>
      </c>
      <c r="I16">
        <v>0.94540000000000002</v>
      </c>
      <c r="K16" s="12"/>
      <c r="M16">
        <v>1.0626365060422698</v>
      </c>
      <c r="N16">
        <v>0.70215000000000005</v>
      </c>
    </row>
    <row r="17" spans="2:14" x14ac:dyDescent="0.25">
      <c r="C17">
        <v>0.68967981602213402</v>
      </c>
      <c r="D17">
        <v>0.75553213561795118</v>
      </c>
      <c r="F17" s="12"/>
      <c r="K17" s="12"/>
      <c r="M17">
        <v>1.5885174890260683</v>
      </c>
      <c r="N17">
        <v>0.81664999999999999</v>
      </c>
    </row>
    <row r="18" spans="2:14" x14ac:dyDescent="0.25">
      <c r="C18">
        <v>1.1210102596240086</v>
      </c>
      <c r="D18">
        <v>0.91764999999999985</v>
      </c>
      <c r="F18" s="12"/>
      <c r="K18" s="12"/>
      <c r="M18">
        <v>2.3670917985672411</v>
      </c>
      <c r="N18">
        <v>0.90660000000000007</v>
      </c>
    </row>
    <row r="19" spans="2:14" x14ac:dyDescent="0.25">
      <c r="C19">
        <v>1.6912205756829009</v>
      </c>
      <c r="D19">
        <v>0.94225079092162911</v>
      </c>
      <c r="F19" s="12"/>
      <c r="K19" s="12"/>
    </row>
    <row r="20" spans="2:14" x14ac:dyDescent="0.25">
      <c r="C20">
        <v>2.4264849784120135</v>
      </c>
      <c r="D20">
        <v>0.93144999999999989</v>
      </c>
      <c r="F20" s="12"/>
      <c r="K20" s="12"/>
    </row>
    <row r="21" spans="2:14" x14ac:dyDescent="0.25">
      <c r="F21" s="12"/>
      <c r="G21">
        <v>3</v>
      </c>
      <c r="H21">
        <v>0.20353730986880395</v>
      </c>
      <c r="I21">
        <v>0.68264999999999998</v>
      </c>
      <c r="K21" s="12"/>
      <c r="L21">
        <v>3</v>
      </c>
      <c r="M21">
        <v>0.25913774605372497</v>
      </c>
      <c r="N21">
        <v>0.5387333333333334</v>
      </c>
    </row>
    <row r="22" spans="2:14" x14ac:dyDescent="0.25">
      <c r="F22" s="12"/>
      <c r="H22">
        <v>0.45854720594892007</v>
      </c>
      <c r="I22">
        <v>0.89114999999999989</v>
      </c>
      <c r="K22" s="12"/>
      <c r="M22">
        <v>0.41260124795253361</v>
      </c>
      <c r="N22">
        <v>0.56193333333333351</v>
      </c>
    </row>
    <row r="23" spans="2:14" x14ac:dyDescent="0.25">
      <c r="B23">
        <v>3</v>
      </c>
      <c r="C23">
        <v>0.20505851645819315</v>
      </c>
      <c r="D23">
        <v>0.57690000000000008</v>
      </c>
      <c r="F23" s="12"/>
      <c r="H23">
        <v>0.68245365898292198</v>
      </c>
      <c r="I23">
        <v>0.97914999999999996</v>
      </c>
      <c r="K23" s="12"/>
      <c r="M23">
        <v>0.62097482137820514</v>
      </c>
      <c r="N23">
        <v>0.60386666666666666</v>
      </c>
    </row>
    <row r="24" spans="2:14" x14ac:dyDescent="0.25">
      <c r="C24">
        <v>0.40413192476333465</v>
      </c>
      <c r="D24">
        <v>0.64935000000000009</v>
      </c>
      <c r="F24" s="12"/>
      <c r="H24">
        <v>0.96789225308764992</v>
      </c>
      <c r="I24">
        <v>0.97645000000000004</v>
      </c>
      <c r="K24" s="12"/>
      <c r="M24">
        <v>1.1047176822711464</v>
      </c>
      <c r="N24">
        <v>0.70979999999999999</v>
      </c>
    </row>
    <row r="25" spans="2:14" x14ac:dyDescent="0.25">
      <c r="C25">
        <v>0.6576764553874469</v>
      </c>
      <c r="D25">
        <v>0.77350000000000008</v>
      </c>
      <c r="F25" s="12"/>
      <c r="K25" s="12"/>
      <c r="M25">
        <v>1.6023447577106495</v>
      </c>
      <c r="N25">
        <v>0.82103333333333328</v>
      </c>
    </row>
    <row r="26" spans="2:14" x14ac:dyDescent="0.25">
      <c r="C26">
        <v>1.1705086028132128</v>
      </c>
      <c r="D26">
        <v>0.93019999999999992</v>
      </c>
      <c r="F26" s="12"/>
      <c r="K26" s="12"/>
      <c r="M26">
        <v>2.38365460322184</v>
      </c>
      <c r="N26">
        <v>0.91150000000000009</v>
      </c>
    </row>
    <row r="27" spans="2:14" x14ac:dyDescent="0.25">
      <c r="C27">
        <v>1.6521640129849775</v>
      </c>
      <c r="D27">
        <v>0.95549872849604234</v>
      </c>
      <c r="F27" s="12"/>
      <c r="K27" s="12"/>
    </row>
    <row r="28" spans="2:14" x14ac:dyDescent="0.25">
      <c r="C28">
        <v>2.4536791875464039</v>
      </c>
      <c r="D28">
        <v>0.9577500000000001</v>
      </c>
      <c r="F28" s="12"/>
      <c r="K28" s="12"/>
    </row>
    <row r="29" spans="2:14" x14ac:dyDescent="0.25">
      <c r="F29" s="12"/>
      <c r="G29">
        <v>4.5</v>
      </c>
      <c r="H29">
        <v>0.29626235932357747</v>
      </c>
      <c r="I29">
        <v>0.73309999999999997</v>
      </c>
      <c r="K29" s="12"/>
      <c r="L29">
        <v>4.5</v>
      </c>
      <c r="M29">
        <v>0.31852221109941553</v>
      </c>
      <c r="N29">
        <v>0.54620000000000002</v>
      </c>
    </row>
    <row r="30" spans="2:14" x14ac:dyDescent="0.25">
      <c r="F30" s="12"/>
      <c r="H30">
        <v>0.48334549985612424</v>
      </c>
      <c r="I30">
        <v>0.95589999999999986</v>
      </c>
      <c r="K30" s="12"/>
      <c r="M30">
        <v>0.44199907468946631</v>
      </c>
      <c r="N30">
        <v>0.56069999999999998</v>
      </c>
    </row>
    <row r="31" spans="2:14" x14ac:dyDescent="0.25">
      <c r="B31">
        <v>4.5</v>
      </c>
      <c r="C31">
        <v>0.26367022652158806</v>
      </c>
      <c r="D31">
        <v>0.58624999999999994</v>
      </c>
      <c r="F31" s="12"/>
      <c r="H31">
        <v>0.6307401513463764</v>
      </c>
      <c r="I31">
        <v>0.98529999999999995</v>
      </c>
      <c r="K31" s="12"/>
      <c r="M31">
        <v>0.60510533591595894</v>
      </c>
      <c r="N31">
        <v>0.60055000000000003</v>
      </c>
    </row>
    <row r="32" spans="2:14" x14ac:dyDescent="0.25">
      <c r="C32">
        <v>0.51076973419561</v>
      </c>
      <c r="D32">
        <v>0.69839999999999991</v>
      </c>
      <c r="F32" s="12"/>
      <c r="H32">
        <v>0.75114990432525219</v>
      </c>
      <c r="I32">
        <v>0.98809999999999998</v>
      </c>
      <c r="K32" s="12"/>
      <c r="M32">
        <v>1.0970924402329643</v>
      </c>
      <c r="N32">
        <v>0.70884999999999998</v>
      </c>
    </row>
    <row r="33" spans="1:14" x14ac:dyDescent="0.25">
      <c r="C33">
        <v>0.74064716257650332</v>
      </c>
      <c r="D33">
        <v>0.81935000000000002</v>
      </c>
      <c r="F33" s="12"/>
      <c r="H33">
        <v>0.99534784752980565</v>
      </c>
      <c r="I33">
        <v>0.98480000000000001</v>
      </c>
      <c r="K33" s="12"/>
      <c r="M33">
        <v>1.5647556654893058</v>
      </c>
      <c r="N33">
        <v>0.80999999999999994</v>
      </c>
    </row>
    <row r="34" spans="1:14" x14ac:dyDescent="0.25">
      <c r="C34">
        <v>1.2083727823953203</v>
      </c>
      <c r="D34">
        <v>0.95930000000000004</v>
      </c>
      <c r="F34" s="12"/>
      <c r="K34" s="12"/>
      <c r="M34">
        <v>2.3047722830522743</v>
      </c>
      <c r="N34">
        <v>0.89474999999999993</v>
      </c>
    </row>
    <row r="35" spans="1:14" x14ac:dyDescent="0.25">
      <c r="C35">
        <v>1.7423507507540601</v>
      </c>
      <c r="D35">
        <v>0.98335712437042899</v>
      </c>
      <c r="F35" s="12"/>
      <c r="K35" s="12"/>
    </row>
    <row r="36" spans="1:14" x14ac:dyDescent="0.25">
      <c r="C36">
        <v>2.359826040468382</v>
      </c>
      <c r="D36">
        <v>0.97855000000000003</v>
      </c>
      <c r="F36" s="12"/>
      <c r="K36" s="12"/>
    </row>
    <row r="37" spans="1:14" x14ac:dyDescent="0.25">
      <c r="F37" s="12"/>
      <c r="K37" s="12"/>
    </row>
    <row r="40" spans="1:14" x14ac:dyDescent="0.25">
      <c r="A40" s="14" t="s">
        <v>50</v>
      </c>
    </row>
    <row r="42" spans="1:14" x14ac:dyDescent="0.25">
      <c r="A42" s="14" t="s">
        <v>51</v>
      </c>
      <c r="B42" s="1" t="s">
        <v>33</v>
      </c>
      <c r="C42" s="29" t="s">
        <v>39</v>
      </c>
      <c r="D42" s="1" t="s">
        <v>46</v>
      </c>
      <c r="E42" s="1"/>
      <c r="F42" s="13" t="s">
        <v>51</v>
      </c>
      <c r="G42" s="1" t="s">
        <v>33</v>
      </c>
      <c r="H42" s="29" t="s">
        <v>39</v>
      </c>
      <c r="I42" s="1" t="s">
        <v>46</v>
      </c>
      <c r="J42" s="1"/>
      <c r="K42" s="13" t="s">
        <v>51</v>
      </c>
      <c r="L42" s="1" t="s">
        <v>33</v>
      </c>
      <c r="M42" s="29" t="s">
        <v>39</v>
      </c>
      <c r="N42" s="1" t="s">
        <v>46</v>
      </c>
    </row>
    <row r="43" spans="1:14" x14ac:dyDescent="0.25">
      <c r="A43" s="9" t="s">
        <v>12</v>
      </c>
      <c r="B43" t="s">
        <v>34</v>
      </c>
      <c r="C43" s="19" t="s">
        <v>12</v>
      </c>
      <c r="D43" t="s">
        <v>43</v>
      </c>
      <c r="F43" s="12" t="s">
        <v>12</v>
      </c>
      <c r="G43" t="s">
        <v>34</v>
      </c>
      <c r="H43" s="19" t="s">
        <v>12</v>
      </c>
      <c r="I43" t="s">
        <v>43</v>
      </c>
      <c r="K43" s="12" t="s">
        <v>12</v>
      </c>
      <c r="L43" t="s">
        <v>34</v>
      </c>
      <c r="M43" s="19" t="s">
        <v>12</v>
      </c>
      <c r="N43" t="s">
        <v>43</v>
      </c>
    </row>
    <row r="44" spans="1:14" x14ac:dyDescent="0.25">
      <c r="A44" s="9">
        <v>0.01</v>
      </c>
      <c r="B44">
        <v>1.1000000000000001</v>
      </c>
      <c r="C44">
        <v>0.2046183513502674</v>
      </c>
      <c r="D44">
        <v>0.64135000000000009</v>
      </c>
      <c r="F44" s="12">
        <v>0.02</v>
      </c>
      <c r="G44">
        <v>1.1000000000000001</v>
      </c>
      <c r="H44">
        <v>0.23276648576862896</v>
      </c>
      <c r="I44">
        <v>0.81674999999999998</v>
      </c>
      <c r="K44" s="12">
        <v>0.04</v>
      </c>
      <c r="L44">
        <v>1.1000000000000001</v>
      </c>
      <c r="M44">
        <v>0.22011205577721846</v>
      </c>
      <c r="N44">
        <v>0.54895000000000005</v>
      </c>
    </row>
    <row r="45" spans="1:14" x14ac:dyDescent="0.25">
      <c r="C45">
        <v>0.43026687211333109</v>
      </c>
      <c r="D45">
        <v>0.71335000000000015</v>
      </c>
      <c r="F45" s="12"/>
      <c r="H45">
        <v>0.42425515651854628</v>
      </c>
      <c r="I45">
        <v>0.86969999999999992</v>
      </c>
      <c r="K45" s="12"/>
      <c r="M45">
        <v>0.3931882216658556</v>
      </c>
      <c r="N45">
        <v>0.58919999999999995</v>
      </c>
    </row>
    <row r="46" spans="1:14" x14ac:dyDescent="0.25">
      <c r="C46">
        <v>0.64547765964198467</v>
      </c>
      <c r="D46">
        <v>0.7633500000000002</v>
      </c>
      <c r="F46" s="12"/>
      <c r="H46">
        <v>0.61906303854660283</v>
      </c>
      <c r="I46">
        <v>0.87034999999999985</v>
      </c>
      <c r="K46" s="12"/>
      <c r="M46">
        <v>0.65190874588784609</v>
      </c>
      <c r="N46">
        <v>0.62914999999999999</v>
      </c>
    </row>
    <row r="47" spans="1:14" x14ac:dyDescent="0.25">
      <c r="C47">
        <v>1.1353889913994435</v>
      </c>
      <c r="D47">
        <v>0.79995000000000016</v>
      </c>
      <c r="F47" s="12"/>
      <c r="H47">
        <v>1.0540951546473598</v>
      </c>
      <c r="I47">
        <v>0.83274999999999988</v>
      </c>
      <c r="K47" s="12"/>
      <c r="M47">
        <v>1.0802087164631549</v>
      </c>
      <c r="N47">
        <v>0.66805000000000003</v>
      </c>
    </row>
    <row r="48" spans="1:14" x14ac:dyDescent="0.25">
      <c r="C48">
        <v>1.7474283734572746</v>
      </c>
      <c r="D48">
        <v>0.79875000000000007</v>
      </c>
      <c r="F48" s="12"/>
      <c r="K48" s="12"/>
      <c r="M48">
        <v>1.6126956649868109</v>
      </c>
      <c r="N48">
        <v>0.68829999999999991</v>
      </c>
    </row>
    <row r="49" spans="2:14" x14ac:dyDescent="0.25">
      <c r="C49">
        <v>2.6334836935443486</v>
      </c>
      <c r="D49">
        <v>0.7894500000000001</v>
      </c>
      <c r="F49" s="12"/>
      <c r="K49" s="12"/>
      <c r="M49">
        <v>2.4191363245251409</v>
      </c>
      <c r="N49">
        <v>0.69930000000000003</v>
      </c>
    </row>
    <row r="50" spans="2:14" x14ac:dyDescent="0.25">
      <c r="C50">
        <v>2.9082933795676342</v>
      </c>
      <c r="D50">
        <v>0.76495000000000013</v>
      </c>
      <c r="F50" s="12"/>
      <c r="K50" s="12"/>
    </row>
    <row r="51" spans="2:14" x14ac:dyDescent="0.25">
      <c r="C51">
        <v>4.248026407305006</v>
      </c>
      <c r="D51">
        <v>0.75330000000000008</v>
      </c>
      <c r="F51" s="12"/>
      <c r="K51" s="12"/>
    </row>
    <row r="52" spans="2:14" x14ac:dyDescent="0.25">
      <c r="F52" s="12"/>
      <c r="G52">
        <v>2</v>
      </c>
      <c r="H52">
        <v>0.2504707000771435</v>
      </c>
      <c r="I52">
        <v>0.82814999999999994</v>
      </c>
      <c r="K52" s="12"/>
      <c r="L52">
        <v>2</v>
      </c>
      <c r="M52">
        <v>0.23401472915132443</v>
      </c>
      <c r="N52">
        <v>0.55369999999999997</v>
      </c>
    </row>
    <row r="53" spans="2:14" x14ac:dyDescent="0.25">
      <c r="F53" s="12"/>
      <c r="H53">
        <v>0.41332979903149519</v>
      </c>
      <c r="I53">
        <v>0.89510000000000001</v>
      </c>
      <c r="K53" s="12"/>
      <c r="M53">
        <v>0.4180056483442674</v>
      </c>
      <c r="N53">
        <v>0.59355000000000002</v>
      </c>
    </row>
    <row r="54" spans="2:14" x14ac:dyDescent="0.25">
      <c r="B54">
        <v>2</v>
      </c>
      <c r="C54">
        <v>0.20259233472849886</v>
      </c>
      <c r="D54">
        <v>0.63185000000000002</v>
      </c>
      <c r="F54" s="12"/>
      <c r="H54">
        <v>0.59555613769375393</v>
      </c>
      <c r="I54">
        <v>0.90390000000000015</v>
      </c>
      <c r="K54" s="12"/>
      <c r="M54">
        <v>0.59463767897860065</v>
      </c>
      <c r="N54">
        <v>0.63029999999999997</v>
      </c>
    </row>
    <row r="55" spans="2:14" x14ac:dyDescent="0.25">
      <c r="C55">
        <v>0.42451310403886539</v>
      </c>
      <c r="D55">
        <v>0.73035000000000017</v>
      </c>
      <c r="F55" s="12"/>
      <c r="H55">
        <v>1.0948813457007112</v>
      </c>
      <c r="I55">
        <v>0.89019999999999999</v>
      </c>
      <c r="K55" s="12"/>
      <c r="M55">
        <v>1.0626874051387067</v>
      </c>
      <c r="N55">
        <v>0.67510000000000003</v>
      </c>
    </row>
    <row r="56" spans="2:14" x14ac:dyDescent="0.25">
      <c r="C56">
        <v>0.62891423921261502</v>
      </c>
      <c r="D56">
        <v>0.7854500000000002</v>
      </c>
      <c r="F56" s="12"/>
      <c r="K56" s="12"/>
      <c r="M56">
        <v>1.6604736713848067</v>
      </c>
      <c r="N56">
        <v>0.70215000000000005</v>
      </c>
    </row>
    <row r="57" spans="2:14" x14ac:dyDescent="0.25">
      <c r="C57">
        <v>1.0742548576547708</v>
      </c>
      <c r="D57">
        <v>0.8257000000000001</v>
      </c>
      <c r="F57" s="12"/>
      <c r="K57" s="12"/>
      <c r="M57">
        <v>2.3215512201146344</v>
      </c>
      <c r="N57">
        <v>0.71439999999999992</v>
      </c>
    </row>
    <row r="58" spans="2:14" x14ac:dyDescent="0.25">
      <c r="C58">
        <v>1.5845602913710211</v>
      </c>
      <c r="D58">
        <v>0.83735000000000004</v>
      </c>
      <c r="F58" s="12"/>
      <c r="K58" s="12"/>
    </row>
    <row r="59" spans="2:14" x14ac:dyDescent="0.25">
      <c r="C59">
        <v>2.4029676125270534</v>
      </c>
      <c r="D59">
        <v>0.83435000000000004</v>
      </c>
      <c r="F59" s="12"/>
      <c r="K59" s="12"/>
    </row>
    <row r="60" spans="2:14" x14ac:dyDescent="0.25">
      <c r="F60" s="12"/>
      <c r="G60">
        <v>3</v>
      </c>
      <c r="H60">
        <v>0.23908474980783215</v>
      </c>
      <c r="I60">
        <v>0.82604999999999995</v>
      </c>
      <c r="K60" s="12"/>
      <c r="L60">
        <v>3</v>
      </c>
      <c r="M60">
        <v>0.21120188635649156</v>
      </c>
      <c r="N60">
        <v>0.56259999999999999</v>
      </c>
    </row>
    <row r="61" spans="2:14" x14ac:dyDescent="0.25">
      <c r="F61" s="12"/>
      <c r="H61">
        <v>0.46560343055338671</v>
      </c>
      <c r="I61">
        <v>0.90239999999999998</v>
      </c>
      <c r="K61" s="12"/>
      <c r="M61">
        <v>0.39745029982443575</v>
      </c>
      <c r="N61">
        <v>0.59509999999999996</v>
      </c>
    </row>
    <row r="62" spans="2:14" x14ac:dyDescent="0.25">
      <c r="B62">
        <v>3</v>
      </c>
      <c r="C62">
        <v>0.21297742098338895</v>
      </c>
      <c r="D62">
        <v>0.61995</v>
      </c>
      <c r="F62" s="12"/>
      <c r="H62">
        <v>0.82537410058481953</v>
      </c>
      <c r="I62">
        <v>0.92009999999999992</v>
      </c>
      <c r="K62" s="12"/>
      <c r="M62">
        <v>0.6659427636364873</v>
      </c>
      <c r="N62">
        <v>0.64415</v>
      </c>
    </row>
    <row r="63" spans="2:14" x14ac:dyDescent="0.25">
      <c r="C63">
        <v>0.43617921013230387</v>
      </c>
      <c r="D63">
        <v>0.72519999999999996</v>
      </c>
      <c r="F63" s="12"/>
      <c r="H63">
        <v>1.0103704864878043</v>
      </c>
      <c r="I63">
        <v>0.91569999999999996</v>
      </c>
      <c r="K63" s="12"/>
      <c r="M63">
        <v>1.1253075536848214</v>
      </c>
      <c r="N63">
        <v>0.68595000000000006</v>
      </c>
    </row>
    <row r="64" spans="2:14" x14ac:dyDescent="0.25">
      <c r="C64">
        <v>0.66128942247637634</v>
      </c>
      <c r="D64">
        <v>0.78989999999999994</v>
      </c>
      <c r="F64" s="12"/>
      <c r="K64" s="12"/>
      <c r="M64">
        <v>1.5063997081122129</v>
      </c>
      <c r="N64">
        <v>0.7087</v>
      </c>
    </row>
    <row r="65" spans="2:14" x14ac:dyDescent="0.25">
      <c r="C65">
        <v>1.0206574567643318</v>
      </c>
      <c r="D65">
        <v>0.82879999999999998</v>
      </c>
      <c r="F65" s="12"/>
      <c r="K65" s="12"/>
      <c r="M65">
        <v>2.3083378875665241</v>
      </c>
      <c r="N65">
        <v>0.72520000000000007</v>
      </c>
    </row>
    <row r="66" spans="2:14" x14ac:dyDescent="0.25">
      <c r="C66">
        <v>1.7270721367507762</v>
      </c>
      <c r="D66">
        <v>0.84594999999999987</v>
      </c>
      <c r="F66" s="12"/>
      <c r="K66" s="12"/>
    </row>
    <row r="67" spans="2:14" x14ac:dyDescent="0.25">
      <c r="C67">
        <v>2.3711622054599948</v>
      </c>
      <c r="D67">
        <v>0.85114999999999996</v>
      </c>
      <c r="F67" s="12"/>
      <c r="K67" s="12"/>
    </row>
    <row r="68" spans="2:14" x14ac:dyDescent="0.25">
      <c r="F68" s="12"/>
      <c r="G68">
        <v>4.5</v>
      </c>
      <c r="H68">
        <v>0.28413239090036385</v>
      </c>
      <c r="I68">
        <v>0.85854999999999981</v>
      </c>
      <c r="K68" s="12"/>
      <c r="L68">
        <v>4.5</v>
      </c>
      <c r="M68">
        <v>0.24655833820350884</v>
      </c>
      <c r="N68">
        <v>0.57264999999999999</v>
      </c>
    </row>
    <row r="69" spans="2:14" x14ac:dyDescent="0.25">
      <c r="F69" s="12"/>
      <c r="H69">
        <v>0.4488483958461959</v>
      </c>
      <c r="I69">
        <v>0.91300000000000003</v>
      </c>
      <c r="K69" s="12"/>
      <c r="M69">
        <v>0.43405033631969264</v>
      </c>
      <c r="N69">
        <v>0.6028</v>
      </c>
    </row>
    <row r="70" spans="2:14" x14ac:dyDescent="0.25">
      <c r="B70">
        <v>4.5</v>
      </c>
      <c r="C70">
        <v>0.2722240280229048</v>
      </c>
      <c r="D70">
        <v>0.67025000000000001</v>
      </c>
      <c r="F70" s="12"/>
      <c r="H70">
        <v>0.61552276799513284</v>
      </c>
      <c r="I70">
        <v>0.9274</v>
      </c>
      <c r="K70" s="12"/>
      <c r="M70">
        <v>0.6392190602163238</v>
      </c>
      <c r="N70">
        <v>0.63995000000000002</v>
      </c>
    </row>
    <row r="71" spans="2:14" x14ac:dyDescent="0.25">
      <c r="C71">
        <v>0.38760069584615309</v>
      </c>
      <c r="D71">
        <v>0.70545000000000002</v>
      </c>
      <c r="F71" s="12"/>
      <c r="H71">
        <v>1.1135637538079477</v>
      </c>
      <c r="I71">
        <v>0.93045</v>
      </c>
      <c r="K71" s="12"/>
      <c r="M71">
        <v>1.0901887994260329</v>
      </c>
      <c r="N71">
        <v>0.67894999999999994</v>
      </c>
    </row>
    <row r="72" spans="2:14" x14ac:dyDescent="0.25">
      <c r="C72">
        <v>0.65439412648142747</v>
      </c>
      <c r="D72">
        <v>0.77699999999999991</v>
      </c>
      <c r="F72" s="12"/>
      <c r="K72" s="12"/>
      <c r="M72">
        <v>1.5534722710146012</v>
      </c>
      <c r="N72">
        <v>0.70469999999999999</v>
      </c>
    </row>
    <row r="73" spans="2:14" x14ac:dyDescent="0.25">
      <c r="C73">
        <v>1.0683997568717973</v>
      </c>
      <c r="D73">
        <v>0.83034999999999992</v>
      </c>
      <c r="F73" s="12"/>
      <c r="K73" s="12"/>
      <c r="M73">
        <v>2.295956373449489</v>
      </c>
      <c r="N73">
        <v>0.72389999999999999</v>
      </c>
    </row>
    <row r="74" spans="2:14" x14ac:dyDescent="0.25">
      <c r="C74">
        <v>1.678406974565323</v>
      </c>
      <c r="D74">
        <v>0.84570000000000001</v>
      </c>
      <c r="F74" s="12"/>
      <c r="K74" s="12"/>
    </row>
    <row r="75" spans="2:14" x14ac:dyDescent="0.25">
      <c r="C75">
        <v>2.2973731237349115</v>
      </c>
      <c r="D75">
        <v>0.85585</v>
      </c>
      <c r="F75" s="12"/>
      <c r="K75" s="12"/>
    </row>
    <row r="76" spans="2:14" x14ac:dyDescent="0.25">
      <c r="F76" s="12"/>
      <c r="K76" s="1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24477-70CB-4A8C-AE42-A14F7A94FDCA}">
  <dimension ref="A1:G6"/>
  <sheetViews>
    <sheetView zoomScale="115" zoomScaleNormal="115" workbookViewId="0">
      <selection activeCell="G19" sqref="G19"/>
    </sheetView>
  </sheetViews>
  <sheetFormatPr defaultRowHeight="15" x14ac:dyDescent="0.25"/>
  <cols>
    <col min="1" max="1" width="10.42578125" style="42" bestFit="1" customWidth="1"/>
    <col min="2" max="3" width="10.42578125" style="42" customWidth="1"/>
    <col min="4" max="4" width="11.5703125" style="41" bestFit="1" customWidth="1"/>
    <col min="5" max="16384" width="9.140625" style="42"/>
  </cols>
  <sheetData>
    <row r="1" spans="1:7" x14ac:dyDescent="0.25">
      <c r="A1" s="40" t="s">
        <v>33</v>
      </c>
      <c r="B1" s="40" t="s">
        <v>14</v>
      </c>
      <c r="C1" s="40" t="s">
        <v>54</v>
      </c>
      <c r="D1" s="40" t="s">
        <v>52</v>
      </c>
      <c r="E1" s="44" t="s">
        <v>46</v>
      </c>
      <c r="F1" s="44" t="s">
        <v>56</v>
      </c>
      <c r="G1" s="44" t="s">
        <v>57</v>
      </c>
    </row>
    <row r="2" spans="1:7" x14ac:dyDescent="0.25">
      <c r="A2" s="42" t="s">
        <v>34</v>
      </c>
      <c r="B2" s="36" t="s">
        <v>15</v>
      </c>
      <c r="C2" s="36" t="s">
        <v>15</v>
      </c>
      <c r="D2" s="41" t="s">
        <v>53</v>
      </c>
      <c r="E2" s="42" t="s">
        <v>55</v>
      </c>
      <c r="F2" s="42" t="s">
        <v>55</v>
      </c>
      <c r="G2" s="42" t="s">
        <v>55</v>
      </c>
    </row>
    <row r="3" spans="1:7" x14ac:dyDescent="0.25">
      <c r="A3" s="42">
        <v>1.1000000000000001</v>
      </c>
      <c r="B3" s="42">
        <v>1.5410932867492558E-4</v>
      </c>
      <c r="C3" s="42">
        <v>2.2277878126940957E-5</v>
      </c>
      <c r="D3" s="46">
        <f>B3/C3</f>
        <v>6.9175945660892619</v>
      </c>
      <c r="E3" s="47">
        <v>0.90674999999999994</v>
      </c>
      <c r="F3" s="45">
        <v>0.13179844374589089</v>
      </c>
      <c r="G3" s="45">
        <v>0.13179844374589089</v>
      </c>
    </row>
    <row r="4" spans="1:7" x14ac:dyDescent="0.25">
      <c r="A4" s="42">
        <v>2</v>
      </c>
      <c r="B4" s="42">
        <v>2.9077537647631432E-4</v>
      </c>
      <c r="C4" s="42">
        <v>4.2120747577694475E-5</v>
      </c>
      <c r="D4" s="46">
        <f t="shared" ref="D4:D6" si="0">B4/C4</f>
        <v>6.9033764403150757</v>
      </c>
      <c r="E4" s="47">
        <v>0.94225079092162911</v>
      </c>
      <c r="F4" s="45">
        <v>0.13713285410020265</v>
      </c>
      <c r="G4" s="45">
        <v>0.102849640575152</v>
      </c>
    </row>
    <row r="5" spans="1:7" x14ac:dyDescent="0.25">
      <c r="A5" s="42">
        <v>3</v>
      </c>
      <c r="B5" s="42">
        <v>4.4395387211438843E-4</v>
      </c>
      <c r="C5" s="42">
        <v>5.7970136248674461E-5</v>
      </c>
      <c r="D5" s="46">
        <f t="shared" si="0"/>
        <v>7.6583203153078641</v>
      </c>
      <c r="E5" s="47">
        <v>0.95549872849604234</v>
      </c>
      <c r="F5" s="45">
        <v>0.12586438543402323</v>
      </c>
      <c r="G5" s="45">
        <v>6.2932192717011615E-2</v>
      </c>
    </row>
    <row r="6" spans="1:7" x14ac:dyDescent="0.25">
      <c r="A6" s="42">
        <v>4.5</v>
      </c>
      <c r="B6" s="42">
        <v>6.8156465465658671E-4</v>
      </c>
      <c r="C6" s="42">
        <v>7.8765109361173989E-5</v>
      </c>
      <c r="D6" s="46">
        <f t="shared" si="0"/>
        <v>8.6531290337108722</v>
      </c>
      <c r="E6" s="47">
        <v>0.98335712437042899</v>
      </c>
      <c r="F6" s="45">
        <v>0.1135656500159577</v>
      </c>
      <c r="G6" s="45">
        <v>3.7476664505266037E-2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9C883-4B9F-48CC-83C7-3BD9E2EFE09D}">
  <dimension ref="A1:J37"/>
  <sheetViews>
    <sheetView zoomScaleNormal="100" workbookViewId="0">
      <selection activeCell="U16" sqref="U16"/>
    </sheetView>
  </sheetViews>
  <sheetFormatPr defaultRowHeight="15" x14ac:dyDescent="0.25"/>
  <cols>
    <col min="1" max="1" width="12.5703125" style="38" bestFit="1" customWidth="1"/>
    <col min="2" max="3" width="9.140625" style="39"/>
    <col min="4" max="4" width="9.140625" style="52"/>
    <col min="7" max="7" width="13.85546875" bestFit="1" customWidth="1"/>
  </cols>
  <sheetData>
    <row r="1" spans="1:10" x14ac:dyDescent="0.25">
      <c r="A1" s="51" t="s">
        <v>49</v>
      </c>
      <c r="G1" s="51" t="s">
        <v>50</v>
      </c>
    </row>
    <row r="3" spans="1:10" x14ac:dyDescent="0.25">
      <c r="A3" s="38" t="s">
        <v>58</v>
      </c>
      <c r="G3" s="38" t="s">
        <v>58</v>
      </c>
    </row>
    <row r="5" spans="1:10" x14ac:dyDescent="0.25">
      <c r="A5" s="38" t="s">
        <v>33</v>
      </c>
      <c r="B5" s="49" t="s">
        <v>59</v>
      </c>
      <c r="C5" s="49" t="s">
        <v>59</v>
      </c>
      <c r="D5" s="52" t="s">
        <v>56</v>
      </c>
      <c r="E5" t="s">
        <v>62</v>
      </c>
      <c r="G5" s="38" t="s">
        <v>33</v>
      </c>
      <c r="H5" s="49" t="s">
        <v>59</v>
      </c>
      <c r="I5" s="52" t="s">
        <v>56</v>
      </c>
      <c r="J5" t="s">
        <v>62</v>
      </c>
    </row>
    <row r="6" spans="1:10" x14ac:dyDescent="0.25">
      <c r="A6" s="38" t="s">
        <v>34</v>
      </c>
      <c r="B6" s="38" t="s">
        <v>60</v>
      </c>
      <c r="C6" s="38" t="s">
        <v>61</v>
      </c>
      <c r="D6" s="52" t="s">
        <v>43</v>
      </c>
      <c r="E6" s="52" t="s">
        <v>43</v>
      </c>
      <c r="F6" s="48"/>
      <c r="G6" s="38" t="s">
        <v>34</v>
      </c>
      <c r="H6" s="38" t="s">
        <v>61</v>
      </c>
      <c r="I6" s="52" t="s">
        <v>43</v>
      </c>
      <c r="J6" s="52" t="s">
        <v>43</v>
      </c>
    </row>
    <row r="7" spans="1:10" x14ac:dyDescent="0.25">
      <c r="A7" s="38">
        <v>1.1000000000000001</v>
      </c>
      <c r="B7" s="53">
        <v>0.3160227328693288</v>
      </c>
      <c r="C7" s="50">
        <v>0.31836899988370349</v>
      </c>
      <c r="D7" s="52">
        <v>1.8362401023550575E-2</v>
      </c>
      <c r="E7" s="32">
        <v>7.3062037443693176E-2</v>
      </c>
      <c r="F7" s="55"/>
      <c r="G7" s="38">
        <v>1.1000000000000001</v>
      </c>
      <c r="H7" s="53">
        <v>0.64072810492497934</v>
      </c>
      <c r="I7" s="52">
        <v>4.3287035270556863E-2</v>
      </c>
      <c r="J7" s="34">
        <v>5.6894829133492392E-2</v>
      </c>
    </row>
    <row r="8" spans="1:10" x14ac:dyDescent="0.25">
      <c r="B8" s="53">
        <v>0.51447293051116683</v>
      </c>
      <c r="C8" s="50">
        <v>0.51741843645490349</v>
      </c>
      <c r="D8" s="52">
        <v>3.5320748095685306E-2</v>
      </c>
      <c r="E8" s="54">
        <v>5.9087707814037591E-2</v>
      </c>
      <c r="F8" s="55"/>
      <c r="G8" s="38"/>
      <c r="H8" s="53">
        <v>0.96120734464745161</v>
      </c>
      <c r="I8" s="52">
        <v>4.6321102367392696E-2</v>
      </c>
      <c r="J8" s="34">
        <v>8.9567772358627867E-2</v>
      </c>
    </row>
    <row r="9" spans="1:10" x14ac:dyDescent="0.25">
      <c r="B9" s="53">
        <v>0.95813244276046161</v>
      </c>
      <c r="C9" s="50">
        <v>0.96486840689083175</v>
      </c>
      <c r="D9" s="52">
        <v>8.1958407734024394E-2</v>
      </c>
      <c r="E9" s="54">
        <v>0.10115260552654606</v>
      </c>
      <c r="F9" s="55"/>
      <c r="G9" s="38"/>
      <c r="H9" s="53">
        <v>1.6907544688228611</v>
      </c>
      <c r="I9" s="52">
        <v>0.12809282057331389</v>
      </c>
      <c r="J9" s="34">
        <v>0.13198065871921849</v>
      </c>
    </row>
    <row r="10" spans="1:10" x14ac:dyDescent="0.25">
      <c r="B10" s="53">
        <v>1.4967717243069687</v>
      </c>
      <c r="C10" s="50">
        <v>1.5106477373558118</v>
      </c>
      <c r="D10" s="52">
        <v>0.12972753646698068</v>
      </c>
      <c r="E10" s="54">
        <v>0.13179844374589089</v>
      </c>
      <c r="F10" s="55"/>
      <c r="G10" s="38"/>
      <c r="H10" s="53">
        <v>2.6021674983206986</v>
      </c>
      <c r="I10" s="52">
        <v>0.19684642027503535</v>
      </c>
      <c r="J10" s="34">
        <v>0.16224988145758817</v>
      </c>
    </row>
    <row r="11" spans="1:10" x14ac:dyDescent="0.25">
      <c r="B11" s="53">
        <v>2.1088881958375092</v>
      </c>
      <c r="C11" s="50">
        <v>2.1274090424989716</v>
      </c>
      <c r="D11" s="52">
        <v>0.17877339367592096</v>
      </c>
      <c r="E11" s="54">
        <v>0.18616787615924532</v>
      </c>
      <c r="F11" s="55"/>
      <c r="G11" s="38"/>
      <c r="H11" s="53">
        <v>3.9216289370078741</v>
      </c>
      <c r="I11" s="52">
        <v>0.29320578156795252</v>
      </c>
      <c r="J11" s="34">
        <v>0.21014597986916653</v>
      </c>
    </row>
    <row r="12" spans="1:10" x14ac:dyDescent="0.25">
      <c r="B12" s="53">
        <v>2.7611354464112599</v>
      </c>
      <c r="C12" s="50">
        <v>2.7548330019358285</v>
      </c>
      <c r="D12" s="52">
        <v>0.22181850798160566</v>
      </c>
      <c r="E12" s="54">
        <v>0.25999777211356623</v>
      </c>
      <c r="F12" s="55"/>
      <c r="G12" s="38"/>
      <c r="H12" s="53">
        <v>4.330859348998203</v>
      </c>
      <c r="I12" s="52">
        <v>0.31375346495612466</v>
      </c>
      <c r="J12" s="34">
        <v>0.25931423873243881</v>
      </c>
    </row>
    <row r="13" spans="1:10" x14ac:dyDescent="0.25">
      <c r="B13" s="53">
        <v>3.629759039970152</v>
      </c>
      <c r="C13" s="50">
        <v>3.6147656790148197</v>
      </c>
      <c r="D13" s="52">
        <v>0.28010510717082687</v>
      </c>
      <c r="E13" s="54">
        <v>0.30557202395604538</v>
      </c>
      <c r="F13" s="54"/>
      <c r="G13" s="38"/>
      <c r="H13" s="53">
        <v>6.3259109311740893</v>
      </c>
      <c r="I13" s="52">
        <v>0.4513073871838495</v>
      </c>
      <c r="J13" s="34">
        <v>0.29009849479325867</v>
      </c>
    </row>
    <row r="14" spans="1:10" x14ac:dyDescent="0.25">
      <c r="A14" s="38">
        <v>2</v>
      </c>
      <c r="B14" s="53">
        <v>0.1891363656619483</v>
      </c>
      <c r="C14" s="50">
        <v>0.34771801999321705</v>
      </c>
      <c r="D14" s="52">
        <v>2.0781400252418643E-2</v>
      </c>
      <c r="E14" s="54">
        <v>4.6257372821221013E-2</v>
      </c>
      <c r="F14" s="55"/>
      <c r="G14" s="38">
        <v>2</v>
      </c>
      <c r="H14" s="53">
        <v>0.63215993211533927</v>
      </c>
      <c r="I14" s="52">
        <v>4.3725964857401385E-2</v>
      </c>
      <c r="J14" s="34">
        <v>6.3219931197148596E-2</v>
      </c>
    </row>
    <row r="15" spans="1:10" x14ac:dyDescent="0.25">
      <c r="B15" s="53">
        <v>0.31863655812472014</v>
      </c>
      <c r="C15" s="50">
        <v>0.58687462551444547</v>
      </c>
      <c r="D15" s="52">
        <v>3.9446080420896264E-2</v>
      </c>
      <c r="E15" s="55">
        <v>8.0360018104785297E-2</v>
      </c>
      <c r="F15" s="55"/>
      <c r="G15" s="38"/>
      <c r="H15" s="53">
        <v>0.9365420736944271</v>
      </c>
      <c r="I15" s="52">
        <v>6.9667020757643944E-2</v>
      </c>
      <c r="J15" s="34">
        <v>4.6970777376299878E-2</v>
      </c>
    </row>
    <row r="16" spans="1:10" x14ac:dyDescent="0.25">
      <c r="B16" s="53">
        <v>0.51305506341984375</v>
      </c>
      <c r="C16" s="50">
        <v>0.95391000436871942</v>
      </c>
      <c r="D16" s="52">
        <v>8.2973354607566177E-2</v>
      </c>
      <c r="E16" s="55">
        <v>0.11138265203099462</v>
      </c>
      <c r="F16" s="55"/>
      <c r="G16" s="38"/>
      <c r="H16" s="53">
        <v>1.5997171145685998</v>
      </c>
      <c r="I16" s="52">
        <v>0.12509699510051855</v>
      </c>
      <c r="J16" s="34">
        <v>6.4477439741304654E-2</v>
      </c>
    </row>
    <row r="17" spans="1:10" x14ac:dyDescent="0.25">
      <c r="B17" s="53">
        <v>0.78457528072512717</v>
      </c>
      <c r="C17" s="50">
        <v>1.4391235163889062</v>
      </c>
      <c r="D17" s="52">
        <v>0.12628026813811744</v>
      </c>
      <c r="E17" s="55">
        <v>0.1459696683305946</v>
      </c>
      <c r="F17" s="55"/>
      <c r="G17" s="38"/>
      <c r="H17" s="53">
        <v>2.3596339351966362</v>
      </c>
      <c r="I17" s="52">
        <v>0.18712553719993949</v>
      </c>
      <c r="J17" s="34">
        <v>0.13110959898573893</v>
      </c>
    </row>
    <row r="18" spans="1:10" x14ac:dyDescent="0.25">
      <c r="B18" s="53">
        <v>1.1266127621656095</v>
      </c>
      <c r="C18" s="50">
        <v>2.064787789840548</v>
      </c>
      <c r="D18" s="52">
        <v>0.18214463025427832</v>
      </c>
      <c r="E18" s="55">
        <v>0.2004852487503801</v>
      </c>
      <c r="F18" s="55"/>
      <c r="G18" s="38"/>
      <c r="H18" s="53">
        <v>3.5783579549322622</v>
      </c>
      <c r="I18" s="52">
        <v>0.28275705824688957</v>
      </c>
      <c r="J18" s="34">
        <v>0.1647463856276152</v>
      </c>
    </row>
    <row r="19" spans="1:10" x14ac:dyDescent="0.25">
      <c r="A19" s="38">
        <v>3</v>
      </c>
      <c r="B19" s="53">
        <v>0.12698901449323616</v>
      </c>
      <c r="C19" s="43">
        <v>0.34389113106407398</v>
      </c>
      <c r="D19" s="52">
        <v>2.1136041655964409E-2</v>
      </c>
      <c r="E19" s="55">
        <v>4.1344077992816614E-3</v>
      </c>
      <c r="F19" s="56"/>
      <c r="G19" s="38">
        <v>3</v>
      </c>
      <c r="H19" s="53">
        <v>0.64953241076420398</v>
      </c>
      <c r="I19" s="52">
        <v>4.4610801304740509E-2</v>
      </c>
      <c r="J19" s="34">
        <v>9.3353104377592103E-2</v>
      </c>
    </row>
    <row r="20" spans="1:10" x14ac:dyDescent="0.25">
      <c r="B20" s="53">
        <v>0.20271944671535758</v>
      </c>
      <c r="C20" s="43">
        <v>0.5596417562157403</v>
      </c>
      <c r="D20" s="52">
        <v>8.7645804892456755E-2</v>
      </c>
      <c r="E20" s="55">
        <v>7.9292659973902627E-2</v>
      </c>
      <c r="F20" s="55"/>
      <c r="G20" s="38"/>
      <c r="H20" s="53">
        <v>0.98475329134477163</v>
      </c>
      <c r="I20" s="52">
        <v>7.3668352404757623E-2</v>
      </c>
      <c r="J20" s="34">
        <v>0.11401585017524668</v>
      </c>
    </row>
    <row r="21" spans="1:10" x14ac:dyDescent="0.25">
      <c r="B21" s="53">
        <v>0.3593314884991754</v>
      </c>
      <c r="C21" s="43">
        <v>0.99603001563756788</v>
      </c>
      <c r="D21" s="52">
        <v>0.11801863537471184</v>
      </c>
      <c r="E21" s="55">
        <v>0.12229295686259509</v>
      </c>
      <c r="F21" s="55"/>
      <c r="G21" s="38"/>
      <c r="H21" s="53">
        <v>1.5199030193472738</v>
      </c>
      <c r="I21" s="52">
        <v>0.11930180713723297</v>
      </c>
      <c r="J21" s="34">
        <v>0.12728707866780675</v>
      </c>
    </row>
    <row r="22" spans="1:10" x14ac:dyDescent="0.25">
      <c r="B22" s="53">
        <v>0.51125245667590002</v>
      </c>
      <c r="C22" s="43">
        <v>1.4058888108418763</v>
      </c>
      <c r="D22" s="52">
        <v>0.18938656111301835</v>
      </c>
      <c r="E22" s="55">
        <v>0.16515083463438049</v>
      </c>
      <c r="F22" s="55"/>
      <c r="G22" s="38"/>
      <c r="H22" s="53">
        <v>2.5718541885734316</v>
      </c>
      <c r="I22" s="52">
        <v>0.20604991488167204</v>
      </c>
      <c r="J22" s="34">
        <v>0.20946422004613358</v>
      </c>
    </row>
    <row r="23" spans="1:10" x14ac:dyDescent="0.25">
      <c r="B23" s="53">
        <v>0.76120118892245903</v>
      </c>
      <c r="C23" s="43">
        <v>2.0879283703405793</v>
      </c>
      <c r="D23" s="52">
        <v>2.8748064075021749E-2</v>
      </c>
      <c r="E23" s="55">
        <v>3.8603843367298205E-2</v>
      </c>
      <c r="F23" s="55"/>
      <c r="G23" s="38"/>
      <c r="H23" s="53">
        <v>3.5309952144629566</v>
      </c>
      <c r="I23" s="52">
        <v>0.28463259648398598</v>
      </c>
      <c r="J23" s="34">
        <v>0.23641124319765258</v>
      </c>
    </row>
    <row r="24" spans="1:10" x14ac:dyDescent="0.25">
      <c r="A24" s="38">
        <v>4.5</v>
      </c>
      <c r="B24" s="53">
        <v>0.10465293783943945</v>
      </c>
      <c r="C24" s="43">
        <v>0.43463327404457691</v>
      </c>
      <c r="D24" s="52">
        <v>4.8905763098880332E-2</v>
      </c>
      <c r="E24" s="55">
        <v>1.1741238714523688E-2</v>
      </c>
      <c r="F24" s="55"/>
      <c r="G24" s="38">
        <v>4.5</v>
      </c>
      <c r="H24" s="53">
        <v>0.57719214611459835</v>
      </c>
      <c r="I24" s="52">
        <v>3.8562754972625478E-2</v>
      </c>
      <c r="J24" s="34">
        <v>8.4808377872183968E-2</v>
      </c>
    </row>
    <row r="25" spans="1:10" x14ac:dyDescent="0.25">
      <c r="B25" s="53">
        <v>0.15326078381960936</v>
      </c>
      <c r="C25" s="43">
        <v>0.63024466727538997</v>
      </c>
      <c r="D25" s="52">
        <v>9.3418867348655343E-2</v>
      </c>
      <c r="E25" s="55">
        <v>9.9704646930739271E-2</v>
      </c>
      <c r="F25" s="55"/>
      <c r="G25" s="38"/>
      <c r="H25" s="53">
        <v>0.9744852223343905</v>
      </c>
      <c r="I25" s="52">
        <v>7.170966249972581E-2</v>
      </c>
      <c r="J25" s="34">
        <v>0.11202662211631473</v>
      </c>
    </row>
    <row r="26" spans="1:10" x14ac:dyDescent="0.25">
      <c r="B26" s="53">
        <v>0.2490126752628119</v>
      </c>
      <c r="C26" s="43">
        <v>1.0282500773189842</v>
      </c>
      <c r="D26" s="52">
        <v>0.13750882139180148</v>
      </c>
      <c r="E26" s="55">
        <v>0.11892279287310051</v>
      </c>
      <c r="F26" s="55"/>
      <c r="G26" s="38"/>
      <c r="H26" s="53">
        <v>1.5909980430528377</v>
      </c>
      <c r="I26" s="52">
        <v>0.12511582315891129</v>
      </c>
      <c r="J26" s="34">
        <v>0.16517097475261766</v>
      </c>
    </row>
    <row r="27" spans="1:10" x14ac:dyDescent="0.25">
      <c r="B27" s="53">
        <v>0.3578830409347159</v>
      </c>
      <c r="C27" s="43">
        <v>1.4826321150897439</v>
      </c>
      <c r="D27" s="52">
        <v>0.18609822413750587</v>
      </c>
      <c r="E27" s="55">
        <v>0.15412905722421918</v>
      </c>
      <c r="F27" s="55"/>
      <c r="G27" s="38"/>
      <c r="H27" s="53">
        <v>2.4993848929713769</v>
      </c>
      <c r="I27" s="52">
        <v>0.20018469614738563</v>
      </c>
      <c r="J27" s="34">
        <v>0.20677433385873834</v>
      </c>
    </row>
    <row r="28" spans="1:10" x14ac:dyDescent="0.25">
      <c r="B28" s="53"/>
      <c r="C28" s="43"/>
      <c r="E28" s="55"/>
      <c r="G28" s="38"/>
      <c r="H28" s="53">
        <v>3.4211128564146844</v>
      </c>
      <c r="I28" s="52">
        <v>0.27729782177227758</v>
      </c>
      <c r="J28" s="34">
        <v>0.2144641429516127</v>
      </c>
    </row>
    <row r="29" spans="1:10" x14ac:dyDescent="0.25">
      <c r="B29" s="43"/>
      <c r="C29" s="43"/>
    </row>
    <row r="30" spans="1:10" x14ac:dyDescent="0.25">
      <c r="B30" s="43"/>
      <c r="C30" s="43"/>
    </row>
    <row r="31" spans="1:10" x14ac:dyDescent="0.25">
      <c r="B31" s="43"/>
      <c r="C31" s="43"/>
    </row>
    <row r="32" spans="1:10" x14ac:dyDescent="0.25">
      <c r="B32" s="43"/>
      <c r="C32" s="43"/>
    </row>
    <row r="33" spans="2:3" x14ac:dyDescent="0.25">
      <c r="B33" s="43"/>
      <c r="C33" s="43"/>
    </row>
    <row r="34" spans="2:3" x14ac:dyDescent="0.25">
      <c r="B34" s="43"/>
      <c r="C34" s="43"/>
    </row>
    <row r="35" spans="2:3" x14ac:dyDescent="0.25">
      <c r="B35" s="43"/>
      <c r="C35" s="43"/>
    </row>
    <row r="36" spans="2:3" x14ac:dyDescent="0.25">
      <c r="B36" s="43"/>
      <c r="C36" s="43"/>
    </row>
    <row r="37" spans="2:3" x14ac:dyDescent="0.25">
      <c r="B37" s="43"/>
      <c r="C37" s="4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F5DDB62B41D24CB974735F2B5F80B6" ma:contentTypeVersion="11" ma:contentTypeDescription="Create a new document." ma:contentTypeScope="" ma:versionID="64e1e7342c28aa042b28b64afb06f3b4">
  <xsd:schema xmlns:xsd="http://www.w3.org/2001/XMLSchema" xmlns:xs="http://www.w3.org/2001/XMLSchema" xmlns:p="http://schemas.microsoft.com/office/2006/metadata/properties" xmlns:ns3="62dac45c-a09b-4542-889f-7647871c89a7" xmlns:ns4="5b9dbb6f-f28e-4a32-a7d6-aa04ef18b565" targetNamespace="http://schemas.microsoft.com/office/2006/metadata/properties" ma:root="true" ma:fieldsID="3b24aba364f8dd93f450a54e20e074a1" ns3:_="" ns4:_="">
    <xsd:import namespace="62dac45c-a09b-4542-889f-7647871c89a7"/>
    <xsd:import namespace="5b9dbb6f-f28e-4a32-a7d6-aa04ef18b5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dac45c-a09b-4542-889f-7647871c89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9dbb6f-f28e-4a32-a7d6-aa04ef18b56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765E7B2-01A9-4D81-A482-6AC0029AA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dac45c-a09b-4542-889f-7647871c89a7"/>
    <ds:schemaRef ds:uri="5b9dbb6f-f28e-4a32-a7d6-aa04ef18b5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544F7C-A230-4CFF-A935-985B9EB3D029}">
  <ds:schemaRefs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5b9dbb6f-f28e-4a32-a7d6-aa04ef18b565"/>
    <ds:schemaRef ds:uri="62dac45c-a09b-4542-889f-7647871c89a7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D63E557B-797E-44AD-9571-FB6FBAAAF1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Contents</vt:lpstr>
      <vt:lpstr>Fig 2</vt:lpstr>
      <vt:lpstr>Fig 3-5 </vt:lpstr>
      <vt:lpstr>Fig 6-7</vt:lpstr>
      <vt:lpstr>Fig 8</vt:lpstr>
      <vt:lpstr>Fig 9</vt:lpstr>
      <vt:lpstr>Fig 10-11</vt:lpstr>
      <vt:lpstr>Fig 12</vt:lpstr>
      <vt:lpstr>Contents!_Hlk130041943</vt:lpstr>
      <vt:lpstr>Contents!_Hlk130042002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Maclennan Hulme</dc:creator>
  <cp:lastModifiedBy>Luqmani, Ben</cp:lastModifiedBy>
  <dcterms:created xsi:type="dcterms:W3CDTF">2021-02-10T13:20:44Z</dcterms:created>
  <dcterms:modified xsi:type="dcterms:W3CDTF">2023-04-14T13:08:30Z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0x01010049F5DDB62B41D24CB974735F2B5F80B6</vt:lpwstr>
  </property>
</Properties>
</file>