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_{DAD7033D-C2B9-4EF0-8087-CAE616973552}" xr6:coauthVersionLast="46" xr6:coauthVersionMax="46" xr10:uidLastSave="{00000000-0000-0000-0000-000000000000}"/>
  <bookViews>
    <workbookView xWindow="-108" yWindow="-108" windowWidth="23256" windowHeight="12576" activeTab="5" xr2:uid="{00000000-000D-0000-FFFF-FFFF00000000}"/>
  </bookViews>
  <sheets>
    <sheet name="Bulk density" sheetId="1" r:id="rId1"/>
    <sheet name="Porosity" sheetId="4" r:id="rId2"/>
    <sheet name="Tortuosity" sheetId="5" r:id="rId3"/>
    <sheet name="Kd" sheetId="6" r:id="rId4"/>
    <sheet name="Flow rate" sheetId="7" r:id="rId5"/>
    <sheet name="Initial mass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4" i="8" l="1"/>
  <c r="O25" i="8"/>
  <c r="O26" i="8"/>
  <c r="O27" i="8"/>
  <c r="O28" i="8"/>
  <c r="O29" i="8"/>
  <c r="O30" i="8"/>
  <c r="O31" i="8"/>
  <c r="O32" i="8"/>
  <c r="O33" i="8"/>
  <c r="O34" i="8"/>
  <c r="O35" i="8"/>
  <c r="O23" i="8"/>
  <c r="N24" i="8"/>
  <c r="N25" i="8"/>
  <c r="N26" i="8"/>
  <c r="N27" i="8"/>
  <c r="N28" i="8"/>
  <c r="N29" i="8"/>
  <c r="N30" i="8"/>
  <c r="N31" i="8"/>
  <c r="N32" i="8"/>
  <c r="N33" i="8"/>
  <c r="N34" i="8"/>
  <c r="N35" i="8"/>
  <c r="N23" i="8"/>
  <c r="M24" i="8"/>
  <c r="L25" i="8"/>
  <c r="L26" i="8"/>
  <c r="L27" i="8"/>
  <c r="L28" i="8"/>
  <c r="L29" i="8"/>
  <c r="L30" i="8"/>
  <c r="L31" i="8"/>
  <c r="L32" i="8"/>
  <c r="L33" i="8"/>
  <c r="L34" i="8"/>
  <c r="L35" i="8"/>
  <c r="L24" i="8"/>
  <c r="O7" i="8"/>
  <c r="O8" i="8"/>
  <c r="O9" i="8"/>
  <c r="O10" i="8"/>
  <c r="O11" i="8"/>
  <c r="O12" i="8"/>
  <c r="O13" i="8"/>
  <c r="O14" i="8"/>
  <c r="O15" i="8"/>
  <c r="O16" i="8"/>
  <c r="O17" i="8"/>
  <c r="O18" i="8"/>
  <c r="O6" i="8"/>
  <c r="N7" i="8"/>
  <c r="N8" i="8"/>
  <c r="N9" i="8"/>
  <c r="N10" i="8"/>
  <c r="N11" i="8"/>
  <c r="N12" i="8"/>
  <c r="N13" i="8"/>
  <c r="N14" i="8"/>
  <c r="N15" i="8"/>
  <c r="N16" i="8"/>
  <c r="N17" i="8"/>
  <c r="N18" i="8"/>
  <c r="N6" i="8"/>
  <c r="M6" i="8"/>
  <c r="L7" i="8"/>
  <c r="L8" i="8"/>
  <c r="L9" i="8"/>
  <c r="L10" i="8"/>
  <c r="L11" i="8"/>
  <c r="L12" i="8"/>
  <c r="L13" i="8"/>
  <c r="L14" i="8"/>
  <c r="L15" i="8"/>
  <c r="L16" i="8"/>
  <c r="L17" i="8"/>
  <c r="L18" i="8"/>
  <c r="L6" i="8"/>
  <c r="M35" i="8"/>
  <c r="M34" i="8"/>
  <c r="M33" i="8"/>
  <c r="M32" i="8"/>
  <c r="M31" i="8"/>
  <c r="M30" i="8"/>
  <c r="M29" i="8"/>
  <c r="M28" i="8"/>
  <c r="M27" i="8"/>
  <c r="M26" i="8"/>
  <c r="M25" i="8"/>
  <c r="M23" i="8"/>
  <c r="L23" i="8"/>
  <c r="M18" i="8"/>
  <c r="M17" i="8"/>
  <c r="M16" i="8"/>
  <c r="M15" i="8"/>
  <c r="M14" i="8"/>
  <c r="M13" i="8"/>
  <c r="M12" i="8"/>
  <c r="M11" i="8"/>
  <c r="M10" i="8"/>
  <c r="M9" i="8"/>
  <c r="M8" i="8"/>
  <c r="M7" i="8"/>
  <c r="O35" i="7"/>
  <c r="N35" i="7"/>
  <c r="M35" i="7"/>
  <c r="L35" i="7"/>
  <c r="O34" i="7"/>
  <c r="N34" i="7"/>
  <c r="M34" i="7"/>
  <c r="L34" i="7"/>
  <c r="O33" i="7"/>
  <c r="N33" i="7"/>
  <c r="M33" i="7"/>
  <c r="L33" i="7"/>
  <c r="O32" i="7"/>
  <c r="N32" i="7"/>
  <c r="M32" i="7"/>
  <c r="L32" i="7"/>
  <c r="O31" i="7"/>
  <c r="N31" i="7"/>
  <c r="M31" i="7"/>
  <c r="L31" i="7"/>
  <c r="O30" i="7"/>
  <c r="N30" i="7"/>
  <c r="M30" i="7"/>
  <c r="L30" i="7"/>
  <c r="O29" i="7"/>
  <c r="N29" i="7"/>
  <c r="M29" i="7"/>
  <c r="L29" i="7"/>
  <c r="O28" i="7"/>
  <c r="N28" i="7"/>
  <c r="M28" i="7"/>
  <c r="L28" i="7"/>
  <c r="O27" i="7"/>
  <c r="N27" i="7"/>
  <c r="M27" i="7"/>
  <c r="L27" i="7"/>
  <c r="O26" i="7"/>
  <c r="N26" i="7"/>
  <c r="M26" i="7"/>
  <c r="L26" i="7"/>
  <c r="O25" i="7"/>
  <c r="N25" i="7"/>
  <c r="M25" i="7"/>
  <c r="L25" i="7"/>
  <c r="O24" i="7"/>
  <c r="N24" i="7"/>
  <c r="M24" i="7"/>
  <c r="L24" i="7"/>
  <c r="O23" i="7"/>
  <c r="N23" i="7"/>
  <c r="M23" i="7"/>
  <c r="L23" i="7"/>
  <c r="O18" i="7"/>
  <c r="N18" i="7"/>
  <c r="M18" i="7"/>
  <c r="L18" i="7"/>
  <c r="O17" i="7"/>
  <c r="N17" i="7"/>
  <c r="M17" i="7"/>
  <c r="L17" i="7"/>
  <c r="O16" i="7"/>
  <c r="N16" i="7"/>
  <c r="M16" i="7"/>
  <c r="L16" i="7"/>
  <c r="O15" i="7"/>
  <c r="N15" i="7"/>
  <c r="M15" i="7"/>
  <c r="L15" i="7"/>
  <c r="O14" i="7"/>
  <c r="N14" i="7"/>
  <c r="M14" i="7"/>
  <c r="L14" i="7"/>
  <c r="O13" i="7"/>
  <c r="N13" i="7"/>
  <c r="M13" i="7"/>
  <c r="L13" i="7"/>
  <c r="O12" i="7"/>
  <c r="N12" i="7"/>
  <c r="M12" i="7"/>
  <c r="L12" i="7"/>
  <c r="O11" i="7"/>
  <c r="N11" i="7"/>
  <c r="M11" i="7"/>
  <c r="L11" i="7"/>
  <c r="O10" i="7"/>
  <c r="N10" i="7"/>
  <c r="M10" i="7"/>
  <c r="L10" i="7"/>
  <c r="O9" i="7"/>
  <c r="N9" i="7"/>
  <c r="M9" i="7"/>
  <c r="L9" i="7"/>
  <c r="O8" i="7"/>
  <c r="N8" i="7"/>
  <c r="M8" i="7"/>
  <c r="L8" i="7"/>
  <c r="O7" i="7"/>
  <c r="N7" i="7"/>
  <c r="M7" i="7"/>
  <c r="L7" i="7"/>
  <c r="O6" i="7"/>
  <c r="N6" i="7"/>
  <c r="M6" i="7"/>
  <c r="L6" i="7"/>
  <c r="P7" i="6"/>
  <c r="Q7" i="6"/>
  <c r="P8" i="6"/>
  <c r="Q8" i="6"/>
  <c r="P9" i="6"/>
  <c r="Q9" i="6"/>
  <c r="P10" i="6"/>
  <c r="Q10" i="6"/>
  <c r="P11" i="6"/>
  <c r="Q11" i="6"/>
  <c r="P12" i="6"/>
  <c r="Q12" i="6"/>
  <c r="P13" i="6"/>
  <c r="Q13" i="6"/>
  <c r="P14" i="6"/>
  <c r="Q14" i="6"/>
  <c r="P15" i="6"/>
  <c r="Q15" i="6"/>
  <c r="P16" i="6"/>
  <c r="Q16" i="6"/>
  <c r="P17" i="6"/>
  <c r="Q17" i="6"/>
  <c r="P18" i="6"/>
  <c r="Q18" i="6"/>
  <c r="Q6" i="6"/>
  <c r="O18" i="6"/>
  <c r="N18" i="6"/>
  <c r="M18" i="6"/>
  <c r="O17" i="6"/>
  <c r="N17" i="6"/>
  <c r="M17" i="6"/>
  <c r="O16" i="6"/>
  <c r="N16" i="6"/>
  <c r="M16" i="6"/>
  <c r="O15" i="6"/>
  <c r="N15" i="6"/>
  <c r="M15" i="6"/>
  <c r="O14" i="6"/>
  <c r="N14" i="6"/>
  <c r="M14" i="6"/>
  <c r="O13" i="6"/>
  <c r="N13" i="6"/>
  <c r="M13" i="6"/>
  <c r="O12" i="6"/>
  <c r="N12" i="6"/>
  <c r="M12" i="6"/>
  <c r="O11" i="6"/>
  <c r="N11" i="6"/>
  <c r="M11" i="6"/>
  <c r="O10" i="6"/>
  <c r="N10" i="6"/>
  <c r="M10" i="6"/>
  <c r="O9" i="6"/>
  <c r="N9" i="6"/>
  <c r="M9" i="6"/>
  <c r="O8" i="6"/>
  <c r="N8" i="6"/>
  <c r="M8" i="6"/>
  <c r="O7" i="6"/>
  <c r="N7" i="6"/>
  <c r="M7" i="6"/>
  <c r="P6" i="6"/>
  <c r="O6" i="6"/>
  <c r="N6" i="6"/>
  <c r="M6" i="6"/>
  <c r="O35" i="5"/>
  <c r="N35" i="5"/>
  <c r="M35" i="5"/>
  <c r="L35" i="5"/>
  <c r="O34" i="5"/>
  <c r="N34" i="5"/>
  <c r="M34" i="5"/>
  <c r="L34" i="5"/>
  <c r="O33" i="5"/>
  <c r="N33" i="5"/>
  <c r="M33" i="5"/>
  <c r="L33" i="5"/>
  <c r="O32" i="5"/>
  <c r="N32" i="5"/>
  <c r="M32" i="5"/>
  <c r="L32" i="5"/>
  <c r="O31" i="5"/>
  <c r="N31" i="5"/>
  <c r="M31" i="5"/>
  <c r="L31" i="5"/>
  <c r="O30" i="5"/>
  <c r="N30" i="5"/>
  <c r="M30" i="5"/>
  <c r="L30" i="5"/>
  <c r="O29" i="5"/>
  <c r="N29" i="5"/>
  <c r="M29" i="5"/>
  <c r="L29" i="5"/>
  <c r="O28" i="5"/>
  <c r="N28" i="5"/>
  <c r="M28" i="5"/>
  <c r="L28" i="5"/>
  <c r="O27" i="5"/>
  <c r="N27" i="5"/>
  <c r="M27" i="5"/>
  <c r="L27" i="5"/>
  <c r="O26" i="5"/>
  <c r="N26" i="5"/>
  <c r="M26" i="5"/>
  <c r="L26" i="5"/>
  <c r="O25" i="5"/>
  <c r="N25" i="5"/>
  <c r="M25" i="5"/>
  <c r="L25" i="5"/>
  <c r="O24" i="5"/>
  <c r="N24" i="5"/>
  <c r="M24" i="5"/>
  <c r="L24" i="5"/>
  <c r="O23" i="5"/>
  <c r="N23" i="5"/>
  <c r="M23" i="5"/>
  <c r="L23" i="5"/>
  <c r="O18" i="5"/>
  <c r="N18" i="5"/>
  <c r="M18" i="5"/>
  <c r="L18" i="5"/>
  <c r="O17" i="5"/>
  <c r="N17" i="5"/>
  <c r="M17" i="5"/>
  <c r="L17" i="5"/>
  <c r="O16" i="5"/>
  <c r="N16" i="5"/>
  <c r="M16" i="5"/>
  <c r="L16" i="5"/>
  <c r="O15" i="5"/>
  <c r="N15" i="5"/>
  <c r="M15" i="5"/>
  <c r="L15" i="5"/>
  <c r="O14" i="5"/>
  <c r="N14" i="5"/>
  <c r="M14" i="5"/>
  <c r="L14" i="5"/>
  <c r="O13" i="5"/>
  <c r="N13" i="5"/>
  <c r="M13" i="5"/>
  <c r="L13" i="5"/>
  <c r="O12" i="5"/>
  <c r="N12" i="5"/>
  <c r="M12" i="5"/>
  <c r="L12" i="5"/>
  <c r="O11" i="5"/>
  <c r="N11" i="5"/>
  <c r="M11" i="5"/>
  <c r="L11" i="5"/>
  <c r="O10" i="5"/>
  <c r="N10" i="5"/>
  <c r="M10" i="5"/>
  <c r="L10" i="5"/>
  <c r="O9" i="5"/>
  <c r="N9" i="5"/>
  <c r="M9" i="5"/>
  <c r="L9" i="5"/>
  <c r="O8" i="5"/>
  <c r="N8" i="5"/>
  <c r="M8" i="5"/>
  <c r="L8" i="5"/>
  <c r="O7" i="5"/>
  <c r="N7" i="5"/>
  <c r="M7" i="5"/>
  <c r="L7" i="5"/>
  <c r="O6" i="5"/>
  <c r="N6" i="5"/>
  <c r="M6" i="5"/>
  <c r="L6" i="5"/>
  <c r="O35" i="4"/>
  <c r="N35" i="4"/>
  <c r="M35" i="4"/>
  <c r="L35" i="4"/>
  <c r="O34" i="4"/>
  <c r="N34" i="4"/>
  <c r="M34" i="4"/>
  <c r="L34" i="4"/>
  <c r="O33" i="4"/>
  <c r="N33" i="4"/>
  <c r="M33" i="4"/>
  <c r="L33" i="4"/>
  <c r="O32" i="4"/>
  <c r="N32" i="4"/>
  <c r="M32" i="4"/>
  <c r="L32" i="4"/>
  <c r="O31" i="4"/>
  <c r="N31" i="4"/>
  <c r="M31" i="4"/>
  <c r="L31" i="4"/>
  <c r="O30" i="4"/>
  <c r="N30" i="4"/>
  <c r="M30" i="4"/>
  <c r="L30" i="4"/>
  <c r="O29" i="4"/>
  <c r="N29" i="4"/>
  <c r="M29" i="4"/>
  <c r="L29" i="4"/>
  <c r="O28" i="4"/>
  <c r="N28" i="4"/>
  <c r="M28" i="4"/>
  <c r="L28" i="4"/>
  <c r="O27" i="4"/>
  <c r="N27" i="4"/>
  <c r="M27" i="4"/>
  <c r="L27" i="4"/>
  <c r="O26" i="4"/>
  <c r="N26" i="4"/>
  <c r="M26" i="4"/>
  <c r="L26" i="4"/>
  <c r="O25" i="4"/>
  <c r="N25" i="4"/>
  <c r="M25" i="4"/>
  <c r="L25" i="4"/>
  <c r="O24" i="4"/>
  <c r="N24" i="4"/>
  <c r="M24" i="4"/>
  <c r="L24" i="4"/>
  <c r="O23" i="4"/>
  <c r="N23" i="4"/>
  <c r="M23" i="4"/>
  <c r="L23" i="4"/>
  <c r="O18" i="4"/>
  <c r="N18" i="4"/>
  <c r="M18" i="4"/>
  <c r="L18" i="4"/>
  <c r="O17" i="4"/>
  <c r="N17" i="4"/>
  <c r="M17" i="4"/>
  <c r="L17" i="4"/>
  <c r="O16" i="4"/>
  <c r="N16" i="4"/>
  <c r="M16" i="4"/>
  <c r="L16" i="4"/>
  <c r="O15" i="4"/>
  <c r="N15" i="4"/>
  <c r="M15" i="4"/>
  <c r="L15" i="4"/>
  <c r="O14" i="4"/>
  <c r="N14" i="4"/>
  <c r="M14" i="4"/>
  <c r="L14" i="4"/>
  <c r="O13" i="4"/>
  <c r="N13" i="4"/>
  <c r="M13" i="4"/>
  <c r="L13" i="4"/>
  <c r="O12" i="4"/>
  <c r="N12" i="4"/>
  <c r="M12" i="4"/>
  <c r="L12" i="4"/>
  <c r="O11" i="4"/>
  <c r="N11" i="4"/>
  <c r="M11" i="4"/>
  <c r="L11" i="4"/>
  <c r="O10" i="4"/>
  <c r="N10" i="4"/>
  <c r="M10" i="4"/>
  <c r="L10" i="4"/>
  <c r="O9" i="4"/>
  <c r="N9" i="4"/>
  <c r="M9" i="4"/>
  <c r="L9" i="4"/>
  <c r="O8" i="4"/>
  <c r="N8" i="4"/>
  <c r="M8" i="4"/>
  <c r="L8" i="4"/>
  <c r="O7" i="4"/>
  <c r="N7" i="4"/>
  <c r="M7" i="4"/>
  <c r="L7" i="4"/>
  <c r="O6" i="4"/>
  <c r="N6" i="4"/>
  <c r="M6" i="4"/>
  <c r="L6" i="4"/>
  <c r="M23" i="1" l="1"/>
  <c r="N23" i="1"/>
  <c r="O23" i="1"/>
  <c r="M24" i="1"/>
  <c r="N24" i="1"/>
  <c r="O24" i="1"/>
  <c r="M25" i="1"/>
  <c r="N25" i="1"/>
  <c r="O25" i="1"/>
  <c r="M26" i="1"/>
  <c r="N26" i="1"/>
  <c r="O26" i="1"/>
  <c r="M27" i="1"/>
  <c r="N27" i="1"/>
  <c r="O27" i="1"/>
  <c r="M28" i="1"/>
  <c r="N28" i="1"/>
  <c r="O28" i="1"/>
  <c r="M29" i="1"/>
  <c r="N29" i="1"/>
  <c r="O29" i="1"/>
  <c r="M30" i="1"/>
  <c r="N30" i="1"/>
  <c r="O30" i="1"/>
  <c r="M31" i="1"/>
  <c r="N31" i="1"/>
  <c r="O31" i="1"/>
  <c r="M32" i="1"/>
  <c r="N32" i="1"/>
  <c r="O32" i="1"/>
  <c r="M33" i="1"/>
  <c r="N33" i="1"/>
  <c r="O33" i="1"/>
  <c r="M34" i="1"/>
  <c r="N34" i="1"/>
  <c r="O34" i="1"/>
  <c r="M35" i="1"/>
  <c r="N35" i="1"/>
  <c r="O35" i="1"/>
  <c r="L24" i="1"/>
  <c r="L25" i="1"/>
  <c r="L26" i="1"/>
  <c r="L27" i="1"/>
  <c r="L28" i="1"/>
  <c r="L29" i="1"/>
  <c r="L30" i="1"/>
  <c r="L31" i="1"/>
  <c r="L32" i="1"/>
  <c r="L33" i="1"/>
  <c r="L34" i="1"/>
  <c r="L35" i="1"/>
  <c r="L23" i="1"/>
  <c r="M6" i="1"/>
  <c r="N6" i="1"/>
  <c r="O6" i="1"/>
  <c r="M7" i="1"/>
  <c r="N7" i="1"/>
  <c r="O7" i="1"/>
  <c r="M8" i="1"/>
  <c r="N8" i="1"/>
  <c r="O8" i="1"/>
  <c r="M9" i="1"/>
  <c r="N9" i="1"/>
  <c r="O9" i="1"/>
  <c r="M10" i="1"/>
  <c r="N10" i="1"/>
  <c r="O10" i="1"/>
  <c r="M11" i="1"/>
  <c r="N11" i="1"/>
  <c r="O11" i="1"/>
  <c r="M12" i="1"/>
  <c r="N12" i="1"/>
  <c r="O12" i="1"/>
  <c r="M13" i="1"/>
  <c r="N13" i="1"/>
  <c r="O13" i="1"/>
  <c r="M14" i="1"/>
  <c r="N14" i="1"/>
  <c r="O14" i="1"/>
  <c r="M15" i="1"/>
  <c r="N15" i="1"/>
  <c r="O15" i="1"/>
  <c r="M16" i="1"/>
  <c r="N16" i="1"/>
  <c r="O16" i="1"/>
  <c r="M17" i="1"/>
  <c r="N17" i="1"/>
  <c r="O17" i="1"/>
  <c r="M18" i="1"/>
  <c r="N18" i="1"/>
  <c r="O18" i="1"/>
  <c r="L7" i="1"/>
  <c r="L8" i="1"/>
  <c r="L9" i="1"/>
  <c r="L10" i="1"/>
  <c r="L11" i="1"/>
  <c r="L12" i="1"/>
  <c r="L13" i="1"/>
  <c r="L14" i="1"/>
  <c r="L15" i="1"/>
  <c r="L16" i="1"/>
  <c r="L17" i="1"/>
  <c r="L18" i="1"/>
  <c r="L6" i="1"/>
</calcChain>
</file>

<file path=xl/sharedStrings.xml><?xml version="1.0" encoding="utf-8"?>
<sst xmlns="http://schemas.openxmlformats.org/spreadsheetml/2006/main" count="183" uniqueCount="32">
  <si>
    <t>Exerimental</t>
  </si>
  <si>
    <t xml:space="preserve">Sample </t>
  </si>
  <si>
    <t xml:space="preserve">Time </t>
  </si>
  <si>
    <t>C/Co</t>
  </si>
  <si>
    <t>DENSITY</t>
  </si>
  <si>
    <t xml:space="preserve">initial </t>
  </si>
  <si>
    <t>GoldSim</t>
  </si>
  <si>
    <t>40 ppm</t>
  </si>
  <si>
    <t>Soil_column.Concentration[NTO]:</t>
  </si>
  <si>
    <t>Scenario 1</t>
  </si>
  <si>
    <t>Scenario 2</t>
  </si>
  <si>
    <t>Scenario 3</t>
  </si>
  <si>
    <t>Scenario 4</t>
  </si>
  <si>
    <t>Unit:</t>
  </si>
  <si>
    <t>mg/l</t>
  </si>
  <si>
    <t>0 min</t>
  </si>
  <si>
    <t>C/C</t>
  </si>
  <si>
    <t>Time (min)</t>
  </si>
  <si>
    <t>NTO</t>
  </si>
  <si>
    <t>τ</t>
  </si>
  <si>
    <t>Flow arte (ml/min)</t>
  </si>
  <si>
    <t>Flow rate</t>
  </si>
  <si>
    <t xml:space="preserve">Time (min) </t>
  </si>
  <si>
    <t>C (mg/l)</t>
  </si>
  <si>
    <t>Flow rate (ml/min)</t>
  </si>
  <si>
    <t>INITIAL MASS</t>
  </si>
  <si>
    <t>Initial mass (mg)</t>
  </si>
  <si>
    <t>Kd (l/kg)</t>
  </si>
  <si>
    <t>Partition coefficient</t>
  </si>
  <si>
    <t>TORTUOSITY</t>
  </si>
  <si>
    <t>POROSITY</t>
  </si>
  <si>
    <t>(mL/min)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</si>
</sst>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Fill="1" applyAlignment="1"/>
    <xf numFmtId="11" fontId="0" fillId="0" borderId="0" xfId="0" applyNumberFormat="1"/>
    <xf numFmtId="164" fontId="0" fillId="0" borderId="0" xfId="0" applyNumberForma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0" fillId="0" borderId="9" xfId="0" applyNumberForma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1" fillId="0" borderId="1" xfId="0" applyFont="1" applyBorder="1"/>
    <xf numFmtId="0" fontId="1" fillId="0" borderId="11" xfId="0" applyFont="1" applyBorder="1"/>
    <xf numFmtId="0" fontId="1" fillId="0" borderId="12" xfId="0" applyFont="1" applyBorder="1"/>
    <xf numFmtId="2" fontId="0" fillId="0" borderId="5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4.340113735783027E-3"/>
          <c:y val="4.629629629629629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47462817147856"/>
          <c:y val="0.16712962962962963"/>
          <c:w val="0.8274698162729659"/>
          <c:h val="0.63119495479731702"/>
        </c:manualLayout>
      </c:layout>
      <c:scatterChart>
        <c:scatterStyle val="lineMarker"/>
        <c:varyColors val="0"/>
        <c:ser>
          <c:idx val="0"/>
          <c:order val="0"/>
          <c:tx>
            <c:v>D=1.2 kg/L</c:v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'Bulk density'!$K$6:$K$18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'Bulk density'!$L$6:$L$18</c:f>
              <c:numCache>
                <c:formatCode>General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8.605995717344754E-11</c:v>
                </c:pt>
                <c:pt idx="8">
                  <c:v>0</c:v>
                </c:pt>
                <c:pt idx="9">
                  <c:v>1.2762312633832977E-12</c:v>
                </c:pt>
                <c:pt idx="10">
                  <c:v>1.2678800856531047E-11</c:v>
                </c:pt>
                <c:pt idx="11">
                  <c:v>3.1263383297644541E-12</c:v>
                </c:pt>
                <c:pt idx="12">
                  <c:v>8.0813704496788001E-13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F06-40FF-8635-93E7B8E0F487}"/>
            </c:ext>
          </c:extLst>
        </c:ser>
        <c:ser>
          <c:idx val="1"/>
          <c:order val="1"/>
          <c:tx>
            <c:v>D=1.4 kg/L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'Bulk density'!$K$6:$K$18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'Bulk density'!$M$6:$M$18</c:f>
              <c:numCache>
                <c:formatCode>General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8.605995717344754E-11</c:v>
                </c:pt>
                <c:pt idx="8">
                  <c:v>0</c:v>
                </c:pt>
                <c:pt idx="9">
                  <c:v>1.2762312633832977E-12</c:v>
                </c:pt>
                <c:pt idx="10">
                  <c:v>1.2678800856531047E-11</c:v>
                </c:pt>
                <c:pt idx="11">
                  <c:v>3.1263383297644541E-12</c:v>
                </c:pt>
                <c:pt idx="12">
                  <c:v>8.0813704496788001E-13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06-40FF-8635-93E7B8E0F487}"/>
            </c:ext>
          </c:extLst>
        </c:ser>
        <c:ser>
          <c:idx val="2"/>
          <c:order val="2"/>
          <c:tx>
            <c:v>D=1.6 kg/L</c:v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'Bulk density'!$K$6:$K$18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'Bulk density'!$N$6:$N$18</c:f>
              <c:numCache>
                <c:formatCode>General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8.605995717344754E-11</c:v>
                </c:pt>
                <c:pt idx="8">
                  <c:v>0</c:v>
                </c:pt>
                <c:pt idx="9">
                  <c:v>1.2762312633832977E-12</c:v>
                </c:pt>
                <c:pt idx="10">
                  <c:v>1.2678800856531047E-11</c:v>
                </c:pt>
                <c:pt idx="11">
                  <c:v>3.1263383297644541E-12</c:v>
                </c:pt>
                <c:pt idx="12">
                  <c:v>8.0813704496788001E-13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F06-40FF-8635-93E7B8E0F487}"/>
            </c:ext>
          </c:extLst>
        </c:ser>
        <c:ser>
          <c:idx val="3"/>
          <c:order val="3"/>
          <c:tx>
            <c:v>D=1.8 kg/L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'Bulk density'!$K$6:$K$18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'Bulk density'!$O$6:$O$18</c:f>
              <c:numCache>
                <c:formatCode>General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8.605995717344754E-11</c:v>
                </c:pt>
                <c:pt idx="8">
                  <c:v>0</c:v>
                </c:pt>
                <c:pt idx="9">
                  <c:v>1.2762312633832977E-12</c:v>
                </c:pt>
                <c:pt idx="10">
                  <c:v>1.2678800856531047E-11</c:v>
                </c:pt>
                <c:pt idx="11">
                  <c:v>3.1263383297644541E-12</c:v>
                </c:pt>
                <c:pt idx="12">
                  <c:v>8.0813704496788001E-13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F06-40FF-8635-93E7B8E0F487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'Bulk density'!$D$5:$D$16</c:f>
                <c:numCache>
                  <c:formatCode>General</c:formatCode>
                  <c:ptCount val="12"/>
                </c:numCache>
              </c:numRef>
            </c:plus>
            <c:minus>
              <c:numRef>
                <c:f>'Bulk density'!$D$5:$D$16</c:f>
                <c:numCache>
                  <c:formatCode>General</c:formatCode>
                  <c:ptCount val="12"/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'Bulk density'!$B$5:$B$16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'Bulk density'!$C$5:$C$16</c:f>
              <c:numCache>
                <c:formatCode>0.000</c:formatCode>
                <c:ptCount val="12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F06-40FF-8635-93E7B8E0F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161728"/>
        <c:axId val="774158816"/>
      </c:scatterChart>
      <c:valAx>
        <c:axId val="774161728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58816"/>
        <c:crosses val="autoZero"/>
        <c:crossBetween val="midCat"/>
      </c:valAx>
      <c:valAx>
        <c:axId val="7741588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617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5511811023628"/>
          <c:y val="4.8106354513142088E-2"/>
          <c:w val="0.2180004374453193"/>
          <c:h val="0.359234953815959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Flow rate </a:t>
            </a:r>
            <a:r>
              <a:rPr lang="en-US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(with Kd)</a:t>
            </a:r>
            <a:endParaRPr lang="en-US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4470581802274718"/>
        </c:manualLayout>
      </c:layout>
      <c:scatterChart>
        <c:scatterStyle val="lineMarker"/>
        <c:varyColors val="0"/>
        <c:ser>
          <c:idx val="0"/>
          <c:order val="0"/>
          <c:tx>
            <c:v>5 ml/min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'Flow rate'!$K$23:$K$35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'Flow rate'!$L$23:$L$35</c:f>
              <c:numCache>
                <c:formatCode>0.00</c:formatCode>
                <c:ptCount val="13"/>
                <c:pt idx="0">
                  <c:v>0</c:v>
                </c:pt>
                <c:pt idx="1">
                  <c:v>2.2077087794432548E-3</c:v>
                </c:pt>
                <c:pt idx="2">
                  <c:v>7.5760171306209836E-2</c:v>
                </c:pt>
                <c:pt idx="3">
                  <c:v>0.2394004282655246</c:v>
                </c:pt>
                <c:pt idx="4">
                  <c:v>0.41092077087794432</c:v>
                </c:pt>
                <c:pt idx="5">
                  <c:v>0.4845824411134903</c:v>
                </c:pt>
                <c:pt idx="6">
                  <c:v>0.43533190578158454</c:v>
                </c:pt>
                <c:pt idx="7">
                  <c:v>0.34732334047109203</c:v>
                </c:pt>
                <c:pt idx="8">
                  <c:v>0.26359743040685224</c:v>
                </c:pt>
                <c:pt idx="9">
                  <c:v>0.19561027837259098</c:v>
                </c:pt>
                <c:pt idx="10">
                  <c:v>0.1438543897216274</c:v>
                </c:pt>
                <c:pt idx="11">
                  <c:v>0.1054389721627409</c:v>
                </c:pt>
                <c:pt idx="12">
                  <c:v>7.7280513918629543E-2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3D-4EA2-BC43-995B9829C0D2}"/>
            </c:ext>
          </c:extLst>
        </c:ser>
        <c:ser>
          <c:idx val="1"/>
          <c:order val="1"/>
          <c:tx>
            <c:v>10 ml/min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'Flow rate'!$K$23:$K$35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'Flow rate'!$M$23:$M$35</c:f>
              <c:numCache>
                <c:formatCode>0.00</c:formatCode>
                <c:ptCount val="13"/>
                <c:pt idx="0">
                  <c:v>0</c:v>
                </c:pt>
                <c:pt idx="1">
                  <c:v>0.12222698072805138</c:v>
                </c:pt>
                <c:pt idx="2">
                  <c:v>0.51049250535331903</c:v>
                </c:pt>
                <c:pt idx="3">
                  <c:v>0.75695931477516054</c:v>
                </c:pt>
                <c:pt idx="4">
                  <c:v>0.75845824411134899</c:v>
                </c:pt>
                <c:pt idx="5">
                  <c:v>0.43019271948608134</c:v>
                </c:pt>
                <c:pt idx="6">
                  <c:v>0.21314775160599572</c:v>
                </c:pt>
                <c:pt idx="7">
                  <c:v>0.10419700214132761</c:v>
                </c:pt>
                <c:pt idx="8">
                  <c:v>5.1434689507494649E-2</c:v>
                </c:pt>
                <c:pt idx="9">
                  <c:v>2.5738758029978583E-2</c:v>
                </c:pt>
                <c:pt idx="10">
                  <c:v>1.3055674518201284E-2</c:v>
                </c:pt>
                <c:pt idx="11">
                  <c:v>6.6916488222698066E-3</c:v>
                </c:pt>
                <c:pt idx="12">
                  <c:v>3.4732334047109206E-3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3D-4EA2-BC43-995B9829C0D2}"/>
            </c:ext>
          </c:extLst>
        </c:ser>
        <c:ser>
          <c:idx val="2"/>
          <c:order val="2"/>
          <c:tx>
            <c:v>15 ml/min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'Flow rate'!$K$23:$K$35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'Flow rate'!$N$23:$N$35</c:f>
              <c:numCache>
                <c:formatCode>0.00</c:formatCode>
                <c:ptCount val="13"/>
                <c:pt idx="0">
                  <c:v>0</c:v>
                </c:pt>
                <c:pt idx="1">
                  <c:v>0.33319057815845826</c:v>
                </c:pt>
                <c:pt idx="2">
                  <c:v>0.76445396145610278</c:v>
                </c:pt>
                <c:pt idx="3">
                  <c:v>0.9199143468950749</c:v>
                </c:pt>
                <c:pt idx="4">
                  <c:v>0.63875802997858666</c:v>
                </c:pt>
                <c:pt idx="5">
                  <c:v>0.22526766595289077</c:v>
                </c:pt>
                <c:pt idx="6">
                  <c:v>7.6445396145610273E-2</c:v>
                </c:pt>
                <c:pt idx="7">
                  <c:v>2.6659528907922912E-2</c:v>
                </c:pt>
                <c:pt idx="8">
                  <c:v>9.584582441113489E-3</c:v>
                </c:pt>
                <c:pt idx="9">
                  <c:v>3.533190578158458E-3</c:v>
                </c:pt>
                <c:pt idx="10">
                  <c:v>1.3370449678800857E-3</c:v>
                </c:pt>
                <c:pt idx="11">
                  <c:v>5.0920770877944325E-4</c:v>
                </c:pt>
                <c:pt idx="12">
                  <c:v>1.9627408993576017E-4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3D-4EA2-BC43-995B9829C0D2}"/>
            </c:ext>
          </c:extLst>
        </c:ser>
        <c:ser>
          <c:idx val="3"/>
          <c:order val="3"/>
          <c:tx>
            <c:v>20 ml/min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'Flow rate'!$K$23:$K$35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'Flow rate'!$O$23:$O$35</c:f>
              <c:numCache>
                <c:formatCode>0.00</c:formatCode>
                <c:ptCount val="13"/>
                <c:pt idx="0">
                  <c:v>0</c:v>
                </c:pt>
                <c:pt idx="1">
                  <c:v>0.6201284796573876</c:v>
                </c:pt>
                <c:pt idx="2">
                  <c:v>0.92869379014989284</c:v>
                </c:pt>
                <c:pt idx="3">
                  <c:v>0.98586723768736606</c:v>
                </c:pt>
                <c:pt idx="4">
                  <c:v>0.37687366167023556</c:v>
                </c:pt>
                <c:pt idx="5">
                  <c:v>7.0556745182012839E-2</c:v>
                </c:pt>
                <c:pt idx="6">
                  <c:v>1.4025695931477516E-2</c:v>
                </c:pt>
                <c:pt idx="7">
                  <c:v>2.9721627408993575E-3</c:v>
                </c:pt>
                <c:pt idx="8">
                  <c:v>6.5974304068522479E-4</c:v>
                </c:pt>
                <c:pt idx="9">
                  <c:v>1.5164882226980728E-4</c:v>
                </c:pt>
                <c:pt idx="10">
                  <c:v>3.4646680942184156E-5</c:v>
                </c:pt>
                <c:pt idx="11">
                  <c:v>8.2612419700214132E-6</c:v>
                </c:pt>
                <c:pt idx="12">
                  <c:v>2.1605995717344753E-6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A3D-4EA2-BC43-995B9829C0D2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DA3D-4EA2-BC43-995B9829C0D2}"/>
              </c:ext>
            </c:extLst>
          </c:dPt>
          <c:xVal>
            <c:numRef>
              <c:f>'Flow rate'!$B$5:$B$16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'Flow rate'!$C$5:$C$16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0.69419652364856699</c:v>
                </c:pt>
                <c:pt idx="3">
                  <c:v>0.93374538839945609</c:v>
                </c:pt>
                <c:pt idx="4">
                  <c:v>0.9079849285176117</c:v>
                </c:pt>
                <c:pt idx="5">
                  <c:v>0.33336030499378316</c:v>
                </c:pt>
                <c:pt idx="6">
                  <c:v>9.640628689720003E-2</c:v>
                </c:pt>
                <c:pt idx="7">
                  <c:v>4.8331564706522952E-2</c:v>
                </c:pt>
                <c:pt idx="8">
                  <c:v>3.5486807720546812E-2</c:v>
                </c:pt>
                <c:pt idx="9">
                  <c:v>3.2258768820453386E-2</c:v>
                </c:pt>
                <c:pt idx="10">
                  <c:v>3.2058346625008026E-2</c:v>
                </c:pt>
                <c:pt idx="11">
                  <c:v>3.1696522484557989E-2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A3D-4EA2-BC43-995B9829C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296064"/>
        <c:axId val="941300224"/>
      </c:scatterChart>
      <c:valAx>
        <c:axId val="941296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300224"/>
        <c:crosses val="autoZero"/>
        <c:crossBetween val="midCat"/>
      </c:valAx>
      <c:valAx>
        <c:axId val="9413002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2960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2777777777777777"/>
          <c:y val="0.16261519393409155"/>
          <c:w val="0.31111111111111112"/>
          <c:h val="0.267895158938466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Initial mass (no Kd)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5859470691163613"/>
        </c:manualLayout>
      </c:layout>
      <c:scatterChart>
        <c:scatterStyle val="lineMarker"/>
        <c:varyColors val="0"/>
        <c:ser>
          <c:idx val="0"/>
          <c:order val="0"/>
          <c:tx>
            <c:v>20 mg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'Initial mass'!$K$6:$K$18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'Initial mass'!$L$6:$L$18</c:f>
              <c:numCache>
                <c:formatCode>General</c:formatCode>
                <c:ptCount val="13"/>
                <c:pt idx="0">
                  <c:v>0</c:v>
                </c:pt>
                <c:pt idx="1">
                  <c:v>0.99749999999999994</c:v>
                </c:pt>
                <c:pt idx="2">
                  <c:v>1</c:v>
                </c:pt>
                <c:pt idx="3">
                  <c:v>1</c:v>
                </c:pt>
                <c:pt idx="4">
                  <c:v>2.5774999999999999E-3</c:v>
                </c:pt>
                <c:pt idx="5">
                  <c:v>6.5749999999999997E-6</c:v>
                </c:pt>
                <c:pt idx="6">
                  <c:v>2.2395E-8</c:v>
                </c:pt>
                <c:pt idx="7">
                  <c:v>8.7849999999999999E-11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7.4249999999999992E-13</c:v>
                </c:pt>
                <c:pt idx="12">
                  <c:v>1.245E-12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DA-43DA-846A-E9C6162BB73D}"/>
            </c:ext>
          </c:extLst>
        </c:ser>
        <c:ser>
          <c:idx val="1"/>
          <c:order val="1"/>
          <c:tx>
            <c:v>30 mg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'Initial mass'!$K$6:$K$18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'Initial mass'!$M$6:$M$18</c:f>
              <c:numCache>
                <c:formatCode>General</c:formatCode>
                <c:ptCount val="13"/>
                <c:pt idx="0">
                  <c:v>0</c:v>
                </c:pt>
                <c:pt idx="1">
                  <c:v>0.9973333333333334</c:v>
                </c:pt>
                <c:pt idx="2">
                  <c:v>1</c:v>
                </c:pt>
                <c:pt idx="3">
                  <c:v>1</c:v>
                </c:pt>
                <c:pt idx="4">
                  <c:v>2.5776666666666665E-3</c:v>
                </c:pt>
                <c:pt idx="5">
                  <c:v>6.5699999999999998E-6</c:v>
                </c:pt>
                <c:pt idx="6">
                  <c:v>2.2356666666666667E-8</c:v>
                </c:pt>
                <c:pt idx="7">
                  <c:v>8.6533333333333342E-11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DA-43DA-846A-E9C6162BB73D}"/>
            </c:ext>
          </c:extLst>
        </c:ser>
        <c:ser>
          <c:idx val="2"/>
          <c:order val="2"/>
          <c:tx>
            <c:v>40 mg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'Initial mass'!$K$6:$K$18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'Initial mass'!$N$6:$N$18</c:f>
              <c:numCache>
                <c:formatCode>General</c:formatCode>
                <c:ptCount val="13"/>
                <c:pt idx="0">
                  <c:v>0</c:v>
                </c:pt>
                <c:pt idx="1">
                  <c:v>0.99749999999999994</c:v>
                </c:pt>
                <c:pt idx="2">
                  <c:v>1</c:v>
                </c:pt>
                <c:pt idx="3">
                  <c:v>1</c:v>
                </c:pt>
                <c:pt idx="4">
                  <c:v>2.5774999999999999E-3</c:v>
                </c:pt>
                <c:pt idx="5">
                  <c:v>6.5725000000000002E-6</c:v>
                </c:pt>
                <c:pt idx="6">
                  <c:v>2.23925E-8</c:v>
                </c:pt>
                <c:pt idx="7">
                  <c:v>8.7849999999999999E-11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7.4225000000000009E-13</c:v>
                </c:pt>
                <c:pt idx="12">
                  <c:v>1.24525E-12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CDA-43DA-846A-E9C6162BB73D}"/>
            </c:ext>
          </c:extLst>
        </c:ser>
        <c:ser>
          <c:idx val="3"/>
          <c:order val="3"/>
          <c:tx>
            <c:v>50 mg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'Initial mass'!$K$6:$K$18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'Initial mass'!$O$6:$O$18</c:f>
              <c:numCache>
                <c:formatCode>General</c:formatCode>
                <c:ptCount val="13"/>
                <c:pt idx="0">
                  <c:v>0</c:v>
                </c:pt>
                <c:pt idx="1">
                  <c:v>0.99739999999999995</c:v>
                </c:pt>
                <c:pt idx="2">
                  <c:v>1</c:v>
                </c:pt>
                <c:pt idx="3">
                  <c:v>1</c:v>
                </c:pt>
                <c:pt idx="4">
                  <c:v>2.5779999999999996E-3</c:v>
                </c:pt>
                <c:pt idx="5">
                  <c:v>6.5700000000000006E-6</c:v>
                </c:pt>
                <c:pt idx="6">
                  <c:v>2.236E-8</c:v>
                </c:pt>
                <c:pt idx="7">
                  <c:v>8.6919999999999996E-11</c:v>
                </c:pt>
                <c:pt idx="8">
                  <c:v>0</c:v>
                </c:pt>
                <c:pt idx="9">
                  <c:v>7.4619999999999999E-13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DA-43DA-846A-E9C6162BB73D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'Initial mass'!$D$5:$D$16</c:f>
                <c:numCache>
                  <c:formatCode>General</c:formatCode>
                  <c:ptCount val="12"/>
                  <c:pt idx="0">
                    <c:v>6.3872257965032892E-4</c:v>
                  </c:pt>
                  <c:pt idx="1">
                    <c:v>7.6288936768460908E-2</c:v>
                  </c:pt>
                  <c:pt idx="2">
                    <c:v>3.1710683522930674E-2</c:v>
                  </c:pt>
                  <c:pt idx="3">
                    <c:v>9.6019582577341108E-3</c:v>
                  </c:pt>
                  <c:pt idx="4">
                    <c:v>4.5022322516110568E-2</c:v>
                  </c:pt>
                  <c:pt idx="5">
                    <c:v>5.8307769266738918E-2</c:v>
                  </c:pt>
                  <c:pt idx="6">
                    <c:v>1.0903102762944919E-2</c:v>
                  </c:pt>
                  <c:pt idx="7">
                    <c:v>9.9790574564424476E-3</c:v>
                  </c:pt>
                  <c:pt idx="8">
                    <c:v>1.223950055100329E-2</c:v>
                  </c:pt>
                  <c:pt idx="9">
                    <c:v>1.3305623429064739E-2</c:v>
                  </c:pt>
                  <c:pt idx="10">
                    <c:v>1.428034325337774E-2</c:v>
                  </c:pt>
                  <c:pt idx="11">
                    <c:v>1.386833302742854E-2</c:v>
                  </c:pt>
                </c:numCache>
              </c:numRef>
            </c:plus>
            <c:minus>
              <c:numRef>
                <c:f>'Initial mass'!$D$5:$D$16</c:f>
                <c:numCache>
                  <c:formatCode>General</c:formatCode>
                  <c:ptCount val="12"/>
                  <c:pt idx="0">
                    <c:v>6.3872257965032892E-4</c:v>
                  </c:pt>
                  <c:pt idx="1">
                    <c:v>7.6288936768460908E-2</c:v>
                  </c:pt>
                  <c:pt idx="2">
                    <c:v>3.1710683522930674E-2</c:v>
                  </c:pt>
                  <c:pt idx="3">
                    <c:v>9.6019582577341108E-3</c:v>
                  </c:pt>
                  <c:pt idx="4">
                    <c:v>4.5022322516110568E-2</c:v>
                  </c:pt>
                  <c:pt idx="5">
                    <c:v>5.8307769266738918E-2</c:v>
                  </c:pt>
                  <c:pt idx="6">
                    <c:v>1.0903102762944919E-2</c:v>
                  </c:pt>
                  <c:pt idx="7">
                    <c:v>9.9790574564424476E-3</c:v>
                  </c:pt>
                  <c:pt idx="8">
                    <c:v>1.223950055100329E-2</c:v>
                  </c:pt>
                  <c:pt idx="9">
                    <c:v>1.3305623429064739E-2</c:v>
                  </c:pt>
                  <c:pt idx="10">
                    <c:v>1.428034325337774E-2</c:v>
                  </c:pt>
                  <c:pt idx="11">
                    <c:v>1.386833302742854E-2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'Initial mass'!$B$5:$B$16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'Initial mass'!$C$5:$C$16</c:f>
              <c:numCache>
                <c:formatCode>0.00</c:formatCode>
                <c:ptCount val="12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CDA-43DA-846A-E9C6162BB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161728"/>
        <c:axId val="774158816"/>
      </c:scatterChart>
      <c:valAx>
        <c:axId val="774161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58816"/>
        <c:crosses val="autoZero"/>
        <c:crossBetween val="midCat"/>
      </c:valAx>
      <c:valAx>
        <c:axId val="7741588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617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3260979877515311"/>
          <c:y val="0.17650408282298047"/>
          <c:w val="0.28755818022747159"/>
          <c:h val="0.323495917177019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Initial mass </a:t>
            </a:r>
            <a:r>
              <a:rPr lang="en-US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(with Kd)</a:t>
            </a:r>
            <a:endParaRPr lang="en-US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4470581802274718"/>
        </c:manualLayout>
      </c:layout>
      <c:scatterChart>
        <c:scatterStyle val="lineMarker"/>
        <c:varyColors val="0"/>
        <c:ser>
          <c:idx val="0"/>
          <c:order val="0"/>
          <c:tx>
            <c:v>20 mg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'Initial mass'!$K$23:$K$35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'Initial mass'!$L$23:$L$35</c:f>
              <c:numCache>
                <c:formatCode>General</c:formatCode>
                <c:ptCount val="13"/>
                <c:pt idx="0">
                  <c:v>0</c:v>
                </c:pt>
                <c:pt idx="1">
                  <c:v>0.1492</c:v>
                </c:pt>
                <c:pt idx="2">
                  <c:v>0.55599999999999994</c:v>
                </c:pt>
                <c:pt idx="3">
                  <c:v>0.79149999999999998</c:v>
                </c:pt>
                <c:pt idx="4">
                  <c:v>0.753</c:v>
                </c:pt>
                <c:pt idx="5">
                  <c:v>0.39765</c:v>
                </c:pt>
                <c:pt idx="6">
                  <c:v>0.1862</c:v>
                </c:pt>
                <c:pt idx="7">
                  <c:v>8.6650000000000005E-2</c:v>
                </c:pt>
                <c:pt idx="8">
                  <c:v>4.0875000000000002E-2</c:v>
                </c:pt>
                <c:pt idx="9">
                  <c:v>1.9584999999999998E-2</c:v>
                </c:pt>
                <c:pt idx="10">
                  <c:v>9.5549999999999993E-3</c:v>
                </c:pt>
                <c:pt idx="11">
                  <c:v>4.6705000000000002E-3</c:v>
                </c:pt>
                <c:pt idx="12">
                  <c:v>2.3284999999999998E-3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C3-4AF2-8ACB-DD7595F21CF6}"/>
            </c:ext>
          </c:extLst>
        </c:ser>
        <c:ser>
          <c:idx val="1"/>
          <c:order val="1"/>
          <c:tx>
            <c:v>30 mg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'Initial mass'!$K$23:$K$35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'Initial mass'!$M$23:$M$35</c:f>
              <c:numCache>
                <c:formatCode>General</c:formatCode>
                <c:ptCount val="13"/>
                <c:pt idx="0">
                  <c:v>0</c:v>
                </c:pt>
                <c:pt idx="1">
                  <c:v>0.14923333333333336</c:v>
                </c:pt>
                <c:pt idx="2">
                  <c:v>0.55599999999999994</c:v>
                </c:pt>
                <c:pt idx="3">
                  <c:v>0.79166666666666663</c:v>
                </c:pt>
                <c:pt idx="4">
                  <c:v>0.75333333333333341</c:v>
                </c:pt>
                <c:pt idx="5">
                  <c:v>0.39766666666666667</c:v>
                </c:pt>
                <c:pt idx="6">
                  <c:v>0.1862</c:v>
                </c:pt>
                <c:pt idx="7">
                  <c:v>8.666666666666667E-2</c:v>
                </c:pt>
                <c:pt idx="8">
                  <c:v>4.0866666666666669E-2</c:v>
                </c:pt>
                <c:pt idx="9">
                  <c:v>1.9586666666666665E-2</c:v>
                </c:pt>
                <c:pt idx="10">
                  <c:v>9.6066666666666679E-3</c:v>
                </c:pt>
                <c:pt idx="11">
                  <c:v>4.6899999999999997E-3</c:v>
                </c:pt>
                <c:pt idx="12">
                  <c:v>2.3256666666666664E-3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C3-4AF2-8ACB-DD7595F21CF6}"/>
            </c:ext>
          </c:extLst>
        </c:ser>
        <c:ser>
          <c:idx val="2"/>
          <c:order val="2"/>
          <c:tx>
            <c:v>40 mg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'Initial mass'!$K$23:$K$35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'Initial mass'!$N$23:$N$35</c:f>
              <c:numCache>
                <c:formatCode>General</c:formatCode>
                <c:ptCount val="13"/>
                <c:pt idx="0">
                  <c:v>0</c:v>
                </c:pt>
                <c:pt idx="1">
                  <c:v>0.149225</c:v>
                </c:pt>
                <c:pt idx="2">
                  <c:v>0.55599999999999994</c:v>
                </c:pt>
                <c:pt idx="3">
                  <c:v>0.79149999999999998</c:v>
                </c:pt>
                <c:pt idx="4">
                  <c:v>0.75324999999999998</c:v>
                </c:pt>
                <c:pt idx="5">
                  <c:v>0.39774999999999999</c:v>
                </c:pt>
                <c:pt idx="6">
                  <c:v>0.1862</c:v>
                </c:pt>
                <c:pt idx="7">
                  <c:v>8.6650000000000005E-2</c:v>
                </c:pt>
                <c:pt idx="8">
                  <c:v>4.0875000000000002E-2</c:v>
                </c:pt>
                <c:pt idx="9">
                  <c:v>1.9584999999999998E-2</c:v>
                </c:pt>
                <c:pt idx="10">
                  <c:v>9.5575E-3</c:v>
                </c:pt>
                <c:pt idx="11">
                  <c:v>4.6699999999999997E-3</c:v>
                </c:pt>
                <c:pt idx="12">
                  <c:v>2.32825E-3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C3-4AF2-8ACB-DD7595F21CF6}"/>
            </c:ext>
          </c:extLst>
        </c:ser>
        <c:ser>
          <c:idx val="3"/>
          <c:order val="3"/>
          <c:tx>
            <c:v>50 mg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'Initial mass'!$K$23:$K$35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'Initial mass'!$O$23:$O$35</c:f>
              <c:numCache>
                <c:formatCode>General</c:formatCode>
                <c:ptCount val="13"/>
                <c:pt idx="0">
                  <c:v>0</c:v>
                </c:pt>
                <c:pt idx="1">
                  <c:v>0.14922000000000002</c:v>
                </c:pt>
                <c:pt idx="2">
                  <c:v>0.55600000000000005</c:v>
                </c:pt>
                <c:pt idx="3">
                  <c:v>0.79159999999999997</c:v>
                </c:pt>
                <c:pt idx="4">
                  <c:v>0.75319999999999998</c:v>
                </c:pt>
                <c:pt idx="5">
                  <c:v>0.39759999999999995</c:v>
                </c:pt>
                <c:pt idx="6">
                  <c:v>0.1862</c:v>
                </c:pt>
                <c:pt idx="7">
                  <c:v>8.6660000000000001E-2</c:v>
                </c:pt>
                <c:pt idx="8">
                  <c:v>4.088E-2</c:v>
                </c:pt>
                <c:pt idx="9">
                  <c:v>1.9585999999999999E-2</c:v>
                </c:pt>
                <c:pt idx="10">
                  <c:v>9.554E-3</c:v>
                </c:pt>
                <c:pt idx="11">
                  <c:v>4.6820000000000004E-3</c:v>
                </c:pt>
                <c:pt idx="12">
                  <c:v>2.33E-3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AC3-4AF2-8ACB-DD7595F21CF6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'Initial mass'!$B$5:$B$25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'Initial mass'!$C$5:$C$25</c:f>
              <c:numCache>
                <c:formatCode>0.00</c:formatCode>
                <c:ptCount val="21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AC3-4AF2-8ACB-DD7595F21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296064"/>
        <c:axId val="941300224"/>
      </c:scatterChart>
      <c:valAx>
        <c:axId val="941296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300224"/>
        <c:crosses val="autoZero"/>
        <c:crossBetween val="midCat"/>
      </c:valAx>
      <c:valAx>
        <c:axId val="9413002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2960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555555555555558"/>
          <c:y val="0.16261519393409155"/>
          <c:w val="0.39861242344706915"/>
          <c:h val="0.241899241761446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2.1006780402449719E-2"/>
          <c:y val="2.71712774636717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4470581802274718"/>
        </c:manualLayout>
      </c:layout>
      <c:scatterChart>
        <c:scatterStyle val="lineMarker"/>
        <c:varyColors val="0"/>
        <c:ser>
          <c:idx val="0"/>
          <c:order val="0"/>
          <c:tx>
            <c:v>D = 1.2 kg/L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'Bulk density'!$K$23:$K$35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'Bulk density'!$L$23:$L$35</c:f>
              <c:numCache>
                <c:formatCode>General</c:formatCode>
                <c:ptCount val="13"/>
                <c:pt idx="0">
                  <c:v>0</c:v>
                </c:pt>
                <c:pt idx="1">
                  <c:v>0.21177730192719485</c:v>
                </c:pt>
                <c:pt idx="2">
                  <c:v>0.6426124197002141</c:v>
                </c:pt>
                <c:pt idx="3">
                  <c:v>0.85053533190578146</c:v>
                </c:pt>
                <c:pt idx="4">
                  <c:v>0.72526766595289072</c:v>
                </c:pt>
                <c:pt idx="5">
                  <c:v>0.33019271948608137</c:v>
                </c:pt>
                <c:pt idx="6">
                  <c:v>0.13753747323340471</c:v>
                </c:pt>
                <c:pt idx="7">
                  <c:v>5.7730192719486081E-2</c:v>
                </c:pt>
                <c:pt idx="8">
                  <c:v>2.4732334047109207E-2</c:v>
                </c:pt>
                <c:pt idx="9">
                  <c:v>1.0802997858672374E-2</c:v>
                </c:pt>
                <c:pt idx="10">
                  <c:v>4.7858672376873664E-3</c:v>
                </c:pt>
                <c:pt idx="11">
                  <c:v>2.1627408993576016E-3</c:v>
                </c:pt>
                <c:pt idx="12">
                  <c:v>9.8972162740899351E-4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A2-423A-9D31-142742C48579}"/>
            </c:ext>
          </c:extLst>
        </c:ser>
        <c:ser>
          <c:idx val="1"/>
          <c:order val="1"/>
          <c:tx>
            <c:v>D=1.4 kg/L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'Bulk density'!$K$23:$K$35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'Bulk density'!$M$23:$M$35</c:f>
              <c:numCache>
                <c:formatCode>General</c:formatCode>
                <c:ptCount val="13"/>
                <c:pt idx="0">
                  <c:v>0</c:v>
                </c:pt>
                <c:pt idx="1">
                  <c:v>0.14922912205567451</c:v>
                </c:pt>
                <c:pt idx="2">
                  <c:v>0.55610278372591004</c:v>
                </c:pt>
                <c:pt idx="3">
                  <c:v>0.79143468950749463</c:v>
                </c:pt>
                <c:pt idx="4">
                  <c:v>0.75331905781584574</c:v>
                </c:pt>
                <c:pt idx="5">
                  <c:v>0.39764453961456103</c:v>
                </c:pt>
                <c:pt idx="6">
                  <c:v>0.18618843683083511</c:v>
                </c:pt>
                <c:pt idx="7">
                  <c:v>8.6659528907922903E-2</c:v>
                </c:pt>
                <c:pt idx="8">
                  <c:v>4.0877944325481794E-2</c:v>
                </c:pt>
                <c:pt idx="9">
                  <c:v>1.9586723768736613E-2</c:v>
                </c:pt>
                <c:pt idx="10">
                  <c:v>9.4496788008565317E-3</c:v>
                </c:pt>
                <c:pt idx="11">
                  <c:v>4.7109207708779443E-3</c:v>
                </c:pt>
                <c:pt idx="12">
                  <c:v>2.3426124197002138E-3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A2-423A-9D31-142742C48579}"/>
            </c:ext>
          </c:extLst>
        </c:ser>
        <c:ser>
          <c:idx val="2"/>
          <c:order val="2"/>
          <c:tx>
            <c:v>D=1.6 kg/L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'Bulk density'!$K$23:$K$35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'Bulk density'!$N$23:$N$35</c:f>
              <c:numCache>
                <c:formatCode>General</c:formatCode>
                <c:ptCount val="13"/>
                <c:pt idx="0">
                  <c:v>0</c:v>
                </c:pt>
                <c:pt idx="1">
                  <c:v>0.10466809421841541</c:v>
                </c:pt>
                <c:pt idx="2">
                  <c:v>0.47708779443254817</c:v>
                </c:pt>
                <c:pt idx="3">
                  <c:v>0.73019271948608133</c:v>
                </c:pt>
                <c:pt idx="4">
                  <c:v>0.75802997858672372</c:v>
                </c:pt>
                <c:pt idx="5">
                  <c:v>0.4526766595289079</c:v>
                </c:pt>
                <c:pt idx="6">
                  <c:v>0.23340471092077086</c:v>
                </c:pt>
                <c:pt idx="7">
                  <c:v>0.11809421841541755</c:v>
                </c:pt>
                <c:pt idx="8">
                  <c:v>6.0171306209850103E-2</c:v>
                </c:pt>
                <c:pt idx="9">
                  <c:v>3.1027837259100643E-2</c:v>
                </c:pt>
                <c:pt idx="10">
                  <c:v>1.6199143468950749E-2</c:v>
                </c:pt>
                <c:pt idx="11">
                  <c:v>8.5481798715203415E-3</c:v>
                </c:pt>
                <c:pt idx="12">
                  <c:v>4.5610278372591002E-3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A2-423A-9D31-142742C48579}"/>
            </c:ext>
          </c:extLst>
        </c:ser>
        <c:ser>
          <c:idx val="3"/>
          <c:order val="3"/>
          <c:tx>
            <c:v>D=1.8 kg/L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'Bulk density'!$K$23:$K$35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'Bulk density'!$O$23:$O$35</c:f>
              <c:numCache>
                <c:formatCode>General</c:formatCode>
                <c:ptCount val="13"/>
                <c:pt idx="0">
                  <c:v>0</c:v>
                </c:pt>
                <c:pt idx="1">
                  <c:v>7.3190578158458239E-2</c:v>
                </c:pt>
                <c:pt idx="2">
                  <c:v>0.40685224839400425</c:v>
                </c:pt>
                <c:pt idx="3">
                  <c:v>0.66895074946466804</c:v>
                </c:pt>
                <c:pt idx="4">
                  <c:v>0.74646680942184152</c:v>
                </c:pt>
                <c:pt idx="5">
                  <c:v>0.49464668094218417</c:v>
                </c:pt>
                <c:pt idx="6">
                  <c:v>0.27687366167023553</c:v>
                </c:pt>
                <c:pt idx="7">
                  <c:v>0.15023554603854389</c:v>
                </c:pt>
                <c:pt idx="8">
                  <c:v>8.1563169164882224E-2</c:v>
                </c:pt>
                <c:pt idx="9">
                  <c:v>4.4668094218415409E-2</c:v>
                </c:pt>
                <c:pt idx="10">
                  <c:v>2.4732334047109207E-2</c:v>
                </c:pt>
                <c:pt idx="11">
                  <c:v>1.3802997858672375E-2</c:v>
                </c:pt>
                <c:pt idx="12">
                  <c:v>7.7794432548179866E-3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A2-423A-9D31-142742C48579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'Bulk density'!$D$5:$D$16</c:f>
                <c:numCache>
                  <c:formatCode>General</c:formatCode>
                  <c:ptCount val="12"/>
                </c:numCache>
              </c:numRef>
            </c:plus>
            <c:minus>
              <c:numRef>
                <c:f>'Bulk density'!$D$5:$D$16</c:f>
                <c:numCache>
                  <c:formatCode>General</c:formatCode>
                  <c:ptCount val="12"/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'Bulk density'!$B$5:$B$25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'Bulk density'!$C$5:$C$25</c:f>
              <c:numCache>
                <c:formatCode>0.000</c:formatCode>
                <c:ptCount val="21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A2-423A-9D31-142742C48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296064"/>
        <c:axId val="941300224"/>
      </c:scatterChart>
      <c:valAx>
        <c:axId val="941296064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300224"/>
        <c:crosses val="autoZero"/>
        <c:crossBetween val="midCat"/>
      </c:valAx>
      <c:valAx>
        <c:axId val="941300224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296064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555555555555558"/>
          <c:y val="0.16261519393409155"/>
          <c:w val="0.39861242344706915"/>
          <c:h val="0.241899241761446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10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2.0604111986001782E-2"/>
          <c:y val="2.71712774636717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5859470691163613"/>
        </c:manualLayout>
      </c:layout>
      <c:scatterChart>
        <c:scatterStyle val="lineMarker"/>
        <c:varyColors val="0"/>
        <c:ser>
          <c:idx val="0"/>
          <c:order val="0"/>
          <c:tx>
            <c:v>P=0.20</c:v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Porosity!$K$6:$K$18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Porosity!$L$6:$L$18</c:f>
              <c:numCache>
                <c:formatCode>General</c:formatCode>
                <c:ptCount val="13"/>
                <c:pt idx="0">
                  <c:v>0</c:v>
                </c:pt>
                <c:pt idx="1">
                  <c:v>0.99978586723768725</c:v>
                </c:pt>
                <c:pt idx="2">
                  <c:v>1</c:v>
                </c:pt>
                <c:pt idx="3">
                  <c:v>1</c:v>
                </c:pt>
                <c:pt idx="4">
                  <c:v>1.6869379014989292E-4</c:v>
                </c:pt>
                <c:pt idx="5">
                  <c:v>3.9507494646680938E-8</c:v>
                </c:pt>
                <c:pt idx="6">
                  <c:v>2.2548179871520341E-11</c:v>
                </c:pt>
                <c:pt idx="7">
                  <c:v>3.6252676659528904E-13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5F4-4A9C-9ADC-68A7AF56D58B}"/>
            </c:ext>
          </c:extLst>
        </c:ser>
        <c:ser>
          <c:idx val="1"/>
          <c:order val="1"/>
          <c:tx>
            <c:v>P=0.25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Porosity!$K$6:$K$18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Porosity!$M$6:$M$18</c:f>
              <c:numCache>
                <c:formatCode>General</c:formatCode>
                <c:ptCount val="13"/>
                <c:pt idx="0">
                  <c:v>0</c:v>
                </c:pt>
                <c:pt idx="1">
                  <c:v>0.99914346895074935</c:v>
                </c:pt>
                <c:pt idx="2">
                  <c:v>1</c:v>
                </c:pt>
                <c:pt idx="3">
                  <c:v>1</c:v>
                </c:pt>
                <c:pt idx="4">
                  <c:v>9.5824411134903635E-4</c:v>
                </c:pt>
                <c:pt idx="5">
                  <c:v>1.043254817987152E-6</c:v>
                </c:pt>
                <c:pt idx="6">
                  <c:v>1.528051391862955E-9</c:v>
                </c:pt>
                <c:pt idx="7">
                  <c:v>2.1381156316916485E-12</c:v>
                </c:pt>
                <c:pt idx="8">
                  <c:v>4.1456102783725913E-13</c:v>
                </c:pt>
                <c:pt idx="9">
                  <c:v>1.2220556745182013E-12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5F4-4A9C-9ADC-68A7AF56D58B}"/>
            </c:ext>
          </c:extLst>
        </c:ser>
        <c:ser>
          <c:idx val="2"/>
          <c:order val="2"/>
          <c:tx>
            <c:v>P=0.29</c:v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Porosity!$K$6:$K$18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Porosity!$N$6:$N$18</c:f>
              <c:numCache>
                <c:formatCode>General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8.605995717344754E-11</c:v>
                </c:pt>
                <c:pt idx="8">
                  <c:v>0</c:v>
                </c:pt>
                <c:pt idx="9">
                  <c:v>1.2762312633832977E-12</c:v>
                </c:pt>
                <c:pt idx="10">
                  <c:v>1.2678800856531047E-11</c:v>
                </c:pt>
                <c:pt idx="11">
                  <c:v>3.1263383297644541E-12</c:v>
                </c:pt>
                <c:pt idx="12">
                  <c:v>8.0813704496788001E-13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5F4-4A9C-9ADC-68A7AF56D58B}"/>
            </c:ext>
          </c:extLst>
        </c:ser>
        <c:ser>
          <c:idx val="3"/>
          <c:order val="3"/>
          <c:tx>
            <c:v>P=0.35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Porosity!$K$6:$K$18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Porosity!$O$6:$O$18</c:f>
              <c:numCache>
                <c:formatCode>General</c:formatCode>
                <c:ptCount val="13"/>
                <c:pt idx="0">
                  <c:v>0</c:v>
                </c:pt>
                <c:pt idx="1">
                  <c:v>0.99250535331905776</c:v>
                </c:pt>
                <c:pt idx="2">
                  <c:v>1</c:v>
                </c:pt>
                <c:pt idx="3">
                  <c:v>1</c:v>
                </c:pt>
                <c:pt idx="4">
                  <c:v>7.5952890792291223E-3</c:v>
                </c:pt>
                <c:pt idx="5">
                  <c:v>4.8608137044967876E-5</c:v>
                </c:pt>
                <c:pt idx="6">
                  <c:v>4.06423982869379E-7</c:v>
                </c:pt>
                <c:pt idx="7">
                  <c:v>3.8693790149892934E-9</c:v>
                </c:pt>
                <c:pt idx="8">
                  <c:v>3.9571734475374731E-11</c:v>
                </c:pt>
                <c:pt idx="9">
                  <c:v>1.4458244111349037E-12</c:v>
                </c:pt>
                <c:pt idx="10">
                  <c:v>6.9635974304068524E-12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5F4-4A9C-9ADC-68A7AF56D58B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Porosity!$D$5:$D$16</c:f>
                <c:numCache>
                  <c:formatCode>General</c:formatCode>
                  <c:ptCount val="12"/>
                </c:numCache>
              </c:numRef>
            </c:plus>
            <c:minus>
              <c:numRef>
                <c:f>Porosity!$D$5:$D$16</c:f>
                <c:numCache>
                  <c:formatCode>General</c:formatCode>
                  <c:ptCount val="12"/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Porosity!$B$5:$B$16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Porosity!$C$5:$C$16</c:f>
              <c:numCache>
                <c:formatCode>0.000</c:formatCode>
                <c:ptCount val="12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5F4-4A9C-9ADC-68A7AF56D5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161728"/>
        <c:axId val="774158816"/>
      </c:scatterChart>
      <c:valAx>
        <c:axId val="774161728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58816"/>
        <c:crosses val="autoZero"/>
        <c:crossBetween val="midCat"/>
      </c:valAx>
      <c:valAx>
        <c:axId val="7741588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617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3260979877515311"/>
          <c:y val="0.17650408282298047"/>
          <c:w val="0.28755818022747159"/>
          <c:h val="0.323495917177019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Soil porosity (Kd)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4470581802274718"/>
        </c:manualLayout>
      </c:layout>
      <c:scatterChart>
        <c:scatterStyle val="lineMarker"/>
        <c:varyColors val="0"/>
        <c:ser>
          <c:idx val="0"/>
          <c:order val="0"/>
          <c:tx>
            <c:v>P=0.20</c:v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Porosity!$K$23:$K$35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Porosity!$L$23:$L$35</c:f>
              <c:numCache>
                <c:formatCode>General</c:formatCode>
                <c:ptCount val="13"/>
                <c:pt idx="0">
                  <c:v>0</c:v>
                </c:pt>
                <c:pt idx="1">
                  <c:v>0.16406852248394002</c:v>
                </c:pt>
                <c:pt idx="2">
                  <c:v>0.57880085653104929</c:v>
                </c:pt>
                <c:pt idx="3">
                  <c:v>0.8077087794432547</c:v>
                </c:pt>
                <c:pt idx="4">
                  <c:v>0.74817987152034249</c:v>
                </c:pt>
                <c:pt idx="5">
                  <c:v>0.38072805139186294</c:v>
                </c:pt>
                <c:pt idx="6">
                  <c:v>0.17310492505353317</c:v>
                </c:pt>
                <c:pt idx="7">
                  <c:v>7.8543897216274083E-2</c:v>
                </c:pt>
                <c:pt idx="8">
                  <c:v>3.6167023554603855E-2</c:v>
                </c:pt>
                <c:pt idx="9">
                  <c:v>1.6942184154175588E-2</c:v>
                </c:pt>
                <c:pt idx="10">
                  <c:v>8.0064239828693783E-3</c:v>
                </c:pt>
                <c:pt idx="11">
                  <c:v>3.867237687366167E-3</c:v>
                </c:pt>
                <c:pt idx="12">
                  <c:v>1.9036402569593148E-3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EE2-4CA8-ABE2-4C93AAAC57DA}"/>
            </c:ext>
          </c:extLst>
        </c:ser>
        <c:ser>
          <c:idx val="1"/>
          <c:order val="1"/>
          <c:tx>
            <c:v>P=0.25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Porosity!$K$23:$K$35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Porosity!$M$23:$M$35</c:f>
              <c:numCache>
                <c:formatCode>General</c:formatCode>
                <c:ptCount val="13"/>
                <c:pt idx="0">
                  <c:v>0</c:v>
                </c:pt>
                <c:pt idx="1">
                  <c:v>0.15565310492505352</c:v>
                </c:pt>
                <c:pt idx="2">
                  <c:v>0.5661670235546038</c:v>
                </c:pt>
                <c:pt idx="3">
                  <c:v>0.79871520342612412</c:v>
                </c:pt>
                <c:pt idx="4">
                  <c:v>0.75117773019271938</c:v>
                </c:pt>
                <c:pt idx="5">
                  <c:v>0.39014989293361879</c:v>
                </c:pt>
                <c:pt idx="6">
                  <c:v>0.18038543897216272</c:v>
                </c:pt>
                <c:pt idx="7">
                  <c:v>8.3019271948608128E-2</c:v>
                </c:pt>
                <c:pt idx="8">
                  <c:v>3.8758029978586725E-2</c:v>
                </c:pt>
                <c:pt idx="9">
                  <c:v>1.8387580299785867E-2</c:v>
                </c:pt>
                <c:pt idx="10">
                  <c:v>8.8543897216274078E-3</c:v>
                </c:pt>
                <c:pt idx="11">
                  <c:v>4.3147751605995717E-3</c:v>
                </c:pt>
                <c:pt idx="12">
                  <c:v>2.131477516059957E-3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EE2-4CA8-ABE2-4C93AAAC57DA}"/>
            </c:ext>
          </c:extLst>
        </c:ser>
        <c:ser>
          <c:idx val="2"/>
          <c:order val="2"/>
          <c:tx>
            <c:v>P=0.29</c:v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Porosity!$K$23:$K$35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Porosity!$N$23:$N$35</c:f>
              <c:numCache>
                <c:formatCode>General</c:formatCode>
                <c:ptCount val="13"/>
                <c:pt idx="0">
                  <c:v>0</c:v>
                </c:pt>
                <c:pt idx="1">
                  <c:v>0.14922912205567451</c:v>
                </c:pt>
                <c:pt idx="2">
                  <c:v>0.55610278372591004</c:v>
                </c:pt>
                <c:pt idx="3">
                  <c:v>0.79143468950749463</c:v>
                </c:pt>
                <c:pt idx="4">
                  <c:v>0.75331905781584574</c:v>
                </c:pt>
                <c:pt idx="5">
                  <c:v>0.39764453961456103</c:v>
                </c:pt>
                <c:pt idx="6">
                  <c:v>0.18618843683083511</c:v>
                </c:pt>
                <c:pt idx="7">
                  <c:v>8.6659528907922903E-2</c:v>
                </c:pt>
                <c:pt idx="8">
                  <c:v>4.0877944325481794E-2</c:v>
                </c:pt>
                <c:pt idx="9">
                  <c:v>1.9586723768736613E-2</c:v>
                </c:pt>
                <c:pt idx="10">
                  <c:v>9.4496788008565317E-3</c:v>
                </c:pt>
                <c:pt idx="11">
                  <c:v>4.7109207708779443E-3</c:v>
                </c:pt>
                <c:pt idx="12">
                  <c:v>2.3426124197002138E-3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EE2-4CA8-ABE2-4C93AAAC57DA}"/>
            </c:ext>
          </c:extLst>
        </c:ser>
        <c:ser>
          <c:idx val="3"/>
          <c:order val="3"/>
          <c:tx>
            <c:v>P=0.35</c:v>
          </c:tx>
          <c:spPr>
            <a:ln w="19050" cap="rnd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Porosity!$K$23:$K$35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Porosity!$O$23:$O$35</c:f>
              <c:numCache>
                <c:formatCode>General</c:formatCode>
                <c:ptCount val="13"/>
                <c:pt idx="0">
                  <c:v>0</c:v>
                </c:pt>
                <c:pt idx="1">
                  <c:v>0.14006423982869379</c:v>
                </c:pt>
                <c:pt idx="2">
                  <c:v>0.54132762312633831</c:v>
                </c:pt>
                <c:pt idx="3">
                  <c:v>0.78051391862955033</c:v>
                </c:pt>
                <c:pt idx="4">
                  <c:v>0.75567451820128473</c:v>
                </c:pt>
                <c:pt idx="5">
                  <c:v>0.40856531049250527</c:v>
                </c:pt>
                <c:pt idx="6">
                  <c:v>0.19486081370449676</c:v>
                </c:pt>
                <c:pt idx="7">
                  <c:v>9.2184154175588853E-2</c:v>
                </c:pt>
                <c:pt idx="8">
                  <c:v>4.4132762312633828E-2</c:v>
                </c:pt>
                <c:pt idx="9">
                  <c:v>2.1456102783725908E-2</c:v>
                </c:pt>
                <c:pt idx="10">
                  <c:v>1.058458244111349E-2</c:v>
                </c:pt>
                <c:pt idx="11">
                  <c:v>5.2826552462526761E-3</c:v>
                </c:pt>
                <c:pt idx="12">
                  <c:v>2.6659528907922911E-3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EE2-4CA8-ABE2-4C93AAAC57DA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Porosity!$B$5:$B$25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Porosity!$C$5:$C$25</c:f>
              <c:numCache>
                <c:formatCode>0.000</c:formatCode>
                <c:ptCount val="21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EE2-4CA8-ABE2-4C93AAAC5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296064"/>
        <c:axId val="941300224"/>
      </c:scatterChart>
      <c:valAx>
        <c:axId val="941296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300224"/>
        <c:crosses val="autoZero"/>
        <c:crossBetween val="midCat"/>
      </c:valAx>
      <c:valAx>
        <c:axId val="9413002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2960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555555555555558"/>
          <c:y val="0.16261519393409155"/>
          <c:w val="0.39861242344706915"/>
          <c:h val="0.241899241761446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100">
                <a:latin typeface="Times New Roman" panose="02020603050405020304" pitchFamily="18" charset="0"/>
                <a:cs typeface="Times New Roman" panose="02020603050405020304" pitchFamily="18" charset="0"/>
              </a:rPr>
              <a:t>d)</a:t>
            </a:r>
          </a:p>
        </c:rich>
      </c:tx>
      <c:layout>
        <c:manualLayout>
          <c:xMode val="edge"/>
          <c:yMode val="edge"/>
          <c:x val="2.0604111986001782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5859470691163613"/>
        </c:manualLayout>
      </c:layout>
      <c:scatterChart>
        <c:scatterStyle val="lineMarker"/>
        <c:varyColors val="0"/>
        <c:ser>
          <c:idx val="0"/>
          <c:order val="0"/>
          <c:tx>
            <c:v>Kd=0 l/kg</c:v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Kd!$M$6:$M$18</c:f>
              <c:numCache>
                <c:formatCode>0.00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8.605995717344754E-11</c:v>
                </c:pt>
                <c:pt idx="8">
                  <c:v>0</c:v>
                </c:pt>
                <c:pt idx="9">
                  <c:v>1.2762312633832977E-12</c:v>
                </c:pt>
                <c:pt idx="10">
                  <c:v>1.2678800856531047E-11</c:v>
                </c:pt>
                <c:pt idx="11">
                  <c:v>3.1263383297644541E-12</c:v>
                </c:pt>
                <c:pt idx="12">
                  <c:v>8.0813704496788001E-13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24-4401-9265-C2165EFDF676}"/>
            </c:ext>
          </c:extLst>
        </c:ser>
        <c:ser>
          <c:idx val="1"/>
          <c:order val="1"/>
          <c:tx>
            <c:v>Kd=0.10 l/kg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Kd!$N$6:$N$18</c:f>
              <c:numCache>
                <c:formatCode>0.00</c:formatCode>
                <c:ptCount val="13"/>
                <c:pt idx="0">
                  <c:v>0</c:v>
                </c:pt>
                <c:pt idx="1">
                  <c:v>0.72869379014989288</c:v>
                </c:pt>
                <c:pt idx="2">
                  <c:v>0.96316916488222681</c:v>
                </c:pt>
                <c:pt idx="3">
                  <c:v>0.99443254817987137</c:v>
                </c:pt>
                <c:pt idx="4">
                  <c:v>0.27044967880085652</c:v>
                </c:pt>
                <c:pt idx="5">
                  <c:v>3.6702355460385437E-2</c:v>
                </c:pt>
                <c:pt idx="6">
                  <c:v>5.492505353319058E-3</c:v>
                </c:pt>
                <c:pt idx="7">
                  <c:v>8.8758029978586715E-4</c:v>
                </c:pt>
                <c:pt idx="8">
                  <c:v>1.5126338329764452E-4</c:v>
                </c:pt>
                <c:pt idx="9">
                  <c:v>2.6766595289079228E-5</c:v>
                </c:pt>
                <c:pt idx="10">
                  <c:v>5.1284796573875797E-6</c:v>
                </c:pt>
                <c:pt idx="11">
                  <c:v>9.7130620985010693E-7</c:v>
                </c:pt>
                <c:pt idx="12">
                  <c:v>1.6404710920770877E-7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B24-4401-9265-C2165EFDF676}"/>
            </c:ext>
          </c:extLst>
        </c:ser>
        <c:ser>
          <c:idx val="2"/>
          <c:order val="2"/>
          <c:tx>
            <c:v>Kd=0.20 l/kg</c:v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Kd!$O$6:$O$18</c:f>
              <c:numCache>
                <c:formatCode>0.00</c:formatCode>
                <c:ptCount val="13"/>
                <c:pt idx="0">
                  <c:v>0</c:v>
                </c:pt>
                <c:pt idx="1">
                  <c:v>0.39036402569593148</c:v>
                </c:pt>
                <c:pt idx="2">
                  <c:v>0.80835117773019272</c:v>
                </c:pt>
                <c:pt idx="3">
                  <c:v>0.94068522483940031</c:v>
                </c:pt>
                <c:pt idx="4">
                  <c:v>0.59057815845824402</c:v>
                </c:pt>
                <c:pt idx="5">
                  <c:v>0.18537473233404711</c:v>
                </c:pt>
                <c:pt idx="6">
                  <c:v>5.7130620985010705E-2</c:v>
                </c:pt>
                <c:pt idx="7">
                  <c:v>1.825695931477516E-2</c:v>
                </c:pt>
                <c:pt idx="8">
                  <c:v>6.0342612419700212E-3</c:v>
                </c:pt>
                <c:pt idx="9">
                  <c:v>2.0490364025695929E-3</c:v>
                </c:pt>
                <c:pt idx="10">
                  <c:v>7.1541755888650965E-4</c:v>
                </c:pt>
                <c:pt idx="11">
                  <c:v>2.5224839400428265E-4</c:v>
                </c:pt>
                <c:pt idx="12">
                  <c:v>8.9593147751606002E-5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24-4401-9265-C2165EFDF676}"/>
            </c:ext>
          </c:extLst>
        </c:ser>
        <c:ser>
          <c:idx val="3"/>
          <c:order val="3"/>
          <c:tx>
            <c:v>Kd=0.30 l/kg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Kd!$P$6:$P$18</c:f>
              <c:numCache>
                <c:formatCode>0.00</c:formatCode>
                <c:ptCount val="13"/>
                <c:pt idx="0">
                  <c:v>0</c:v>
                </c:pt>
                <c:pt idx="1">
                  <c:v>0.191627408993576</c:v>
                </c:pt>
                <c:pt idx="2">
                  <c:v>0.6171306209850107</c:v>
                </c:pt>
                <c:pt idx="3">
                  <c:v>0.83404710920770875</c:v>
                </c:pt>
                <c:pt idx="4">
                  <c:v>0.73597430406852238</c:v>
                </c:pt>
                <c:pt idx="5">
                  <c:v>0.3507494646680942</c:v>
                </c:pt>
                <c:pt idx="6">
                  <c:v>0.15149892933618844</c:v>
                </c:pt>
                <c:pt idx="7">
                  <c:v>6.5674518201284796E-2</c:v>
                </c:pt>
                <c:pt idx="8">
                  <c:v>2.899357601713062E-2</c:v>
                </c:pt>
                <c:pt idx="9">
                  <c:v>1.3038543897216273E-2</c:v>
                </c:pt>
                <c:pt idx="10">
                  <c:v>5.950749464668093E-3</c:v>
                </c:pt>
                <c:pt idx="11">
                  <c:v>2.7623126338329764E-3</c:v>
                </c:pt>
                <c:pt idx="12">
                  <c:v>1.2974304068522483E-3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B24-4401-9265-C2165EFDF676}"/>
            </c:ext>
          </c:extLst>
        </c:ser>
        <c:ser>
          <c:idx val="5"/>
          <c:order val="4"/>
          <c:tx>
            <c:v>Kd=0.4 l/kg</c:v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Kd!$Q$6:$Q$18</c:f>
              <c:numCache>
                <c:formatCode>0.00</c:formatCode>
                <c:ptCount val="13"/>
                <c:pt idx="0">
                  <c:v>0</c:v>
                </c:pt>
                <c:pt idx="1">
                  <c:v>9.1284796573875795E-2</c:v>
                </c:pt>
                <c:pt idx="2">
                  <c:v>0.4490364025695931</c:v>
                </c:pt>
                <c:pt idx="3">
                  <c:v>0.70663811563169165</c:v>
                </c:pt>
                <c:pt idx="4">
                  <c:v>0.75524625267665957</c:v>
                </c:pt>
                <c:pt idx="5">
                  <c:v>0.47023554603854389</c:v>
                </c:pt>
                <c:pt idx="6">
                  <c:v>0.25053533190578153</c:v>
                </c:pt>
                <c:pt idx="7">
                  <c:v>0.13040685224839399</c:v>
                </c:pt>
                <c:pt idx="8">
                  <c:v>6.8179871520342605E-2</c:v>
                </c:pt>
                <c:pt idx="9">
                  <c:v>3.6017130620985008E-2</c:v>
                </c:pt>
                <c:pt idx="10">
                  <c:v>1.9265524625267667E-2</c:v>
                </c:pt>
                <c:pt idx="11">
                  <c:v>1.0398286937901497E-2</c:v>
                </c:pt>
                <c:pt idx="12">
                  <c:v>5.6723768736616706E-3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B24-4401-9265-C2165EFDF676}"/>
            </c:ext>
          </c:extLst>
        </c:ser>
        <c:ser>
          <c:idx val="4"/>
          <c:order val="5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Kd!$D$5:$D$16</c:f>
                <c:numCache>
                  <c:formatCode>General</c:formatCode>
                  <c:ptCount val="12"/>
                </c:numCache>
              </c:numRef>
            </c:plus>
            <c:minus>
              <c:numRef>
                <c:f>Kd!$D$5:$D$16</c:f>
                <c:numCache>
                  <c:formatCode>General</c:formatCode>
                  <c:ptCount val="12"/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Kd!$B$5:$B$16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Kd!$C$5:$C$16</c:f>
              <c:numCache>
                <c:formatCode>0.000</c:formatCode>
                <c:ptCount val="12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B24-4401-9265-C2165EFDF6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161728"/>
        <c:axId val="774158816"/>
      </c:scatterChart>
      <c:valAx>
        <c:axId val="774161728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58816"/>
        <c:crosses val="autoZero"/>
        <c:crossBetween val="midCat"/>
      </c:valAx>
      <c:valAx>
        <c:axId val="7741588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617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483202099737536"/>
          <c:y val="2.8355934674832307E-2"/>
          <c:w val="0.33683464566929133"/>
          <c:h val="0.403845873432487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c)</a:t>
            </a:r>
          </a:p>
        </c:rich>
      </c:tx>
      <c:layout>
        <c:manualLayout>
          <c:xMode val="edge"/>
          <c:yMode val="edge"/>
          <c:x val="1.5451224846894167E-2"/>
          <c:y val="1.3888888888888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5859470691163613"/>
        </c:manualLayout>
      </c:layout>
      <c:scatterChart>
        <c:scatterStyle val="lineMarker"/>
        <c:varyColors val="0"/>
        <c:ser>
          <c:idx val="0"/>
          <c:order val="0"/>
          <c:tx>
            <c:v>τ=0.5</c:v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Tortuosity!$K$6:$K$18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Tortuosity!$L$6:$L$18</c:f>
              <c:numCache>
                <c:formatCode>General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6.5674518201284783E-6</c:v>
                </c:pt>
                <c:pt idx="6">
                  <c:v>2.2355460385438973E-8</c:v>
                </c:pt>
                <c:pt idx="7">
                  <c:v>8.8972162740899353E-11</c:v>
                </c:pt>
                <c:pt idx="8">
                  <c:v>2.9464668094218412E-13</c:v>
                </c:pt>
                <c:pt idx="9">
                  <c:v>3.7665952890792293E-13</c:v>
                </c:pt>
                <c:pt idx="10">
                  <c:v>2.0644539614561028E-11</c:v>
                </c:pt>
                <c:pt idx="11">
                  <c:v>4.8800856531049246E-12</c:v>
                </c:pt>
                <c:pt idx="12">
                  <c:v>1.0738758029978587E-12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95-481A-AD81-50B1363F4790}"/>
            </c:ext>
          </c:extLst>
        </c:ser>
        <c:ser>
          <c:idx val="1"/>
          <c:order val="1"/>
          <c:tx>
            <c:v>τ=0.6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Tortuosity!$K$6:$K$18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Tortuosity!$M$6:$M$18</c:f>
              <c:numCache>
                <c:formatCode>General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8.7815845824411121E-11</c:v>
                </c:pt>
                <c:pt idx="8">
                  <c:v>3.3640256959314774E-13</c:v>
                </c:pt>
                <c:pt idx="9">
                  <c:v>1.6948608137044965E-13</c:v>
                </c:pt>
                <c:pt idx="10">
                  <c:v>1.5164882226980728E-11</c:v>
                </c:pt>
                <c:pt idx="11">
                  <c:v>4.1627408993576012E-12</c:v>
                </c:pt>
                <c:pt idx="12">
                  <c:v>1.2143468950749462E-12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195-481A-AD81-50B1363F4790}"/>
            </c:ext>
          </c:extLst>
        </c:ser>
        <c:ser>
          <c:idx val="2"/>
          <c:order val="2"/>
          <c:tx>
            <c:v>τ=0.7</c:v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Tortuosity!$K$6:$K$18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Tortuosity!$N$6:$N$18</c:f>
              <c:numCache>
                <c:formatCode>General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8.605995717344754E-11</c:v>
                </c:pt>
                <c:pt idx="8">
                  <c:v>0</c:v>
                </c:pt>
                <c:pt idx="9">
                  <c:v>1.2762312633832977E-12</c:v>
                </c:pt>
                <c:pt idx="10">
                  <c:v>1.2678800856531047E-11</c:v>
                </c:pt>
                <c:pt idx="11">
                  <c:v>3.1263383297644541E-12</c:v>
                </c:pt>
                <c:pt idx="12">
                  <c:v>8.0813704496788001E-13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195-481A-AD81-50B1363F4790}"/>
            </c:ext>
          </c:extLst>
        </c:ser>
        <c:ser>
          <c:idx val="3"/>
          <c:order val="3"/>
          <c:tx>
            <c:v>τ=0.8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Tortuosity!$K$6:$K$18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Tortuosity!$O$6:$O$18</c:f>
              <c:numCache>
                <c:formatCode>General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9.1241970021413276E-11</c:v>
                </c:pt>
                <c:pt idx="8">
                  <c:v>2.4197002141327624E-13</c:v>
                </c:pt>
                <c:pt idx="9">
                  <c:v>0</c:v>
                </c:pt>
                <c:pt idx="10">
                  <c:v>6.6402569593147747E-11</c:v>
                </c:pt>
                <c:pt idx="11">
                  <c:v>1.8935760171306209E-11</c:v>
                </c:pt>
                <c:pt idx="12">
                  <c:v>5.640256959314775E-12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195-481A-AD81-50B1363F4790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Tortuosity!$D$5:$D$16</c:f>
                <c:numCache>
                  <c:formatCode>General</c:formatCode>
                  <c:ptCount val="12"/>
                </c:numCache>
              </c:numRef>
            </c:plus>
            <c:minus>
              <c:numRef>
                <c:f>Tortuosity!$D$5:$D$16</c:f>
                <c:numCache>
                  <c:formatCode>General</c:formatCode>
                  <c:ptCount val="12"/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Tortuosity!$D$5:$D$16</c:f>
                <c:numCache>
                  <c:formatCode>General</c:formatCode>
                  <c:ptCount val="12"/>
                </c:numCache>
              </c:numRef>
            </c:plus>
            <c:minus>
              <c:numRef>
                <c:f>Tortuosity!$D$5:$D$16</c:f>
                <c:numCache>
                  <c:formatCode>General</c:formatCode>
                  <c:ptCount val="12"/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Tortuosity!$B$5:$B$16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Tortuosity!$C$5:$C$16</c:f>
              <c:numCache>
                <c:formatCode>0.000</c:formatCode>
                <c:ptCount val="12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195-481A-AD81-50B1363F4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161728"/>
        <c:axId val="774158816"/>
      </c:scatterChart>
      <c:valAx>
        <c:axId val="774161728"/>
        <c:scaling>
          <c:orientation val="minMax"/>
          <c:max val="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58816"/>
        <c:crosses val="autoZero"/>
        <c:crossBetween val="midCat"/>
      </c:valAx>
      <c:valAx>
        <c:axId val="7741588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617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3260979877515311"/>
          <c:y val="0.17650408282298047"/>
          <c:w val="0.28755818022747159"/>
          <c:h val="0.323495917177019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prstDash val="sysDot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Soil</a:t>
            </a:r>
            <a:r>
              <a:rPr lang="en-US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tortuosity (with Kd)</a:t>
            </a:r>
            <a:endParaRPr lang="en-US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4470581802274718"/>
        </c:manualLayout>
      </c:layout>
      <c:scatterChart>
        <c:scatterStyle val="lineMarker"/>
        <c:varyColors val="0"/>
        <c:ser>
          <c:idx val="0"/>
          <c:order val="0"/>
          <c:tx>
            <c:v>τ=0.5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Tortuosity!$K$23:$K$35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Tortuosity!$L$23:$L$35</c:f>
              <c:numCache>
                <c:formatCode>General</c:formatCode>
                <c:ptCount val="13"/>
                <c:pt idx="0">
                  <c:v>0</c:v>
                </c:pt>
                <c:pt idx="1">
                  <c:v>0.14920770877944325</c:v>
                </c:pt>
                <c:pt idx="2">
                  <c:v>0.55610278372591004</c:v>
                </c:pt>
                <c:pt idx="3">
                  <c:v>0.79143468950749463</c:v>
                </c:pt>
                <c:pt idx="4">
                  <c:v>0.75331905781584574</c:v>
                </c:pt>
                <c:pt idx="5">
                  <c:v>0.39764453961456103</c:v>
                </c:pt>
                <c:pt idx="6">
                  <c:v>0.18618843683083511</c:v>
                </c:pt>
                <c:pt idx="7">
                  <c:v>8.6659528907922903E-2</c:v>
                </c:pt>
                <c:pt idx="8">
                  <c:v>4.0877944325481794E-2</c:v>
                </c:pt>
                <c:pt idx="9">
                  <c:v>1.9584582441113489E-2</c:v>
                </c:pt>
                <c:pt idx="10">
                  <c:v>9.5117773019271941E-3</c:v>
                </c:pt>
                <c:pt idx="11">
                  <c:v>4.6852248394004276E-3</c:v>
                </c:pt>
                <c:pt idx="12">
                  <c:v>2.3383297644539616E-3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7B-4A55-9725-9E4E5477B3B9}"/>
            </c:ext>
          </c:extLst>
        </c:ser>
        <c:ser>
          <c:idx val="1"/>
          <c:order val="1"/>
          <c:tx>
            <c:v>τ=0.6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Tortuosity!$K$23:$K$35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Tortuosity!$M$23:$M$35</c:f>
              <c:numCache>
                <c:formatCode>General</c:formatCode>
                <c:ptCount val="13"/>
                <c:pt idx="0">
                  <c:v>0</c:v>
                </c:pt>
                <c:pt idx="1">
                  <c:v>0.14922912205567451</c:v>
                </c:pt>
                <c:pt idx="2">
                  <c:v>0.55610278372591004</c:v>
                </c:pt>
                <c:pt idx="3">
                  <c:v>0.79143468950749463</c:v>
                </c:pt>
                <c:pt idx="4">
                  <c:v>0.75331905781584574</c:v>
                </c:pt>
                <c:pt idx="5">
                  <c:v>0.39764453961456103</c:v>
                </c:pt>
                <c:pt idx="6">
                  <c:v>0.18618843683083511</c:v>
                </c:pt>
                <c:pt idx="7">
                  <c:v>8.6659528907922903E-2</c:v>
                </c:pt>
                <c:pt idx="8">
                  <c:v>4.0877944325481794E-2</c:v>
                </c:pt>
                <c:pt idx="9">
                  <c:v>1.9584582441113489E-2</c:v>
                </c:pt>
                <c:pt idx="10">
                  <c:v>9.5331905781584573E-3</c:v>
                </c:pt>
                <c:pt idx="11">
                  <c:v>4.6852248394004276E-3</c:v>
                </c:pt>
                <c:pt idx="12">
                  <c:v>2.3340471092077085E-3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7B-4A55-9725-9E4E5477B3B9}"/>
            </c:ext>
          </c:extLst>
        </c:ser>
        <c:ser>
          <c:idx val="2"/>
          <c:order val="2"/>
          <c:tx>
            <c:v>τ=0.7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Tortuosity!$K$23:$K$35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Tortuosity!$N$23:$N$35</c:f>
              <c:numCache>
                <c:formatCode>General</c:formatCode>
                <c:ptCount val="13"/>
                <c:pt idx="0">
                  <c:v>0</c:v>
                </c:pt>
                <c:pt idx="1">
                  <c:v>0.14922912205567451</c:v>
                </c:pt>
                <c:pt idx="2">
                  <c:v>0.55610278372591004</c:v>
                </c:pt>
                <c:pt idx="3">
                  <c:v>0.79143468950749463</c:v>
                </c:pt>
                <c:pt idx="4">
                  <c:v>0.75331905781584574</c:v>
                </c:pt>
                <c:pt idx="5">
                  <c:v>0.39764453961456103</c:v>
                </c:pt>
                <c:pt idx="6">
                  <c:v>0.18618843683083511</c:v>
                </c:pt>
                <c:pt idx="7">
                  <c:v>8.6659528907922903E-2</c:v>
                </c:pt>
                <c:pt idx="8">
                  <c:v>4.0877944325481794E-2</c:v>
                </c:pt>
                <c:pt idx="9">
                  <c:v>1.9586723768736613E-2</c:v>
                </c:pt>
                <c:pt idx="10">
                  <c:v>9.4496788008565317E-3</c:v>
                </c:pt>
                <c:pt idx="11">
                  <c:v>4.7109207708779443E-3</c:v>
                </c:pt>
                <c:pt idx="12">
                  <c:v>2.3426124197002138E-3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17B-4A55-9725-9E4E5477B3B9}"/>
            </c:ext>
          </c:extLst>
        </c:ser>
        <c:ser>
          <c:idx val="3"/>
          <c:order val="3"/>
          <c:tx>
            <c:v>τ=0.8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Tortuosity!$K$23:$K$35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Tortuosity!$O$23:$O$35</c:f>
              <c:numCache>
                <c:formatCode>General</c:formatCode>
                <c:ptCount val="13"/>
                <c:pt idx="0">
                  <c:v>0</c:v>
                </c:pt>
                <c:pt idx="1">
                  <c:v>0.14922912205567451</c:v>
                </c:pt>
                <c:pt idx="2">
                  <c:v>0.55610278372591004</c:v>
                </c:pt>
                <c:pt idx="3">
                  <c:v>0.79143468950749463</c:v>
                </c:pt>
                <c:pt idx="4">
                  <c:v>0.75331905781584574</c:v>
                </c:pt>
                <c:pt idx="5">
                  <c:v>0.39764453961456103</c:v>
                </c:pt>
                <c:pt idx="6">
                  <c:v>0.18618843683083511</c:v>
                </c:pt>
                <c:pt idx="7">
                  <c:v>8.6659528907922903E-2</c:v>
                </c:pt>
                <c:pt idx="8">
                  <c:v>4.0877944325481794E-2</c:v>
                </c:pt>
                <c:pt idx="9">
                  <c:v>1.9586723768736613E-2</c:v>
                </c:pt>
                <c:pt idx="10">
                  <c:v>9.5160599571734467E-3</c:v>
                </c:pt>
                <c:pt idx="11">
                  <c:v>4.6830835117773022E-3</c:v>
                </c:pt>
                <c:pt idx="12">
                  <c:v>2.3383297644539616E-3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17B-4A55-9725-9E4E5477B3B9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Tortuosity!$B$5:$B$25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Tortuosity!$C$5:$C$25</c:f>
              <c:numCache>
                <c:formatCode>0.000</c:formatCode>
                <c:ptCount val="21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17B-4A55-9725-9E4E5477B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296064"/>
        <c:axId val="941300224"/>
      </c:scatterChart>
      <c:valAx>
        <c:axId val="941296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300224"/>
        <c:crosses val="autoZero"/>
        <c:crossBetween val="midCat"/>
      </c:valAx>
      <c:valAx>
        <c:axId val="9413002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412960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555555555555558"/>
          <c:y val="0.16261519393409155"/>
          <c:w val="0.39861242344706915"/>
          <c:h val="0.241899241761446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100">
                <a:latin typeface="Times New Roman" panose="02020603050405020304" pitchFamily="18" charset="0"/>
                <a:cs typeface="Times New Roman" panose="02020603050405020304" pitchFamily="18" charset="0"/>
              </a:rPr>
              <a:t>d)</a:t>
            </a:r>
          </a:p>
        </c:rich>
      </c:tx>
      <c:layout>
        <c:manualLayout>
          <c:xMode val="edge"/>
          <c:yMode val="edge"/>
          <c:x val="2.0604111986001782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5859470691163613"/>
        </c:manualLayout>
      </c:layout>
      <c:scatterChart>
        <c:scatterStyle val="lineMarker"/>
        <c:varyColors val="0"/>
        <c:ser>
          <c:idx val="0"/>
          <c:order val="0"/>
          <c:tx>
            <c:v>Kd=0 l/kg</c:v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Kd!$M$6:$M$18</c:f>
              <c:numCache>
                <c:formatCode>0.00</c:formatCode>
                <c:ptCount val="13"/>
                <c:pt idx="0">
                  <c:v>0</c:v>
                </c:pt>
                <c:pt idx="1">
                  <c:v>0.99743040685224826</c:v>
                </c:pt>
                <c:pt idx="2">
                  <c:v>1</c:v>
                </c:pt>
                <c:pt idx="3">
                  <c:v>1</c:v>
                </c:pt>
                <c:pt idx="4">
                  <c:v>2.5781584582441112E-3</c:v>
                </c:pt>
                <c:pt idx="5">
                  <c:v>6.5695931477516049E-6</c:v>
                </c:pt>
                <c:pt idx="6">
                  <c:v>2.2355460385438973E-8</c:v>
                </c:pt>
                <c:pt idx="7">
                  <c:v>8.605995717344754E-11</c:v>
                </c:pt>
                <c:pt idx="8">
                  <c:v>0</c:v>
                </c:pt>
                <c:pt idx="9">
                  <c:v>1.2762312633832977E-12</c:v>
                </c:pt>
                <c:pt idx="10">
                  <c:v>1.2678800856531047E-11</c:v>
                </c:pt>
                <c:pt idx="11">
                  <c:v>3.1263383297644541E-12</c:v>
                </c:pt>
                <c:pt idx="12">
                  <c:v>8.0813704496788001E-13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EF-41F4-BD27-108F3BA06BCA}"/>
            </c:ext>
          </c:extLst>
        </c:ser>
        <c:ser>
          <c:idx val="1"/>
          <c:order val="1"/>
          <c:tx>
            <c:v>Kd=0.10 l/kg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Kd!$N$6:$N$18</c:f>
              <c:numCache>
                <c:formatCode>0.00</c:formatCode>
                <c:ptCount val="13"/>
                <c:pt idx="0">
                  <c:v>0</c:v>
                </c:pt>
                <c:pt idx="1">
                  <c:v>0.72869379014989288</c:v>
                </c:pt>
                <c:pt idx="2">
                  <c:v>0.96316916488222681</c:v>
                </c:pt>
                <c:pt idx="3">
                  <c:v>0.99443254817987137</c:v>
                </c:pt>
                <c:pt idx="4">
                  <c:v>0.27044967880085652</c:v>
                </c:pt>
                <c:pt idx="5">
                  <c:v>3.6702355460385437E-2</c:v>
                </c:pt>
                <c:pt idx="6">
                  <c:v>5.492505353319058E-3</c:v>
                </c:pt>
                <c:pt idx="7">
                  <c:v>8.8758029978586715E-4</c:v>
                </c:pt>
                <c:pt idx="8">
                  <c:v>1.5126338329764452E-4</c:v>
                </c:pt>
                <c:pt idx="9">
                  <c:v>2.6766595289079228E-5</c:v>
                </c:pt>
                <c:pt idx="10">
                  <c:v>5.1284796573875797E-6</c:v>
                </c:pt>
                <c:pt idx="11">
                  <c:v>9.7130620985010693E-7</c:v>
                </c:pt>
                <c:pt idx="12">
                  <c:v>1.6404710920770877E-7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EF-41F4-BD27-108F3BA06BCA}"/>
            </c:ext>
          </c:extLst>
        </c:ser>
        <c:ser>
          <c:idx val="2"/>
          <c:order val="2"/>
          <c:tx>
            <c:v>Kd=0.20 l/kg</c:v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Kd!$O$6:$O$18</c:f>
              <c:numCache>
                <c:formatCode>0.00</c:formatCode>
                <c:ptCount val="13"/>
                <c:pt idx="0">
                  <c:v>0</c:v>
                </c:pt>
                <c:pt idx="1">
                  <c:v>0.39036402569593148</c:v>
                </c:pt>
                <c:pt idx="2">
                  <c:v>0.80835117773019272</c:v>
                </c:pt>
                <c:pt idx="3">
                  <c:v>0.94068522483940031</c:v>
                </c:pt>
                <c:pt idx="4">
                  <c:v>0.59057815845824402</c:v>
                </c:pt>
                <c:pt idx="5">
                  <c:v>0.18537473233404711</c:v>
                </c:pt>
                <c:pt idx="6">
                  <c:v>5.7130620985010705E-2</c:v>
                </c:pt>
                <c:pt idx="7">
                  <c:v>1.825695931477516E-2</c:v>
                </c:pt>
                <c:pt idx="8">
                  <c:v>6.0342612419700212E-3</c:v>
                </c:pt>
                <c:pt idx="9">
                  <c:v>2.0490364025695929E-3</c:v>
                </c:pt>
                <c:pt idx="10">
                  <c:v>7.1541755888650965E-4</c:v>
                </c:pt>
                <c:pt idx="11">
                  <c:v>2.5224839400428265E-4</c:v>
                </c:pt>
                <c:pt idx="12">
                  <c:v>8.9593147751606002E-5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5EF-41F4-BD27-108F3BA06BCA}"/>
            </c:ext>
          </c:extLst>
        </c:ser>
        <c:ser>
          <c:idx val="3"/>
          <c:order val="3"/>
          <c:tx>
            <c:v>Kd=0.30 l/kg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Kd!$P$6:$P$18</c:f>
              <c:numCache>
                <c:formatCode>0.00</c:formatCode>
                <c:ptCount val="13"/>
                <c:pt idx="0">
                  <c:v>0</c:v>
                </c:pt>
                <c:pt idx="1">
                  <c:v>0.191627408993576</c:v>
                </c:pt>
                <c:pt idx="2">
                  <c:v>0.6171306209850107</c:v>
                </c:pt>
                <c:pt idx="3">
                  <c:v>0.83404710920770875</c:v>
                </c:pt>
                <c:pt idx="4">
                  <c:v>0.73597430406852238</c:v>
                </c:pt>
                <c:pt idx="5">
                  <c:v>0.3507494646680942</c:v>
                </c:pt>
                <c:pt idx="6">
                  <c:v>0.15149892933618844</c:v>
                </c:pt>
                <c:pt idx="7">
                  <c:v>6.5674518201284796E-2</c:v>
                </c:pt>
                <c:pt idx="8">
                  <c:v>2.899357601713062E-2</c:v>
                </c:pt>
                <c:pt idx="9">
                  <c:v>1.3038543897216273E-2</c:v>
                </c:pt>
                <c:pt idx="10">
                  <c:v>5.950749464668093E-3</c:v>
                </c:pt>
                <c:pt idx="11">
                  <c:v>2.7623126338329764E-3</c:v>
                </c:pt>
                <c:pt idx="12">
                  <c:v>1.2974304068522483E-3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5EF-41F4-BD27-108F3BA06BCA}"/>
            </c:ext>
          </c:extLst>
        </c:ser>
        <c:ser>
          <c:idx val="5"/>
          <c:order val="4"/>
          <c:tx>
            <c:v>Kd=0.4 l/kg</c:v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Kd!$L$6:$L$18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Kd!$Q$6:$Q$18</c:f>
              <c:numCache>
                <c:formatCode>0.00</c:formatCode>
                <c:ptCount val="13"/>
                <c:pt idx="0">
                  <c:v>0</c:v>
                </c:pt>
                <c:pt idx="1">
                  <c:v>9.1284796573875795E-2</c:v>
                </c:pt>
                <c:pt idx="2">
                  <c:v>0.4490364025695931</c:v>
                </c:pt>
                <c:pt idx="3">
                  <c:v>0.70663811563169165</c:v>
                </c:pt>
                <c:pt idx="4">
                  <c:v>0.75524625267665957</c:v>
                </c:pt>
                <c:pt idx="5">
                  <c:v>0.47023554603854389</c:v>
                </c:pt>
                <c:pt idx="6">
                  <c:v>0.25053533190578153</c:v>
                </c:pt>
                <c:pt idx="7">
                  <c:v>0.13040685224839399</c:v>
                </c:pt>
                <c:pt idx="8">
                  <c:v>6.8179871520342605E-2</c:v>
                </c:pt>
                <c:pt idx="9">
                  <c:v>3.6017130620985008E-2</c:v>
                </c:pt>
                <c:pt idx="10">
                  <c:v>1.9265524625267667E-2</c:v>
                </c:pt>
                <c:pt idx="11">
                  <c:v>1.0398286937901497E-2</c:v>
                </c:pt>
                <c:pt idx="12">
                  <c:v>5.6723768736616706E-3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5EF-41F4-BD27-108F3BA06BCA}"/>
            </c:ext>
          </c:extLst>
        </c:ser>
        <c:ser>
          <c:idx val="4"/>
          <c:order val="5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Kd!$D$5:$D$16</c:f>
                <c:numCache>
                  <c:formatCode>General</c:formatCode>
                  <c:ptCount val="12"/>
                </c:numCache>
              </c:numRef>
            </c:plus>
            <c:minus>
              <c:numRef>
                <c:f>Kd!$D$5:$D$16</c:f>
                <c:numCache>
                  <c:formatCode>General</c:formatCode>
                  <c:ptCount val="12"/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Kd!$B$5:$B$16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Kd!$C$5:$C$16</c:f>
              <c:numCache>
                <c:formatCode>0.000</c:formatCode>
                <c:ptCount val="12"/>
                <c:pt idx="0">
                  <c:v>4.5164506736771235E-4</c:v>
                </c:pt>
                <c:pt idx="1">
                  <c:v>0.10574779236827021</c:v>
                </c:pt>
                <c:pt idx="2">
                  <c:v>0.7387326204778123</c:v>
                </c:pt>
                <c:pt idx="3">
                  <c:v>0.92020246269734873</c:v>
                </c:pt>
                <c:pt idx="4">
                  <c:v>0.84743950929339018</c:v>
                </c:pt>
                <c:pt idx="5">
                  <c:v>0.25223701973178414</c:v>
                </c:pt>
                <c:pt idx="6">
                  <c:v>8.1670301804339929E-2</c:v>
                </c:pt>
                <c:pt idx="7">
                  <c:v>3.4222689845350679E-2</c:v>
                </c:pt>
                <c:pt idx="8">
                  <c:v>1.8184889497478176E-2</c:v>
                </c:pt>
                <c:pt idx="9">
                  <c:v>1.3454557774526745E-2</c:v>
                </c:pt>
                <c:pt idx="10">
                  <c:v>1.1862891684363089E-2</c:v>
                </c:pt>
                <c:pt idx="11">
                  <c:v>1.2084634862310395E-2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5EF-41F4-BD27-108F3BA06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161728"/>
        <c:axId val="774158816"/>
      </c:scatterChart>
      <c:valAx>
        <c:axId val="774161728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58816"/>
        <c:crosses val="autoZero"/>
        <c:crossBetween val="midCat"/>
      </c:valAx>
      <c:valAx>
        <c:axId val="7741588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617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483202099737536"/>
          <c:y val="2.8355934674832307E-2"/>
          <c:w val="0.33683464566929133"/>
          <c:h val="0.403845873432487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Flow rate (no Kd)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78937007874017"/>
          <c:y val="0.17171296296296296"/>
          <c:w val="0.82498840769903758"/>
          <c:h val="0.65859470691163613"/>
        </c:manualLayout>
      </c:layout>
      <c:scatterChart>
        <c:scatterStyle val="lineMarker"/>
        <c:varyColors val="0"/>
        <c:ser>
          <c:idx val="0"/>
          <c:order val="0"/>
          <c:tx>
            <c:v>5 ml/min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'Flow rate'!$K$6:$K$18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'Flow rate'!$L$6:$L$18</c:f>
              <c:numCache>
                <c:formatCode>General</c:formatCode>
                <c:ptCount val="13"/>
                <c:pt idx="0">
                  <c:v>0</c:v>
                </c:pt>
                <c:pt idx="1">
                  <c:v>0.94710920770877927</c:v>
                </c:pt>
                <c:pt idx="2">
                  <c:v>0.99828693790149881</c:v>
                </c:pt>
                <c:pt idx="3">
                  <c:v>1</c:v>
                </c:pt>
                <c:pt idx="4">
                  <c:v>5.2826552462526766E-2</c:v>
                </c:pt>
                <c:pt idx="5">
                  <c:v>1.7340471092077087E-3</c:v>
                </c:pt>
                <c:pt idx="6">
                  <c:v>6.9871520342612418E-5</c:v>
                </c:pt>
                <c:pt idx="7">
                  <c:v>3.1477516059957171E-6</c:v>
                </c:pt>
                <c:pt idx="8">
                  <c:v>1.5188436830835117E-7</c:v>
                </c:pt>
                <c:pt idx="9">
                  <c:v>7.6788008565310482E-9</c:v>
                </c:pt>
                <c:pt idx="10">
                  <c:v>1.3627408993576017E-9</c:v>
                </c:pt>
                <c:pt idx="11">
                  <c:v>2.1713062098501071E-10</c:v>
                </c:pt>
                <c:pt idx="12">
                  <c:v>3.5910064239828695E-11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A54-41F4-81EC-DEE18640BA24}"/>
            </c:ext>
          </c:extLst>
        </c:ser>
        <c:ser>
          <c:idx val="1"/>
          <c:order val="1"/>
          <c:tx>
            <c:v>10 ml/min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'Flow rate'!$K$6:$K$18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'Flow rate'!$M$6:$M$18</c:f>
              <c:numCache>
                <c:formatCode>General</c:formatCode>
                <c:ptCount val="13"/>
                <c:pt idx="0">
                  <c:v>0</c:v>
                </c:pt>
                <c:pt idx="1">
                  <c:v>0.99828693790149881</c:v>
                </c:pt>
                <c:pt idx="2">
                  <c:v>1</c:v>
                </c:pt>
                <c:pt idx="3">
                  <c:v>1</c:v>
                </c:pt>
                <c:pt idx="4">
                  <c:v>1.7336188436830836E-3</c:v>
                </c:pt>
                <c:pt idx="5">
                  <c:v>3.1434689507494644E-6</c:v>
                </c:pt>
                <c:pt idx="6">
                  <c:v>7.6595289079229121E-9</c:v>
                </c:pt>
                <c:pt idx="7">
                  <c:v>2.1777301927194856E-11</c:v>
                </c:pt>
                <c:pt idx="8">
                  <c:v>0</c:v>
                </c:pt>
                <c:pt idx="9">
                  <c:v>1.2398286937901498E-12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A54-41F4-81EC-DEE18640BA24}"/>
            </c:ext>
          </c:extLst>
        </c:ser>
        <c:ser>
          <c:idx val="2"/>
          <c:order val="2"/>
          <c:tx>
            <c:v>15 ml/min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'Flow rate'!$K$6:$K$18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'Flow rate'!$N$6:$N$18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6.8650963597430406E-5</c:v>
                </c:pt>
                <c:pt idx="5">
                  <c:v>7.5952890792291216E-9</c:v>
                </c:pt>
                <c:pt idx="6">
                  <c:v>6.5096359743040675E-12</c:v>
                </c:pt>
                <c:pt idx="7">
                  <c:v>2.8586723768736615E-13</c:v>
                </c:pt>
                <c:pt idx="8">
                  <c:v>0</c:v>
                </c:pt>
                <c:pt idx="9">
                  <c:v>8.2462526766595283E-13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A54-41F4-81EC-DEE18640BA24}"/>
            </c:ext>
          </c:extLst>
        </c:ser>
        <c:ser>
          <c:idx val="3"/>
          <c:order val="3"/>
          <c:tx>
            <c:v>20 ml/min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'Flow rate'!$K$6:$K$18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'Flow rate'!$O$6:$O$18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3.0835117773019271E-6</c:v>
                </c:pt>
                <c:pt idx="5">
                  <c:v>0</c:v>
                </c:pt>
                <c:pt idx="6">
                  <c:v>1.4312633832976444E-12</c:v>
                </c:pt>
                <c:pt idx="7">
                  <c:v>2.1520342612419698E-13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A54-41F4-81EC-DEE18640BA24}"/>
            </c:ext>
          </c:extLst>
        </c:ser>
        <c:ser>
          <c:idx val="4"/>
          <c:order val="4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'Flow rate'!$B$5:$B$16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'Flow rate'!$C$5:$C$16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0.69419652364856699</c:v>
                </c:pt>
                <c:pt idx="3">
                  <c:v>0.93374538839945609</c:v>
                </c:pt>
                <c:pt idx="4">
                  <c:v>0.9079849285176117</c:v>
                </c:pt>
                <c:pt idx="5">
                  <c:v>0.33336030499378316</c:v>
                </c:pt>
                <c:pt idx="6">
                  <c:v>9.640628689720003E-2</c:v>
                </c:pt>
                <c:pt idx="7">
                  <c:v>4.8331564706522952E-2</c:v>
                </c:pt>
                <c:pt idx="8">
                  <c:v>3.5486807720546812E-2</c:v>
                </c:pt>
                <c:pt idx="9">
                  <c:v>3.2258768820453386E-2</c:v>
                </c:pt>
                <c:pt idx="10">
                  <c:v>3.2058346625008026E-2</c:v>
                </c:pt>
                <c:pt idx="11">
                  <c:v>3.1696522484557989E-2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A54-41F4-81EC-DEE18640B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161728"/>
        <c:axId val="774158816"/>
      </c:scatterChart>
      <c:valAx>
        <c:axId val="774161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58816"/>
        <c:crosses val="autoZero"/>
        <c:crossBetween val="midCat"/>
      </c:valAx>
      <c:valAx>
        <c:axId val="7741588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41617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3260979877515311"/>
          <c:y val="0.17650408282298047"/>
          <c:w val="0.28755818022747159"/>
          <c:h val="0.323495917177019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47625</xdr:colOff>
      <xdr:row>1</xdr:row>
      <xdr:rowOff>4763</xdr:rowOff>
    </xdr:from>
    <xdr:to>
      <xdr:col>23</xdr:col>
      <xdr:colOff>352425</xdr:colOff>
      <xdr:row>16</xdr:row>
      <xdr:rowOff>33338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85725</xdr:colOff>
      <xdr:row>19</xdr:row>
      <xdr:rowOff>100013</xdr:rowOff>
    </xdr:from>
    <xdr:to>
      <xdr:col>23</xdr:col>
      <xdr:colOff>390525</xdr:colOff>
      <xdr:row>34</xdr:row>
      <xdr:rowOff>128588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47625</xdr:colOff>
      <xdr:row>1</xdr:row>
      <xdr:rowOff>4763</xdr:rowOff>
    </xdr:from>
    <xdr:to>
      <xdr:col>23</xdr:col>
      <xdr:colOff>352425</xdr:colOff>
      <xdr:row>16</xdr:row>
      <xdr:rowOff>33338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85725</xdr:colOff>
      <xdr:row>19</xdr:row>
      <xdr:rowOff>100013</xdr:rowOff>
    </xdr:from>
    <xdr:to>
      <xdr:col>23</xdr:col>
      <xdr:colOff>390525</xdr:colOff>
      <xdr:row>34</xdr:row>
      <xdr:rowOff>128588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283029</xdr:colOff>
      <xdr:row>19</xdr:row>
      <xdr:rowOff>87085</xdr:rowOff>
    </xdr:from>
    <xdr:to>
      <xdr:col>10</xdr:col>
      <xdr:colOff>587829</xdr:colOff>
      <xdr:row>34</xdr:row>
      <xdr:rowOff>54428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2A11303-8E6E-44C3-96F1-C4EC0729D4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361950</xdr:colOff>
      <xdr:row>1</xdr:row>
      <xdr:rowOff>109538</xdr:rowOff>
    </xdr:from>
    <xdr:to>
      <xdr:col>21</xdr:col>
      <xdr:colOff>57150</xdr:colOff>
      <xdr:row>16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85725</xdr:colOff>
      <xdr:row>19</xdr:row>
      <xdr:rowOff>100013</xdr:rowOff>
    </xdr:from>
    <xdr:to>
      <xdr:col>23</xdr:col>
      <xdr:colOff>390525</xdr:colOff>
      <xdr:row>34</xdr:row>
      <xdr:rowOff>128588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561975</xdr:colOff>
      <xdr:row>16</xdr:row>
      <xdr:rowOff>157162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8562975" y="30527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20</xdr:row>
      <xdr:rowOff>157163</xdr:rowOff>
    </xdr:from>
    <xdr:to>
      <xdr:col>14</xdr:col>
      <xdr:colOff>266700</xdr:colOff>
      <xdr:row>36</xdr:row>
      <xdr:rowOff>4763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47625</xdr:colOff>
      <xdr:row>1</xdr:row>
      <xdr:rowOff>4763</xdr:rowOff>
    </xdr:from>
    <xdr:to>
      <xdr:col>23</xdr:col>
      <xdr:colOff>352425</xdr:colOff>
      <xdr:row>16</xdr:row>
      <xdr:rowOff>33338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85725</xdr:colOff>
      <xdr:row>19</xdr:row>
      <xdr:rowOff>100013</xdr:rowOff>
    </xdr:from>
    <xdr:to>
      <xdr:col>23</xdr:col>
      <xdr:colOff>390525</xdr:colOff>
      <xdr:row>34</xdr:row>
      <xdr:rowOff>128588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561975</xdr:colOff>
      <xdr:row>16</xdr:row>
      <xdr:rowOff>157162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562975" y="308324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47625</xdr:colOff>
      <xdr:row>1</xdr:row>
      <xdr:rowOff>4763</xdr:rowOff>
    </xdr:from>
    <xdr:to>
      <xdr:col>23</xdr:col>
      <xdr:colOff>352425</xdr:colOff>
      <xdr:row>16</xdr:row>
      <xdr:rowOff>33338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85725</xdr:colOff>
      <xdr:row>19</xdr:row>
      <xdr:rowOff>100013</xdr:rowOff>
    </xdr:from>
    <xdr:to>
      <xdr:col>23</xdr:col>
      <xdr:colOff>390525</xdr:colOff>
      <xdr:row>34</xdr:row>
      <xdr:rowOff>128588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561975</xdr:colOff>
      <xdr:row>16</xdr:row>
      <xdr:rowOff>157162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8562975" y="308324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5"/>
  <sheetViews>
    <sheetView zoomScale="70" zoomScaleNormal="70" workbookViewId="0">
      <selection activeCell="D4" sqref="D4:D16"/>
    </sheetView>
  </sheetViews>
  <sheetFormatPr defaultRowHeight="14.4" x14ac:dyDescent="0.3"/>
  <cols>
    <col min="11" max="11" width="10" customWidth="1"/>
  </cols>
  <sheetData>
    <row r="1" spans="1:15" x14ac:dyDescent="0.3">
      <c r="A1" t="s">
        <v>4</v>
      </c>
      <c r="C1" t="s">
        <v>5</v>
      </c>
      <c r="D1" s="3"/>
      <c r="G1" t="s">
        <v>7</v>
      </c>
      <c r="K1">
        <v>46.7</v>
      </c>
    </row>
    <row r="3" spans="1:15" x14ac:dyDescent="0.3">
      <c r="B3" s="43" t="s">
        <v>0</v>
      </c>
      <c r="C3" s="43"/>
      <c r="F3" t="s">
        <v>6</v>
      </c>
    </row>
    <row r="4" spans="1:15" x14ac:dyDescent="0.3">
      <c r="A4" t="s">
        <v>1</v>
      </c>
      <c r="B4" t="s">
        <v>2</v>
      </c>
      <c r="C4" s="2" t="s">
        <v>18</v>
      </c>
      <c r="F4" t="s">
        <v>8</v>
      </c>
      <c r="G4" t="s">
        <v>9</v>
      </c>
      <c r="H4" t="s">
        <v>10</v>
      </c>
      <c r="I4" t="s">
        <v>11</v>
      </c>
      <c r="J4" t="s">
        <v>12</v>
      </c>
      <c r="L4" t="s">
        <v>16</v>
      </c>
    </row>
    <row r="5" spans="1:15" x14ac:dyDescent="0.3">
      <c r="A5">
        <v>1</v>
      </c>
      <c r="B5">
        <v>0</v>
      </c>
      <c r="C5" s="5">
        <v>4.5164506736771235E-4</v>
      </c>
      <c r="F5" t="s">
        <v>13</v>
      </c>
      <c r="G5" t="s">
        <v>14</v>
      </c>
      <c r="H5" t="s">
        <v>14</v>
      </c>
      <c r="I5" t="s">
        <v>14</v>
      </c>
      <c r="J5" t="s">
        <v>14</v>
      </c>
      <c r="K5" t="s">
        <v>17</v>
      </c>
      <c r="L5">
        <v>1</v>
      </c>
      <c r="M5">
        <v>2</v>
      </c>
      <c r="N5">
        <v>3</v>
      </c>
      <c r="O5">
        <v>4</v>
      </c>
    </row>
    <row r="6" spans="1:15" x14ac:dyDescent="0.3">
      <c r="A6">
        <v>2</v>
      </c>
      <c r="B6">
        <v>5</v>
      </c>
      <c r="C6" s="5">
        <v>0.10574779236827021</v>
      </c>
      <c r="F6" t="s">
        <v>15</v>
      </c>
      <c r="G6">
        <v>0</v>
      </c>
      <c r="H6">
        <v>0</v>
      </c>
      <c r="I6">
        <v>0</v>
      </c>
      <c r="J6">
        <v>0</v>
      </c>
      <c r="K6">
        <v>0</v>
      </c>
      <c r="L6">
        <f>G6/$K$1</f>
        <v>0</v>
      </c>
      <c r="M6">
        <f t="shared" ref="M6:O18" si="0">H6/$K$1</f>
        <v>0</v>
      </c>
      <c r="N6">
        <f t="shared" si="0"/>
        <v>0</v>
      </c>
      <c r="O6">
        <f t="shared" si="0"/>
        <v>0</v>
      </c>
    </row>
    <row r="7" spans="1:15" x14ac:dyDescent="0.3">
      <c r="A7">
        <v>3</v>
      </c>
      <c r="B7">
        <v>10</v>
      </c>
      <c r="C7" s="5">
        <v>0.7387326204778123</v>
      </c>
      <c r="F7">
        <v>5</v>
      </c>
      <c r="G7">
        <v>46.58</v>
      </c>
      <c r="H7">
        <v>46.58</v>
      </c>
      <c r="I7">
        <v>46.58</v>
      </c>
      <c r="J7">
        <v>46.58</v>
      </c>
      <c r="K7">
        <v>5</v>
      </c>
      <c r="L7">
        <f t="shared" ref="L7:L18" si="1">G7/$K$1</f>
        <v>0.99743040685224826</v>
      </c>
      <c r="M7">
        <f t="shared" si="0"/>
        <v>0.99743040685224826</v>
      </c>
      <c r="N7">
        <f t="shared" si="0"/>
        <v>0.99743040685224826</v>
      </c>
      <c r="O7">
        <f t="shared" si="0"/>
        <v>0.99743040685224826</v>
      </c>
    </row>
    <row r="8" spans="1:15" x14ac:dyDescent="0.3">
      <c r="A8">
        <v>4</v>
      </c>
      <c r="B8">
        <v>15</v>
      </c>
      <c r="C8" s="5">
        <v>0.92020246269734873</v>
      </c>
      <c r="F8">
        <v>10</v>
      </c>
      <c r="G8">
        <v>46.7</v>
      </c>
      <c r="H8">
        <v>46.7</v>
      </c>
      <c r="I8">
        <v>46.7</v>
      </c>
      <c r="J8">
        <v>46.7</v>
      </c>
      <c r="K8">
        <v>10</v>
      </c>
      <c r="L8">
        <f t="shared" si="1"/>
        <v>1</v>
      </c>
      <c r="M8">
        <f t="shared" si="0"/>
        <v>1</v>
      </c>
      <c r="N8">
        <f t="shared" si="0"/>
        <v>1</v>
      </c>
      <c r="O8">
        <f t="shared" si="0"/>
        <v>1</v>
      </c>
    </row>
    <row r="9" spans="1:15" x14ac:dyDescent="0.3">
      <c r="A9">
        <v>5</v>
      </c>
      <c r="B9">
        <v>20</v>
      </c>
      <c r="C9" s="5">
        <v>0.84743950929339018</v>
      </c>
      <c r="F9">
        <v>15</v>
      </c>
      <c r="G9">
        <v>46.7</v>
      </c>
      <c r="H9">
        <v>46.7</v>
      </c>
      <c r="I9">
        <v>46.7</v>
      </c>
      <c r="J9">
        <v>46.7</v>
      </c>
      <c r="K9">
        <v>15</v>
      </c>
      <c r="L9">
        <f t="shared" si="1"/>
        <v>1</v>
      </c>
      <c r="M9">
        <f t="shared" si="0"/>
        <v>1</v>
      </c>
      <c r="N9">
        <f t="shared" si="0"/>
        <v>1</v>
      </c>
      <c r="O9">
        <f t="shared" si="0"/>
        <v>1</v>
      </c>
    </row>
    <row r="10" spans="1:15" x14ac:dyDescent="0.3">
      <c r="A10">
        <v>6</v>
      </c>
      <c r="B10">
        <v>25</v>
      </c>
      <c r="C10" s="5">
        <v>0.25223701973178414</v>
      </c>
      <c r="F10">
        <v>20</v>
      </c>
      <c r="G10">
        <v>0.12039999999999999</v>
      </c>
      <c r="H10">
        <v>0.12039999999999999</v>
      </c>
      <c r="I10">
        <v>0.12039999999999999</v>
      </c>
      <c r="J10">
        <v>0.12039999999999999</v>
      </c>
      <c r="K10">
        <v>20</v>
      </c>
      <c r="L10">
        <f t="shared" si="1"/>
        <v>2.5781584582441112E-3</v>
      </c>
      <c r="M10">
        <f t="shared" si="0"/>
        <v>2.5781584582441112E-3</v>
      </c>
      <c r="N10">
        <f t="shared" si="0"/>
        <v>2.5781584582441112E-3</v>
      </c>
      <c r="O10">
        <f t="shared" si="0"/>
        <v>2.5781584582441112E-3</v>
      </c>
    </row>
    <row r="11" spans="1:15" x14ac:dyDescent="0.3">
      <c r="A11">
        <v>7</v>
      </c>
      <c r="B11">
        <v>30</v>
      </c>
      <c r="C11" s="5">
        <v>8.1670301804339929E-2</v>
      </c>
      <c r="F11">
        <v>25</v>
      </c>
      <c r="G11">
        <v>3.0679999999999998E-4</v>
      </c>
      <c r="H11">
        <v>3.0679999999999998E-4</v>
      </c>
      <c r="I11">
        <v>3.0679999999999998E-4</v>
      </c>
      <c r="J11">
        <v>3.0679999999999998E-4</v>
      </c>
      <c r="K11">
        <v>25</v>
      </c>
      <c r="L11">
        <f t="shared" si="1"/>
        <v>6.5695931477516049E-6</v>
      </c>
      <c r="M11">
        <f t="shared" si="0"/>
        <v>6.5695931477516049E-6</v>
      </c>
      <c r="N11">
        <f t="shared" si="0"/>
        <v>6.5695931477516049E-6</v>
      </c>
      <c r="O11">
        <f t="shared" si="0"/>
        <v>6.5695931477516049E-6</v>
      </c>
    </row>
    <row r="12" spans="1:15" x14ac:dyDescent="0.3">
      <c r="A12">
        <v>8</v>
      </c>
      <c r="B12">
        <v>35</v>
      </c>
      <c r="C12" s="5">
        <v>3.4222689845350679E-2</v>
      </c>
      <c r="F12">
        <v>30</v>
      </c>
      <c r="G12" s="4">
        <v>1.0440000000000001E-6</v>
      </c>
      <c r="H12" s="4">
        <v>1.0440000000000001E-6</v>
      </c>
      <c r="I12" s="4">
        <v>1.0440000000000001E-6</v>
      </c>
      <c r="J12" s="4">
        <v>1.0440000000000001E-6</v>
      </c>
      <c r="K12">
        <v>30</v>
      </c>
      <c r="L12">
        <f t="shared" si="1"/>
        <v>2.2355460385438973E-8</v>
      </c>
      <c r="M12">
        <f t="shared" si="0"/>
        <v>2.2355460385438973E-8</v>
      </c>
      <c r="N12">
        <f t="shared" si="0"/>
        <v>2.2355460385438973E-8</v>
      </c>
      <c r="O12">
        <f t="shared" si="0"/>
        <v>2.2355460385438973E-8</v>
      </c>
    </row>
    <row r="13" spans="1:15" x14ac:dyDescent="0.3">
      <c r="A13">
        <v>9</v>
      </c>
      <c r="B13">
        <v>40</v>
      </c>
      <c r="C13" s="5">
        <v>1.8184889497478176E-2</v>
      </c>
      <c r="F13">
        <v>35</v>
      </c>
      <c r="G13" s="4">
        <v>4.0190000000000003E-9</v>
      </c>
      <c r="H13" s="4">
        <v>4.0190000000000003E-9</v>
      </c>
      <c r="I13" s="4">
        <v>4.0190000000000003E-9</v>
      </c>
      <c r="J13" s="4">
        <v>4.0190000000000003E-9</v>
      </c>
      <c r="K13">
        <v>35</v>
      </c>
      <c r="L13">
        <f t="shared" si="1"/>
        <v>8.605995717344754E-11</v>
      </c>
      <c r="M13">
        <f t="shared" si="0"/>
        <v>8.605995717344754E-11</v>
      </c>
      <c r="N13">
        <f t="shared" si="0"/>
        <v>8.605995717344754E-11</v>
      </c>
      <c r="O13">
        <f t="shared" si="0"/>
        <v>8.605995717344754E-11</v>
      </c>
    </row>
    <row r="14" spans="1:15" x14ac:dyDescent="0.3">
      <c r="A14">
        <v>10</v>
      </c>
      <c r="B14">
        <v>45</v>
      </c>
      <c r="C14" s="5">
        <v>1.3454557774526745E-2</v>
      </c>
      <c r="F14">
        <v>40</v>
      </c>
      <c r="G14">
        <v>0</v>
      </c>
      <c r="H14">
        <v>0</v>
      </c>
      <c r="I14">
        <v>0</v>
      </c>
      <c r="J14">
        <v>0</v>
      </c>
      <c r="K14">
        <v>40</v>
      </c>
      <c r="L14">
        <f t="shared" si="1"/>
        <v>0</v>
      </c>
      <c r="M14">
        <f t="shared" si="0"/>
        <v>0</v>
      </c>
      <c r="N14">
        <f t="shared" si="0"/>
        <v>0</v>
      </c>
      <c r="O14">
        <f t="shared" si="0"/>
        <v>0</v>
      </c>
    </row>
    <row r="15" spans="1:15" x14ac:dyDescent="0.3">
      <c r="A15">
        <v>11</v>
      </c>
      <c r="B15">
        <v>50</v>
      </c>
      <c r="C15" s="5">
        <v>1.1862891684363089E-2</v>
      </c>
      <c r="F15">
        <v>45</v>
      </c>
      <c r="G15" s="4">
        <v>5.9600000000000006E-11</v>
      </c>
      <c r="H15" s="4">
        <v>5.9600000000000006E-11</v>
      </c>
      <c r="I15" s="4">
        <v>5.9600000000000006E-11</v>
      </c>
      <c r="J15" s="4">
        <v>5.9600000000000006E-11</v>
      </c>
      <c r="K15">
        <v>45</v>
      </c>
      <c r="L15">
        <f t="shared" si="1"/>
        <v>1.2762312633832977E-12</v>
      </c>
      <c r="M15">
        <f t="shared" si="0"/>
        <v>1.2762312633832977E-12</v>
      </c>
      <c r="N15">
        <f t="shared" si="0"/>
        <v>1.2762312633832977E-12</v>
      </c>
      <c r="O15">
        <f t="shared" si="0"/>
        <v>1.2762312633832977E-12</v>
      </c>
    </row>
    <row r="16" spans="1:15" x14ac:dyDescent="0.3">
      <c r="A16">
        <v>12</v>
      </c>
      <c r="B16">
        <v>55</v>
      </c>
      <c r="C16" s="5">
        <v>1.2084634862310395E-2</v>
      </c>
      <c r="F16">
        <v>50</v>
      </c>
      <c r="G16" s="4">
        <v>5.9209999999999995E-10</v>
      </c>
      <c r="H16" s="4">
        <v>5.9209999999999995E-10</v>
      </c>
      <c r="I16" s="4">
        <v>5.9209999999999995E-10</v>
      </c>
      <c r="J16" s="4">
        <v>5.9209999999999995E-10</v>
      </c>
      <c r="K16">
        <v>50</v>
      </c>
      <c r="L16">
        <f t="shared" si="1"/>
        <v>1.2678800856531047E-11</v>
      </c>
      <c r="M16">
        <f t="shared" si="0"/>
        <v>1.2678800856531047E-11</v>
      </c>
      <c r="N16">
        <f t="shared" si="0"/>
        <v>1.2678800856531047E-11</v>
      </c>
      <c r="O16">
        <f t="shared" si="0"/>
        <v>1.2678800856531047E-11</v>
      </c>
    </row>
    <row r="17" spans="3:15" x14ac:dyDescent="0.3">
      <c r="C17" s="1"/>
      <c r="F17">
        <v>55</v>
      </c>
      <c r="G17" s="4">
        <v>1.4600000000000001E-10</v>
      </c>
      <c r="H17" s="4">
        <v>1.4600000000000001E-10</v>
      </c>
      <c r="I17" s="4">
        <v>1.4600000000000001E-10</v>
      </c>
      <c r="J17" s="4">
        <v>1.4600000000000001E-10</v>
      </c>
      <c r="K17">
        <v>55</v>
      </c>
      <c r="L17">
        <f t="shared" si="1"/>
        <v>3.1263383297644541E-12</v>
      </c>
      <c r="M17">
        <f t="shared" si="0"/>
        <v>3.1263383297644541E-12</v>
      </c>
      <c r="N17">
        <f t="shared" si="0"/>
        <v>3.1263383297644541E-12</v>
      </c>
      <c r="O17">
        <f t="shared" si="0"/>
        <v>3.1263383297644541E-12</v>
      </c>
    </row>
    <row r="18" spans="3:15" x14ac:dyDescent="0.3">
      <c r="C18" s="1"/>
      <c r="F18">
        <v>60</v>
      </c>
      <c r="G18" s="4">
        <v>3.7739999999999997E-11</v>
      </c>
      <c r="H18" s="4">
        <v>3.7739999999999997E-11</v>
      </c>
      <c r="I18" s="4">
        <v>3.7739999999999997E-11</v>
      </c>
      <c r="J18" s="4">
        <v>3.7739999999999997E-11</v>
      </c>
      <c r="K18">
        <v>60</v>
      </c>
      <c r="L18">
        <f t="shared" si="1"/>
        <v>8.0813704496788001E-13</v>
      </c>
      <c r="M18">
        <f t="shared" si="0"/>
        <v>8.0813704496788001E-13</v>
      </c>
      <c r="N18">
        <f t="shared" si="0"/>
        <v>8.0813704496788001E-13</v>
      </c>
      <c r="O18">
        <f t="shared" si="0"/>
        <v>8.0813704496788001E-13</v>
      </c>
    </row>
    <row r="19" spans="3:15" x14ac:dyDescent="0.3">
      <c r="C19" s="1"/>
    </row>
    <row r="20" spans="3:15" x14ac:dyDescent="0.3">
      <c r="C20" s="1"/>
    </row>
    <row r="21" spans="3:15" x14ac:dyDescent="0.3">
      <c r="C21" s="1"/>
      <c r="F21" t="s">
        <v>8</v>
      </c>
      <c r="G21" t="s">
        <v>9</v>
      </c>
      <c r="H21" t="s">
        <v>10</v>
      </c>
      <c r="I21" t="s">
        <v>11</v>
      </c>
      <c r="J21" t="s">
        <v>12</v>
      </c>
    </row>
    <row r="22" spans="3:15" x14ac:dyDescent="0.3">
      <c r="C22" s="1"/>
      <c r="F22" t="s">
        <v>13</v>
      </c>
      <c r="G22" t="s">
        <v>14</v>
      </c>
      <c r="H22" t="s">
        <v>14</v>
      </c>
      <c r="I22" t="s">
        <v>14</v>
      </c>
      <c r="J22" t="s">
        <v>14</v>
      </c>
      <c r="K22" t="s">
        <v>17</v>
      </c>
      <c r="L22">
        <v>1</v>
      </c>
      <c r="M22">
        <v>2</v>
      </c>
      <c r="N22">
        <v>3</v>
      </c>
      <c r="O22">
        <v>4</v>
      </c>
    </row>
    <row r="23" spans="3:15" x14ac:dyDescent="0.3">
      <c r="C23" s="1"/>
      <c r="F23" t="s">
        <v>15</v>
      </c>
      <c r="G23">
        <v>0</v>
      </c>
      <c r="H23">
        <v>0</v>
      </c>
      <c r="I23">
        <v>0</v>
      </c>
      <c r="J23">
        <v>0</v>
      </c>
      <c r="K23">
        <v>0</v>
      </c>
      <c r="L23">
        <f>G23/$K$1</f>
        <v>0</v>
      </c>
      <c r="M23">
        <f t="shared" ref="M23:O35" si="2">H23/$K$1</f>
        <v>0</v>
      </c>
      <c r="N23">
        <f t="shared" si="2"/>
        <v>0</v>
      </c>
      <c r="O23">
        <f t="shared" si="2"/>
        <v>0</v>
      </c>
    </row>
    <row r="24" spans="3:15" x14ac:dyDescent="0.3">
      <c r="C24" s="1"/>
      <c r="F24">
        <v>5</v>
      </c>
      <c r="G24">
        <v>9.89</v>
      </c>
      <c r="H24">
        <v>6.9690000000000003</v>
      </c>
      <c r="I24">
        <v>4.8879999999999999</v>
      </c>
      <c r="J24">
        <v>3.4180000000000001</v>
      </c>
      <c r="K24">
        <v>5</v>
      </c>
      <c r="L24">
        <f t="shared" ref="L24:L35" si="3">G24/$K$1</f>
        <v>0.21177730192719485</v>
      </c>
      <c r="M24">
        <f t="shared" si="2"/>
        <v>0.14922912205567451</v>
      </c>
      <c r="N24">
        <f t="shared" si="2"/>
        <v>0.10466809421841541</v>
      </c>
      <c r="O24">
        <f t="shared" si="2"/>
        <v>7.3190578158458239E-2</v>
      </c>
    </row>
    <row r="25" spans="3:15" x14ac:dyDescent="0.3">
      <c r="C25" s="1"/>
      <c r="F25">
        <v>10</v>
      </c>
      <c r="G25">
        <v>30.01</v>
      </c>
      <c r="H25">
        <v>25.97</v>
      </c>
      <c r="I25">
        <v>22.28</v>
      </c>
      <c r="J25">
        <v>19</v>
      </c>
      <c r="K25">
        <v>10</v>
      </c>
      <c r="L25">
        <f t="shared" si="3"/>
        <v>0.6426124197002141</v>
      </c>
      <c r="M25">
        <f t="shared" si="2"/>
        <v>0.55610278372591004</v>
      </c>
      <c r="N25">
        <f t="shared" si="2"/>
        <v>0.47708779443254817</v>
      </c>
      <c r="O25">
        <f t="shared" si="2"/>
        <v>0.40685224839400425</v>
      </c>
    </row>
    <row r="26" spans="3:15" x14ac:dyDescent="0.3">
      <c r="F26">
        <v>15</v>
      </c>
      <c r="G26">
        <v>39.72</v>
      </c>
      <c r="H26">
        <v>36.96</v>
      </c>
      <c r="I26">
        <v>34.1</v>
      </c>
      <c r="J26">
        <v>31.24</v>
      </c>
      <c r="K26">
        <v>15</v>
      </c>
      <c r="L26">
        <f t="shared" si="3"/>
        <v>0.85053533190578146</v>
      </c>
      <c r="M26">
        <f t="shared" si="2"/>
        <v>0.79143468950749463</v>
      </c>
      <c r="N26">
        <f t="shared" si="2"/>
        <v>0.73019271948608133</v>
      </c>
      <c r="O26">
        <f t="shared" si="2"/>
        <v>0.66895074946466804</v>
      </c>
    </row>
    <row r="27" spans="3:15" x14ac:dyDescent="0.3">
      <c r="F27">
        <v>20</v>
      </c>
      <c r="G27">
        <v>33.869999999999997</v>
      </c>
      <c r="H27">
        <v>35.18</v>
      </c>
      <c r="I27">
        <v>35.4</v>
      </c>
      <c r="J27">
        <v>34.86</v>
      </c>
      <c r="K27">
        <v>20</v>
      </c>
      <c r="L27">
        <f t="shared" si="3"/>
        <v>0.72526766595289072</v>
      </c>
      <c r="M27">
        <f t="shared" si="2"/>
        <v>0.75331905781584574</v>
      </c>
      <c r="N27">
        <f t="shared" si="2"/>
        <v>0.75802997858672372</v>
      </c>
      <c r="O27">
        <f t="shared" si="2"/>
        <v>0.74646680942184152</v>
      </c>
    </row>
    <row r="28" spans="3:15" x14ac:dyDescent="0.3">
      <c r="F28">
        <v>25</v>
      </c>
      <c r="G28">
        <v>15.42</v>
      </c>
      <c r="H28">
        <v>18.57</v>
      </c>
      <c r="I28">
        <v>21.14</v>
      </c>
      <c r="J28">
        <v>23.1</v>
      </c>
      <c r="K28">
        <v>25</v>
      </c>
      <c r="L28">
        <f t="shared" si="3"/>
        <v>0.33019271948608137</v>
      </c>
      <c r="M28">
        <f t="shared" si="2"/>
        <v>0.39764453961456103</v>
      </c>
      <c r="N28">
        <f t="shared" si="2"/>
        <v>0.4526766595289079</v>
      </c>
      <c r="O28">
        <f t="shared" si="2"/>
        <v>0.49464668094218417</v>
      </c>
    </row>
    <row r="29" spans="3:15" x14ac:dyDescent="0.3">
      <c r="F29">
        <v>30</v>
      </c>
      <c r="G29">
        <v>6.423</v>
      </c>
      <c r="H29">
        <v>8.6950000000000003</v>
      </c>
      <c r="I29">
        <v>10.9</v>
      </c>
      <c r="J29">
        <v>12.93</v>
      </c>
      <c r="K29">
        <v>30</v>
      </c>
      <c r="L29">
        <f t="shared" si="3"/>
        <v>0.13753747323340471</v>
      </c>
      <c r="M29">
        <f t="shared" si="2"/>
        <v>0.18618843683083511</v>
      </c>
      <c r="N29">
        <f t="shared" si="2"/>
        <v>0.23340471092077086</v>
      </c>
      <c r="O29">
        <f t="shared" si="2"/>
        <v>0.27687366167023553</v>
      </c>
    </row>
    <row r="30" spans="3:15" x14ac:dyDescent="0.3">
      <c r="F30">
        <v>35</v>
      </c>
      <c r="G30">
        <v>2.6960000000000002</v>
      </c>
      <c r="H30">
        <v>4.0469999999999997</v>
      </c>
      <c r="I30">
        <v>5.5149999999999997</v>
      </c>
      <c r="J30">
        <v>7.016</v>
      </c>
      <c r="K30">
        <v>35</v>
      </c>
      <c r="L30">
        <f t="shared" si="3"/>
        <v>5.7730192719486081E-2</v>
      </c>
      <c r="M30">
        <f t="shared" si="2"/>
        <v>8.6659528907922903E-2</v>
      </c>
      <c r="N30">
        <f t="shared" si="2"/>
        <v>0.11809421841541755</v>
      </c>
      <c r="O30">
        <f t="shared" si="2"/>
        <v>0.15023554603854389</v>
      </c>
    </row>
    <row r="31" spans="3:15" x14ac:dyDescent="0.3">
      <c r="F31">
        <v>40</v>
      </c>
      <c r="G31">
        <v>1.155</v>
      </c>
      <c r="H31">
        <v>1.909</v>
      </c>
      <c r="I31">
        <v>2.81</v>
      </c>
      <c r="J31">
        <v>3.8090000000000002</v>
      </c>
      <c r="K31">
        <v>40</v>
      </c>
      <c r="L31">
        <f t="shared" si="3"/>
        <v>2.4732334047109207E-2</v>
      </c>
      <c r="M31">
        <f t="shared" si="2"/>
        <v>4.0877944325481794E-2</v>
      </c>
      <c r="N31">
        <f t="shared" si="2"/>
        <v>6.0171306209850103E-2</v>
      </c>
      <c r="O31">
        <f t="shared" si="2"/>
        <v>8.1563169164882224E-2</v>
      </c>
    </row>
    <row r="32" spans="3:15" x14ac:dyDescent="0.3">
      <c r="F32">
        <v>45</v>
      </c>
      <c r="G32">
        <v>0.50449999999999995</v>
      </c>
      <c r="H32">
        <v>0.91469999999999996</v>
      </c>
      <c r="I32">
        <v>1.4490000000000001</v>
      </c>
      <c r="J32">
        <v>2.0859999999999999</v>
      </c>
      <c r="K32">
        <v>45</v>
      </c>
      <c r="L32">
        <f t="shared" si="3"/>
        <v>1.0802997858672374E-2</v>
      </c>
      <c r="M32">
        <f t="shared" si="2"/>
        <v>1.9586723768736613E-2</v>
      </c>
      <c r="N32">
        <f t="shared" si="2"/>
        <v>3.1027837259100643E-2</v>
      </c>
      <c r="O32">
        <f t="shared" si="2"/>
        <v>4.4668094218415409E-2</v>
      </c>
    </row>
    <row r="33" spans="6:15" x14ac:dyDescent="0.3">
      <c r="F33">
        <v>50</v>
      </c>
      <c r="G33">
        <v>0.2235</v>
      </c>
      <c r="H33">
        <v>0.44130000000000003</v>
      </c>
      <c r="I33">
        <v>0.75649999999999995</v>
      </c>
      <c r="J33">
        <v>1.155</v>
      </c>
      <c r="K33">
        <v>50</v>
      </c>
      <c r="L33">
        <f t="shared" si="3"/>
        <v>4.7858672376873664E-3</v>
      </c>
      <c r="M33">
        <f t="shared" si="2"/>
        <v>9.4496788008565317E-3</v>
      </c>
      <c r="N33">
        <f t="shared" si="2"/>
        <v>1.6199143468950749E-2</v>
      </c>
      <c r="O33">
        <f t="shared" si="2"/>
        <v>2.4732334047109207E-2</v>
      </c>
    </row>
    <row r="34" spans="6:15" x14ac:dyDescent="0.3">
      <c r="F34">
        <v>55</v>
      </c>
      <c r="G34">
        <v>0.10100000000000001</v>
      </c>
      <c r="H34">
        <v>0.22</v>
      </c>
      <c r="I34">
        <v>0.3992</v>
      </c>
      <c r="J34">
        <v>0.64459999999999995</v>
      </c>
      <c r="K34">
        <v>55</v>
      </c>
      <c r="L34">
        <f t="shared" si="3"/>
        <v>2.1627408993576016E-3</v>
      </c>
      <c r="M34">
        <f t="shared" si="2"/>
        <v>4.7109207708779443E-3</v>
      </c>
      <c r="N34">
        <f t="shared" si="2"/>
        <v>8.5481798715203415E-3</v>
      </c>
      <c r="O34">
        <f t="shared" si="2"/>
        <v>1.3802997858672375E-2</v>
      </c>
    </row>
    <row r="35" spans="6:15" x14ac:dyDescent="0.3">
      <c r="F35">
        <v>60</v>
      </c>
      <c r="G35">
        <v>4.6219999999999997E-2</v>
      </c>
      <c r="H35">
        <v>0.1094</v>
      </c>
      <c r="I35">
        <v>0.21299999999999999</v>
      </c>
      <c r="J35">
        <v>0.36330000000000001</v>
      </c>
      <c r="K35">
        <v>60</v>
      </c>
      <c r="L35">
        <f t="shared" si="3"/>
        <v>9.8972162740899351E-4</v>
      </c>
      <c r="M35">
        <f t="shared" si="2"/>
        <v>2.3426124197002138E-3</v>
      </c>
      <c r="N35">
        <f t="shared" si="2"/>
        <v>4.5610278372591002E-3</v>
      </c>
      <c r="O35">
        <f t="shared" si="2"/>
        <v>7.7794432548179866E-3</v>
      </c>
    </row>
  </sheetData>
  <mergeCells count="1">
    <mergeCell ref="B3:C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5"/>
  <sheetViews>
    <sheetView zoomScale="70" zoomScaleNormal="70" workbookViewId="0">
      <selection activeCell="D5" sqref="D5:D16"/>
    </sheetView>
  </sheetViews>
  <sheetFormatPr defaultRowHeight="14.4" x14ac:dyDescent="0.3"/>
  <cols>
    <col min="11" max="11" width="10" customWidth="1"/>
  </cols>
  <sheetData>
    <row r="1" spans="1:15" x14ac:dyDescent="0.3">
      <c r="A1" t="s">
        <v>30</v>
      </c>
      <c r="C1" t="s">
        <v>5</v>
      </c>
      <c r="D1" s="3"/>
      <c r="G1" t="s">
        <v>7</v>
      </c>
      <c r="K1">
        <v>46.7</v>
      </c>
    </row>
    <row r="3" spans="1:15" x14ac:dyDescent="0.3">
      <c r="B3" s="43" t="s">
        <v>0</v>
      </c>
      <c r="C3" s="43"/>
      <c r="F3" t="s">
        <v>6</v>
      </c>
    </row>
    <row r="4" spans="1:15" x14ac:dyDescent="0.3">
      <c r="A4" t="s">
        <v>1</v>
      </c>
      <c r="B4" t="s">
        <v>2</v>
      </c>
      <c r="C4" s="2" t="s">
        <v>18</v>
      </c>
      <c r="F4" t="s">
        <v>8</v>
      </c>
      <c r="G4" t="s">
        <v>9</v>
      </c>
      <c r="H4" t="s">
        <v>10</v>
      </c>
      <c r="I4" t="s">
        <v>11</v>
      </c>
      <c r="J4" t="s">
        <v>12</v>
      </c>
      <c r="L4" t="s">
        <v>16</v>
      </c>
    </row>
    <row r="5" spans="1:15" x14ac:dyDescent="0.3">
      <c r="A5">
        <v>1</v>
      </c>
      <c r="B5">
        <v>0</v>
      </c>
      <c r="C5" s="5">
        <v>4.5164506736771235E-4</v>
      </c>
      <c r="F5" t="s">
        <v>13</v>
      </c>
      <c r="G5" t="s">
        <v>14</v>
      </c>
      <c r="H5" t="s">
        <v>14</v>
      </c>
      <c r="I5" t="s">
        <v>14</v>
      </c>
      <c r="J5" t="s">
        <v>14</v>
      </c>
      <c r="K5" t="s">
        <v>17</v>
      </c>
      <c r="L5">
        <v>1</v>
      </c>
      <c r="M5">
        <v>2</v>
      </c>
      <c r="N5">
        <v>3</v>
      </c>
      <c r="O5">
        <v>4</v>
      </c>
    </row>
    <row r="6" spans="1:15" x14ac:dyDescent="0.3">
      <c r="A6">
        <v>2</v>
      </c>
      <c r="B6">
        <v>5</v>
      </c>
      <c r="C6" s="5">
        <v>0.10574779236827021</v>
      </c>
      <c r="F6" t="s">
        <v>15</v>
      </c>
      <c r="G6">
        <v>0</v>
      </c>
      <c r="H6">
        <v>0</v>
      </c>
      <c r="I6">
        <v>0</v>
      </c>
      <c r="J6">
        <v>0</v>
      </c>
      <c r="K6">
        <v>0</v>
      </c>
      <c r="L6">
        <f>G6/$K$1</f>
        <v>0</v>
      </c>
      <c r="M6">
        <f t="shared" ref="M6:O18" si="0">H6/$K$1</f>
        <v>0</v>
      </c>
      <c r="N6">
        <f t="shared" si="0"/>
        <v>0</v>
      </c>
      <c r="O6">
        <f t="shared" si="0"/>
        <v>0</v>
      </c>
    </row>
    <row r="7" spans="1:15" x14ac:dyDescent="0.3">
      <c r="A7">
        <v>3</v>
      </c>
      <c r="B7">
        <v>10</v>
      </c>
      <c r="C7" s="5">
        <v>0.7387326204778123</v>
      </c>
      <c r="F7">
        <v>5</v>
      </c>
      <c r="G7">
        <v>46.69</v>
      </c>
      <c r="H7">
        <v>46.66</v>
      </c>
      <c r="I7">
        <v>46.58</v>
      </c>
      <c r="J7">
        <v>46.35</v>
      </c>
      <c r="K7">
        <v>5</v>
      </c>
      <c r="L7">
        <f t="shared" ref="L7:L18" si="1">G7/$K$1</f>
        <v>0.99978586723768725</v>
      </c>
      <c r="M7">
        <f t="shared" si="0"/>
        <v>0.99914346895074935</v>
      </c>
      <c r="N7">
        <f t="shared" si="0"/>
        <v>0.99743040685224826</v>
      </c>
      <c r="O7">
        <f t="shared" si="0"/>
        <v>0.99250535331905776</v>
      </c>
    </row>
    <row r="8" spans="1:15" x14ac:dyDescent="0.3">
      <c r="A8">
        <v>4</v>
      </c>
      <c r="B8">
        <v>15</v>
      </c>
      <c r="C8" s="5">
        <v>0.92020246269734873</v>
      </c>
      <c r="F8">
        <v>10</v>
      </c>
      <c r="G8">
        <v>46.7</v>
      </c>
      <c r="H8">
        <v>46.7</v>
      </c>
      <c r="I8">
        <v>46.7</v>
      </c>
      <c r="J8">
        <v>46.7</v>
      </c>
      <c r="K8">
        <v>10</v>
      </c>
      <c r="L8">
        <f t="shared" si="1"/>
        <v>1</v>
      </c>
      <c r="M8">
        <f t="shared" si="0"/>
        <v>1</v>
      </c>
      <c r="N8">
        <f t="shared" si="0"/>
        <v>1</v>
      </c>
      <c r="O8">
        <f t="shared" si="0"/>
        <v>1</v>
      </c>
    </row>
    <row r="9" spans="1:15" x14ac:dyDescent="0.3">
      <c r="A9">
        <v>5</v>
      </c>
      <c r="B9">
        <v>20</v>
      </c>
      <c r="C9" s="5">
        <v>0.84743950929339018</v>
      </c>
      <c r="F9">
        <v>15</v>
      </c>
      <c r="G9">
        <v>46.7</v>
      </c>
      <c r="H9">
        <v>46.7</v>
      </c>
      <c r="I9">
        <v>46.7</v>
      </c>
      <c r="J9">
        <v>46.7</v>
      </c>
      <c r="K9">
        <v>15</v>
      </c>
      <c r="L9">
        <f t="shared" si="1"/>
        <v>1</v>
      </c>
      <c r="M9">
        <f t="shared" si="0"/>
        <v>1</v>
      </c>
      <c r="N9">
        <f t="shared" si="0"/>
        <v>1</v>
      </c>
      <c r="O9">
        <f t="shared" si="0"/>
        <v>1</v>
      </c>
    </row>
    <row r="10" spans="1:15" x14ac:dyDescent="0.3">
      <c r="A10">
        <v>6</v>
      </c>
      <c r="B10">
        <v>25</v>
      </c>
      <c r="C10" s="5">
        <v>0.25223701973178414</v>
      </c>
      <c r="F10">
        <v>20</v>
      </c>
      <c r="G10">
        <v>7.8779999999999996E-3</v>
      </c>
      <c r="H10">
        <v>4.4749999999999998E-2</v>
      </c>
      <c r="I10">
        <v>0.12039999999999999</v>
      </c>
      <c r="J10">
        <v>0.35470000000000002</v>
      </c>
      <c r="K10">
        <v>20</v>
      </c>
      <c r="L10">
        <f t="shared" si="1"/>
        <v>1.6869379014989292E-4</v>
      </c>
      <c r="M10">
        <f t="shared" si="0"/>
        <v>9.5824411134903635E-4</v>
      </c>
      <c r="N10">
        <f t="shared" si="0"/>
        <v>2.5781584582441112E-3</v>
      </c>
      <c r="O10">
        <f t="shared" si="0"/>
        <v>7.5952890792291223E-3</v>
      </c>
    </row>
    <row r="11" spans="1:15" x14ac:dyDescent="0.3">
      <c r="A11">
        <v>7</v>
      </c>
      <c r="B11">
        <v>30</v>
      </c>
      <c r="C11" s="5">
        <v>8.1670301804339929E-2</v>
      </c>
      <c r="F11">
        <v>25</v>
      </c>
      <c r="G11" s="4">
        <v>1.8449999999999999E-6</v>
      </c>
      <c r="H11" s="4">
        <v>4.8720000000000001E-5</v>
      </c>
      <c r="I11">
        <v>3.0679999999999998E-4</v>
      </c>
      <c r="J11">
        <v>2.2699999999999999E-3</v>
      </c>
      <c r="K11">
        <v>25</v>
      </c>
      <c r="L11">
        <f t="shared" si="1"/>
        <v>3.9507494646680938E-8</v>
      </c>
      <c r="M11">
        <f t="shared" si="0"/>
        <v>1.043254817987152E-6</v>
      </c>
      <c r="N11">
        <f t="shared" si="0"/>
        <v>6.5695931477516049E-6</v>
      </c>
      <c r="O11">
        <f t="shared" si="0"/>
        <v>4.8608137044967876E-5</v>
      </c>
    </row>
    <row r="12" spans="1:15" x14ac:dyDescent="0.3">
      <c r="A12">
        <v>8</v>
      </c>
      <c r="B12">
        <v>35</v>
      </c>
      <c r="C12" s="5">
        <v>3.4222689845350679E-2</v>
      </c>
      <c r="F12">
        <v>30</v>
      </c>
      <c r="G12" s="4">
        <v>1.053E-9</v>
      </c>
      <c r="H12" s="4">
        <v>7.1359999999999998E-8</v>
      </c>
      <c r="I12" s="4">
        <v>1.0440000000000001E-6</v>
      </c>
      <c r="J12" s="4">
        <v>1.8980000000000001E-5</v>
      </c>
      <c r="K12">
        <v>30</v>
      </c>
      <c r="L12">
        <f t="shared" si="1"/>
        <v>2.2548179871520341E-11</v>
      </c>
      <c r="M12">
        <f t="shared" si="0"/>
        <v>1.528051391862955E-9</v>
      </c>
      <c r="N12">
        <f t="shared" si="0"/>
        <v>2.2355460385438973E-8</v>
      </c>
      <c r="O12">
        <f t="shared" si="0"/>
        <v>4.06423982869379E-7</v>
      </c>
    </row>
    <row r="13" spans="1:15" x14ac:dyDescent="0.3">
      <c r="A13">
        <v>9</v>
      </c>
      <c r="B13">
        <v>40</v>
      </c>
      <c r="C13" s="5">
        <v>1.8184889497478176E-2</v>
      </c>
      <c r="F13">
        <v>35</v>
      </c>
      <c r="G13" s="4">
        <v>1.693E-11</v>
      </c>
      <c r="H13" s="4">
        <v>9.9849999999999996E-11</v>
      </c>
      <c r="I13" s="4">
        <v>4.0190000000000003E-9</v>
      </c>
      <c r="J13" s="4">
        <v>1.807E-7</v>
      </c>
      <c r="K13">
        <v>35</v>
      </c>
      <c r="L13">
        <f t="shared" si="1"/>
        <v>3.6252676659528904E-13</v>
      </c>
      <c r="M13">
        <f t="shared" si="0"/>
        <v>2.1381156316916485E-12</v>
      </c>
      <c r="N13">
        <f t="shared" si="0"/>
        <v>8.605995717344754E-11</v>
      </c>
      <c r="O13">
        <f t="shared" si="0"/>
        <v>3.8693790149892934E-9</v>
      </c>
    </row>
    <row r="14" spans="1:15" x14ac:dyDescent="0.3">
      <c r="A14">
        <v>10</v>
      </c>
      <c r="B14">
        <v>45</v>
      </c>
      <c r="C14" s="5">
        <v>1.3454557774526745E-2</v>
      </c>
      <c r="F14">
        <v>40</v>
      </c>
      <c r="G14">
        <v>0</v>
      </c>
      <c r="H14" s="4">
        <v>1.9360000000000002E-11</v>
      </c>
      <c r="I14">
        <v>0</v>
      </c>
      <c r="J14" s="4">
        <v>1.848E-9</v>
      </c>
      <c r="K14">
        <v>40</v>
      </c>
      <c r="L14">
        <f t="shared" si="1"/>
        <v>0</v>
      </c>
      <c r="M14">
        <f t="shared" si="0"/>
        <v>4.1456102783725913E-13</v>
      </c>
      <c r="N14">
        <f t="shared" si="0"/>
        <v>0</v>
      </c>
      <c r="O14">
        <f t="shared" si="0"/>
        <v>3.9571734475374731E-11</v>
      </c>
    </row>
    <row r="15" spans="1:15" x14ac:dyDescent="0.3">
      <c r="A15">
        <v>11</v>
      </c>
      <c r="B15">
        <v>50</v>
      </c>
      <c r="C15" s="5">
        <v>1.1862891684363089E-2</v>
      </c>
      <c r="F15">
        <v>45</v>
      </c>
      <c r="G15" s="4">
        <v>0</v>
      </c>
      <c r="H15" s="4">
        <v>5.7070000000000003E-11</v>
      </c>
      <c r="I15" s="4">
        <v>5.9600000000000006E-11</v>
      </c>
      <c r="J15" s="4">
        <v>6.7520000000000003E-11</v>
      </c>
      <c r="K15">
        <v>45</v>
      </c>
      <c r="L15">
        <f t="shared" si="1"/>
        <v>0</v>
      </c>
      <c r="M15">
        <f t="shared" si="0"/>
        <v>1.2220556745182013E-12</v>
      </c>
      <c r="N15">
        <f t="shared" si="0"/>
        <v>1.2762312633832977E-12</v>
      </c>
      <c r="O15">
        <f t="shared" si="0"/>
        <v>1.4458244111349037E-12</v>
      </c>
    </row>
    <row r="16" spans="1:15" x14ac:dyDescent="0.3">
      <c r="A16">
        <v>12</v>
      </c>
      <c r="B16">
        <v>55</v>
      </c>
      <c r="C16" s="5">
        <v>1.2084634862310395E-2</v>
      </c>
      <c r="F16">
        <v>50</v>
      </c>
      <c r="G16" s="4">
        <v>0</v>
      </c>
      <c r="H16" s="4">
        <v>0</v>
      </c>
      <c r="I16" s="4">
        <v>5.9209999999999995E-10</v>
      </c>
      <c r="J16" s="4">
        <v>3.2520000000000002E-10</v>
      </c>
      <c r="K16">
        <v>50</v>
      </c>
      <c r="L16">
        <f t="shared" si="1"/>
        <v>0</v>
      </c>
      <c r="M16">
        <f t="shared" si="0"/>
        <v>0</v>
      </c>
      <c r="N16">
        <f t="shared" si="0"/>
        <v>1.2678800856531047E-11</v>
      </c>
      <c r="O16">
        <f t="shared" si="0"/>
        <v>6.9635974304068524E-12</v>
      </c>
    </row>
    <row r="17" spans="3:15" x14ac:dyDescent="0.3">
      <c r="C17" s="1"/>
      <c r="F17">
        <v>55</v>
      </c>
      <c r="G17" s="4">
        <v>0</v>
      </c>
      <c r="H17" s="4">
        <v>0</v>
      </c>
      <c r="I17" s="4">
        <v>1.4600000000000001E-10</v>
      </c>
      <c r="J17" s="4">
        <v>0</v>
      </c>
      <c r="K17">
        <v>55</v>
      </c>
      <c r="L17">
        <f t="shared" si="1"/>
        <v>0</v>
      </c>
      <c r="M17">
        <f t="shared" si="0"/>
        <v>0</v>
      </c>
      <c r="N17">
        <f t="shared" si="0"/>
        <v>3.1263383297644541E-12</v>
      </c>
      <c r="O17">
        <f t="shared" si="0"/>
        <v>0</v>
      </c>
    </row>
    <row r="18" spans="3:15" x14ac:dyDescent="0.3">
      <c r="C18" s="1"/>
      <c r="F18">
        <v>60</v>
      </c>
      <c r="G18" s="4">
        <v>0</v>
      </c>
      <c r="H18" s="4">
        <v>0</v>
      </c>
      <c r="I18" s="4">
        <v>3.7739999999999997E-11</v>
      </c>
      <c r="J18" s="4">
        <v>0</v>
      </c>
      <c r="K18">
        <v>60</v>
      </c>
      <c r="L18">
        <f t="shared" si="1"/>
        <v>0</v>
      </c>
      <c r="M18">
        <f t="shared" si="0"/>
        <v>0</v>
      </c>
      <c r="N18">
        <f t="shared" si="0"/>
        <v>8.0813704496788001E-13</v>
      </c>
      <c r="O18">
        <f t="shared" si="0"/>
        <v>0</v>
      </c>
    </row>
    <row r="19" spans="3:15" x14ac:dyDescent="0.3">
      <c r="C19" s="1"/>
    </row>
    <row r="20" spans="3:15" x14ac:dyDescent="0.3">
      <c r="C20" s="1"/>
    </row>
    <row r="21" spans="3:15" x14ac:dyDescent="0.3">
      <c r="C21" s="1"/>
      <c r="F21" t="s">
        <v>8</v>
      </c>
      <c r="G21" t="s">
        <v>9</v>
      </c>
      <c r="H21" t="s">
        <v>10</v>
      </c>
      <c r="I21" t="s">
        <v>11</v>
      </c>
      <c r="J21" t="s">
        <v>12</v>
      </c>
    </row>
    <row r="22" spans="3:15" x14ac:dyDescent="0.3">
      <c r="C22" s="1"/>
      <c r="F22" t="s">
        <v>13</v>
      </c>
      <c r="G22" t="s">
        <v>14</v>
      </c>
      <c r="H22" t="s">
        <v>14</v>
      </c>
      <c r="I22" t="s">
        <v>14</v>
      </c>
      <c r="J22" t="s">
        <v>14</v>
      </c>
      <c r="K22" t="s">
        <v>17</v>
      </c>
      <c r="L22">
        <v>1</v>
      </c>
      <c r="M22">
        <v>2</v>
      </c>
      <c r="N22">
        <v>3</v>
      </c>
      <c r="O22">
        <v>4</v>
      </c>
    </row>
    <row r="23" spans="3:15" x14ac:dyDescent="0.3">
      <c r="C23" s="1"/>
      <c r="F23" t="s">
        <v>15</v>
      </c>
      <c r="G23">
        <v>0</v>
      </c>
      <c r="H23">
        <v>0</v>
      </c>
      <c r="I23">
        <v>0</v>
      </c>
      <c r="J23">
        <v>0</v>
      </c>
      <c r="K23">
        <v>0</v>
      </c>
      <c r="L23">
        <f>G23/$K$1</f>
        <v>0</v>
      </c>
      <c r="M23">
        <f t="shared" ref="M23:O35" si="2">H23/$K$1</f>
        <v>0</v>
      </c>
      <c r="N23">
        <f t="shared" si="2"/>
        <v>0</v>
      </c>
      <c r="O23">
        <f t="shared" si="2"/>
        <v>0</v>
      </c>
    </row>
    <row r="24" spans="3:15" x14ac:dyDescent="0.3">
      <c r="C24" s="1"/>
      <c r="F24">
        <v>5</v>
      </c>
      <c r="G24">
        <v>7.6619999999999999</v>
      </c>
      <c r="H24">
        <v>7.2690000000000001</v>
      </c>
      <c r="I24">
        <v>6.9690000000000003</v>
      </c>
      <c r="J24">
        <v>6.5410000000000004</v>
      </c>
      <c r="K24">
        <v>5</v>
      </c>
      <c r="L24">
        <f t="shared" ref="L24:L35" si="3">G24/$K$1</f>
        <v>0.16406852248394002</v>
      </c>
      <c r="M24">
        <f t="shared" si="2"/>
        <v>0.15565310492505352</v>
      </c>
      <c r="N24">
        <f t="shared" si="2"/>
        <v>0.14922912205567451</v>
      </c>
      <c r="O24">
        <f t="shared" si="2"/>
        <v>0.14006423982869379</v>
      </c>
    </row>
    <row r="25" spans="3:15" x14ac:dyDescent="0.3">
      <c r="C25" s="1"/>
      <c r="F25">
        <v>10</v>
      </c>
      <c r="G25">
        <v>27.03</v>
      </c>
      <c r="H25">
        <v>26.44</v>
      </c>
      <c r="I25">
        <v>25.97</v>
      </c>
      <c r="J25">
        <v>25.28</v>
      </c>
      <c r="K25">
        <v>10</v>
      </c>
      <c r="L25">
        <f t="shared" si="3"/>
        <v>0.57880085653104929</v>
      </c>
      <c r="M25">
        <f t="shared" si="2"/>
        <v>0.5661670235546038</v>
      </c>
      <c r="N25">
        <f t="shared" si="2"/>
        <v>0.55610278372591004</v>
      </c>
      <c r="O25">
        <f t="shared" si="2"/>
        <v>0.54132762312633831</v>
      </c>
    </row>
    <row r="26" spans="3:15" x14ac:dyDescent="0.3">
      <c r="F26">
        <v>15</v>
      </c>
      <c r="G26">
        <v>37.72</v>
      </c>
      <c r="H26">
        <v>37.299999999999997</v>
      </c>
      <c r="I26">
        <v>36.96</v>
      </c>
      <c r="J26">
        <v>36.450000000000003</v>
      </c>
      <c r="K26">
        <v>15</v>
      </c>
      <c r="L26">
        <f t="shared" si="3"/>
        <v>0.8077087794432547</v>
      </c>
      <c r="M26">
        <f t="shared" si="2"/>
        <v>0.79871520342612412</v>
      </c>
      <c r="N26">
        <f t="shared" si="2"/>
        <v>0.79143468950749463</v>
      </c>
      <c r="O26">
        <f t="shared" si="2"/>
        <v>0.78051391862955033</v>
      </c>
    </row>
    <row r="27" spans="3:15" x14ac:dyDescent="0.3">
      <c r="F27">
        <v>20</v>
      </c>
      <c r="G27">
        <v>34.94</v>
      </c>
      <c r="H27">
        <v>35.08</v>
      </c>
      <c r="I27">
        <v>35.18</v>
      </c>
      <c r="J27">
        <v>35.29</v>
      </c>
      <c r="K27">
        <v>20</v>
      </c>
      <c r="L27">
        <f t="shared" si="3"/>
        <v>0.74817987152034249</v>
      </c>
      <c r="M27">
        <f t="shared" si="2"/>
        <v>0.75117773019271938</v>
      </c>
      <c r="N27">
        <f t="shared" si="2"/>
        <v>0.75331905781584574</v>
      </c>
      <c r="O27">
        <f t="shared" si="2"/>
        <v>0.75567451820128473</v>
      </c>
    </row>
    <row r="28" spans="3:15" x14ac:dyDescent="0.3">
      <c r="F28">
        <v>25</v>
      </c>
      <c r="G28">
        <v>17.78</v>
      </c>
      <c r="H28">
        <v>18.22</v>
      </c>
      <c r="I28">
        <v>18.57</v>
      </c>
      <c r="J28">
        <v>19.079999999999998</v>
      </c>
      <c r="K28">
        <v>25</v>
      </c>
      <c r="L28">
        <f t="shared" si="3"/>
        <v>0.38072805139186294</v>
      </c>
      <c r="M28">
        <f t="shared" si="2"/>
        <v>0.39014989293361879</v>
      </c>
      <c r="N28">
        <f t="shared" si="2"/>
        <v>0.39764453961456103</v>
      </c>
      <c r="O28">
        <f t="shared" si="2"/>
        <v>0.40856531049250527</v>
      </c>
    </row>
    <row r="29" spans="3:15" x14ac:dyDescent="0.3">
      <c r="F29">
        <v>30</v>
      </c>
      <c r="G29">
        <v>8.0839999999999996</v>
      </c>
      <c r="H29">
        <v>8.4239999999999995</v>
      </c>
      <c r="I29">
        <v>8.6950000000000003</v>
      </c>
      <c r="J29">
        <v>9.1</v>
      </c>
      <c r="K29">
        <v>30</v>
      </c>
      <c r="L29">
        <f t="shared" si="3"/>
        <v>0.17310492505353317</v>
      </c>
      <c r="M29">
        <f t="shared" si="2"/>
        <v>0.18038543897216272</v>
      </c>
      <c r="N29">
        <f t="shared" si="2"/>
        <v>0.18618843683083511</v>
      </c>
      <c r="O29">
        <f t="shared" si="2"/>
        <v>0.19486081370449676</v>
      </c>
    </row>
    <row r="30" spans="3:15" x14ac:dyDescent="0.3">
      <c r="F30">
        <v>35</v>
      </c>
      <c r="G30">
        <v>3.6680000000000001</v>
      </c>
      <c r="H30">
        <v>3.8769999999999998</v>
      </c>
      <c r="I30">
        <v>4.0469999999999997</v>
      </c>
      <c r="J30">
        <v>4.3049999999999997</v>
      </c>
      <c r="K30">
        <v>35</v>
      </c>
      <c r="L30">
        <f t="shared" si="3"/>
        <v>7.8543897216274083E-2</v>
      </c>
      <c r="M30">
        <f t="shared" si="2"/>
        <v>8.3019271948608128E-2</v>
      </c>
      <c r="N30">
        <f t="shared" si="2"/>
        <v>8.6659528907922903E-2</v>
      </c>
      <c r="O30">
        <f t="shared" si="2"/>
        <v>9.2184154175588853E-2</v>
      </c>
    </row>
    <row r="31" spans="3:15" x14ac:dyDescent="0.3">
      <c r="F31">
        <v>40</v>
      </c>
      <c r="G31">
        <v>1.6890000000000001</v>
      </c>
      <c r="H31">
        <v>1.81</v>
      </c>
      <c r="I31">
        <v>1.909</v>
      </c>
      <c r="J31">
        <v>2.0609999999999999</v>
      </c>
      <c r="K31">
        <v>40</v>
      </c>
      <c r="L31">
        <f t="shared" si="3"/>
        <v>3.6167023554603855E-2</v>
      </c>
      <c r="M31">
        <f t="shared" si="2"/>
        <v>3.8758029978586725E-2</v>
      </c>
      <c r="N31">
        <f t="shared" si="2"/>
        <v>4.0877944325481794E-2</v>
      </c>
      <c r="O31">
        <f t="shared" si="2"/>
        <v>4.4132762312633828E-2</v>
      </c>
    </row>
    <row r="32" spans="3:15" x14ac:dyDescent="0.3">
      <c r="F32">
        <v>45</v>
      </c>
      <c r="G32">
        <v>0.79120000000000001</v>
      </c>
      <c r="H32">
        <v>0.85870000000000002</v>
      </c>
      <c r="I32">
        <v>0.91469999999999996</v>
      </c>
      <c r="J32">
        <v>1.002</v>
      </c>
      <c r="K32">
        <v>45</v>
      </c>
      <c r="L32">
        <f t="shared" si="3"/>
        <v>1.6942184154175588E-2</v>
      </c>
      <c r="M32">
        <f t="shared" si="2"/>
        <v>1.8387580299785867E-2</v>
      </c>
      <c r="N32">
        <f t="shared" si="2"/>
        <v>1.9586723768736613E-2</v>
      </c>
      <c r="O32">
        <f t="shared" si="2"/>
        <v>2.1456102783725908E-2</v>
      </c>
    </row>
    <row r="33" spans="6:15" x14ac:dyDescent="0.3">
      <c r="F33">
        <v>50</v>
      </c>
      <c r="G33">
        <v>0.37390000000000001</v>
      </c>
      <c r="H33">
        <v>0.41349999999999998</v>
      </c>
      <c r="I33">
        <v>0.44130000000000003</v>
      </c>
      <c r="J33">
        <v>0.49430000000000002</v>
      </c>
      <c r="K33">
        <v>50</v>
      </c>
      <c r="L33">
        <f t="shared" si="3"/>
        <v>8.0064239828693783E-3</v>
      </c>
      <c r="M33">
        <f t="shared" si="2"/>
        <v>8.8543897216274078E-3</v>
      </c>
      <c r="N33">
        <f t="shared" si="2"/>
        <v>9.4496788008565317E-3</v>
      </c>
      <c r="O33">
        <f t="shared" si="2"/>
        <v>1.058458244111349E-2</v>
      </c>
    </row>
    <row r="34" spans="6:15" x14ac:dyDescent="0.3">
      <c r="F34">
        <v>55</v>
      </c>
      <c r="G34">
        <v>0.18060000000000001</v>
      </c>
      <c r="H34">
        <v>0.20150000000000001</v>
      </c>
      <c r="I34">
        <v>0.22</v>
      </c>
      <c r="J34">
        <v>0.2467</v>
      </c>
      <c r="K34">
        <v>55</v>
      </c>
      <c r="L34">
        <f t="shared" si="3"/>
        <v>3.867237687366167E-3</v>
      </c>
      <c r="M34">
        <f t="shared" si="2"/>
        <v>4.3147751605995717E-3</v>
      </c>
      <c r="N34">
        <f t="shared" si="2"/>
        <v>4.7109207708779443E-3</v>
      </c>
      <c r="O34">
        <f t="shared" si="2"/>
        <v>5.2826552462526761E-3</v>
      </c>
    </row>
    <row r="35" spans="6:15" x14ac:dyDescent="0.3">
      <c r="F35">
        <v>60</v>
      </c>
      <c r="G35">
        <v>8.8900000000000007E-2</v>
      </c>
      <c r="H35">
        <v>9.9540000000000003E-2</v>
      </c>
      <c r="I35">
        <v>0.1094</v>
      </c>
      <c r="J35">
        <v>0.1245</v>
      </c>
      <c r="K35">
        <v>60</v>
      </c>
      <c r="L35">
        <f t="shared" si="3"/>
        <v>1.9036402569593148E-3</v>
      </c>
      <c r="M35">
        <f t="shared" si="2"/>
        <v>2.131477516059957E-3</v>
      </c>
      <c r="N35">
        <f t="shared" si="2"/>
        <v>2.3426124197002138E-3</v>
      </c>
      <c r="O35">
        <f t="shared" si="2"/>
        <v>2.6659528907922911E-3</v>
      </c>
    </row>
  </sheetData>
  <mergeCells count="1">
    <mergeCell ref="B3:C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5"/>
  <sheetViews>
    <sheetView zoomScale="80" zoomScaleNormal="80" workbookViewId="0">
      <selection activeCell="D5" sqref="D5:D16"/>
    </sheetView>
  </sheetViews>
  <sheetFormatPr defaultRowHeight="14.4" x14ac:dyDescent="0.3"/>
  <cols>
    <col min="11" max="11" width="10" customWidth="1"/>
  </cols>
  <sheetData>
    <row r="1" spans="1:25" x14ac:dyDescent="0.3">
      <c r="A1" t="s">
        <v>29</v>
      </c>
      <c r="D1" s="3"/>
      <c r="K1">
        <v>46.7</v>
      </c>
    </row>
    <row r="3" spans="1:25" x14ac:dyDescent="0.3">
      <c r="B3" s="43" t="s">
        <v>0</v>
      </c>
      <c r="C3" s="43"/>
      <c r="F3" t="s">
        <v>6</v>
      </c>
    </row>
    <row r="4" spans="1:25" x14ac:dyDescent="0.3">
      <c r="A4" t="s">
        <v>1</v>
      </c>
      <c r="B4" t="s">
        <v>2</v>
      </c>
      <c r="C4" s="2" t="s">
        <v>18</v>
      </c>
      <c r="F4" t="s">
        <v>8</v>
      </c>
      <c r="G4" t="s">
        <v>9</v>
      </c>
      <c r="H4" t="s">
        <v>10</v>
      </c>
      <c r="I4" t="s">
        <v>11</v>
      </c>
      <c r="J4" t="s">
        <v>12</v>
      </c>
      <c r="L4" t="s">
        <v>16</v>
      </c>
    </row>
    <row r="5" spans="1:25" x14ac:dyDescent="0.3">
      <c r="A5">
        <v>1</v>
      </c>
      <c r="B5">
        <v>0</v>
      </c>
      <c r="C5" s="5">
        <v>4.5164506736771235E-4</v>
      </c>
      <c r="F5" t="s">
        <v>13</v>
      </c>
      <c r="G5" t="s">
        <v>14</v>
      </c>
      <c r="H5" t="s">
        <v>14</v>
      </c>
      <c r="I5" t="s">
        <v>14</v>
      </c>
      <c r="J5" t="s">
        <v>14</v>
      </c>
      <c r="K5" t="s">
        <v>17</v>
      </c>
      <c r="L5">
        <v>1</v>
      </c>
      <c r="M5">
        <v>2</v>
      </c>
      <c r="N5">
        <v>3</v>
      </c>
      <c r="O5">
        <v>4</v>
      </c>
    </row>
    <row r="6" spans="1:25" x14ac:dyDescent="0.3">
      <c r="A6">
        <v>2</v>
      </c>
      <c r="B6">
        <v>5</v>
      </c>
      <c r="C6" s="5">
        <v>0.10574779236827021</v>
      </c>
      <c r="F6" t="s">
        <v>15</v>
      </c>
      <c r="G6">
        <v>0</v>
      </c>
      <c r="H6">
        <v>0</v>
      </c>
      <c r="I6">
        <v>0</v>
      </c>
      <c r="J6">
        <v>0</v>
      </c>
      <c r="K6">
        <v>0</v>
      </c>
      <c r="L6">
        <f>G6/$K$1</f>
        <v>0</v>
      </c>
      <c r="M6">
        <f t="shared" ref="M6:O18" si="0">H6/$K$1</f>
        <v>0</v>
      </c>
      <c r="N6">
        <f t="shared" si="0"/>
        <v>0</v>
      </c>
      <c r="O6">
        <f t="shared" si="0"/>
        <v>0</v>
      </c>
    </row>
    <row r="7" spans="1:25" x14ac:dyDescent="0.3">
      <c r="A7">
        <v>3</v>
      </c>
      <c r="B7">
        <v>10</v>
      </c>
      <c r="C7" s="5">
        <v>0.7387326204778123</v>
      </c>
      <c r="F7">
        <v>5</v>
      </c>
      <c r="G7">
        <v>46.58</v>
      </c>
      <c r="H7">
        <v>46.58</v>
      </c>
      <c r="I7">
        <v>46.58</v>
      </c>
      <c r="J7">
        <v>46.58</v>
      </c>
      <c r="K7">
        <v>5</v>
      </c>
      <c r="L7">
        <f t="shared" ref="L7:L18" si="1">G7/$K$1</f>
        <v>0.99743040685224826</v>
      </c>
      <c r="M7">
        <f t="shared" si="0"/>
        <v>0.99743040685224826</v>
      </c>
      <c r="N7">
        <f t="shared" si="0"/>
        <v>0.99743040685224826</v>
      </c>
      <c r="O7">
        <f t="shared" si="0"/>
        <v>0.99743040685224826</v>
      </c>
    </row>
    <row r="8" spans="1:25" x14ac:dyDescent="0.3">
      <c r="A8">
        <v>4</v>
      </c>
      <c r="B8">
        <v>15</v>
      </c>
      <c r="C8" s="5">
        <v>0.92020246269734873</v>
      </c>
      <c r="F8">
        <v>10</v>
      </c>
      <c r="G8">
        <v>46.7</v>
      </c>
      <c r="H8">
        <v>46.7</v>
      </c>
      <c r="I8">
        <v>46.7</v>
      </c>
      <c r="J8">
        <v>46.7</v>
      </c>
      <c r="K8">
        <v>10</v>
      </c>
      <c r="L8">
        <f t="shared" si="1"/>
        <v>1</v>
      </c>
      <c r="M8">
        <f t="shared" si="0"/>
        <v>1</v>
      </c>
      <c r="N8">
        <f t="shared" si="0"/>
        <v>1</v>
      </c>
      <c r="O8">
        <f t="shared" si="0"/>
        <v>1</v>
      </c>
    </row>
    <row r="9" spans="1:25" x14ac:dyDescent="0.3">
      <c r="A9">
        <v>5</v>
      </c>
      <c r="B9">
        <v>20</v>
      </c>
      <c r="C9" s="5">
        <v>0.84743950929339018</v>
      </c>
      <c r="F9">
        <v>15</v>
      </c>
      <c r="G9">
        <v>46.7</v>
      </c>
      <c r="H9">
        <v>46.7</v>
      </c>
      <c r="I9">
        <v>46.7</v>
      </c>
      <c r="J9">
        <v>46.7</v>
      </c>
      <c r="K9">
        <v>15</v>
      </c>
      <c r="L9">
        <f t="shared" si="1"/>
        <v>1</v>
      </c>
      <c r="M9">
        <f t="shared" si="0"/>
        <v>1</v>
      </c>
      <c r="N9">
        <f t="shared" si="0"/>
        <v>1</v>
      </c>
      <c r="O9">
        <f t="shared" si="0"/>
        <v>1</v>
      </c>
    </row>
    <row r="10" spans="1:25" x14ac:dyDescent="0.3">
      <c r="A10">
        <v>6</v>
      </c>
      <c r="B10">
        <v>25</v>
      </c>
      <c r="C10" s="5">
        <v>0.25223701973178414</v>
      </c>
      <c r="F10">
        <v>20</v>
      </c>
      <c r="G10">
        <v>0.12039999999999999</v>
      </c>
      <c r="H10">
        <v>0.12039999999999999</v>
      </c>
      <c r="I10">
        <v>0.12039999999999999</v>
      </c>
      <c r="J10">
        <v>0.12039999999999999</v>
      </c>
      <c r="K10">
        <v>20</v>
      </c>
      <c r="L10">
        <f t="shared" si="1"/>
        <v>2.5781584582441112E-3</v>
      </c>
      <c r="M10">
        <f t="shared" si="0"/>
        <v>2.5781584582441112E-3</v>
      </c>
      <c r="N10">
        <f t="shared" si="0"/>
        <v>2.5781584582441112E-3</v>
      </c>
      <c r="O10">
        <f t="shared" si="0"/>
        <v>2.5781584582441112E-3</v>
      </c>
    </row>
    <row r="11" spans="1:25" x14ac:dyDescent="0.3">
      <c r="A11">
        <v>7</v>
      </c>
      <c r="B11">
        <v>30</v>
      </c>
      <c r="C11" s="5">
        <v>8.1670301804339929E-2</v>
      </c>
      <c r="F11">
        <v>25</v>
      </c>
      <c r="G11" s="4">
        <v>3.0669999999999997E-4</v>
      </c>
      <c r="H11" s="4">
        <v>3.0679999999999998E-4</v>
      </c>
      <c r="I11">
        <v>3.0679999999999998E-4</v>
      </c>
      <c r="J11">
        <v>3.0679999999999998E-4</v>
      </c>
      <c r="K11">
        <v>25</v>
      </c>
      <c r="L11">
        <f t="shared" si="1"/>
        <v>6.5674518201284783E-6</v>
      </c>
      <c r="M11">
        <f t="shared" si="0"/>
        <v>6.5695931477516049E-6</v>
      </c>
      <c r="N11">
        <f t="shared" si="0"/>
        <v>6.5695931477516049E-6</v>
      </c>
      <c r="O11">
        <f t="shared" si="0"/>
        <v>6.5695931477516049E-6</v>
      </c>
      <c r="Y11" s="6" t="s">
        <v>19</v>
      </c>
    </row>
    <row r="12" spans="1:25" x14ac:dyDescent="0.3">
      <c r="A12">
        <v>8</v>
      </c>
      <c r="B12">
        <v>35</v>
      </c>
      <c r="C12" s="5">
        <v>3.4222689845350679E-2</v>
      </c>
      <c r="F12">
        <v>30</v>
      </c>
      <c r="G12" s="4">
        <v>1.0440000000000001E-6</v>
      </c>
      <c r="H12" s="4">
        <v>1.0440000000000001E-6</v>
      </c>
      <c r="I12" s="4">
        <v>1.0440000000000001E-6</v>
      </c>
      <c r="J12" s="4">
        <v>1.0440000000000001E-6</v>
      </c>
      <c r="K12">
        <v>30</v>
      </c>
      <c r="L12">
        <f t="shared" si="1"/>
        <v>2.2355460385438973E-8</v>
      </c>
      <c r="M12">
        <f t="shared" si="0"/>
        <v>2.2355460385438973E-8</v>
      </c>
      <c r="N12">
        <f t="shared" si="0"/>
        <v>2.2355460385438973E-8</v>
      </c>
      <c r="O12">
        <f t="shared" si="0"/>
        <v>2.2355460385438973E-8</v>
      </c>
    </row>
    <row r="13" spans="1:25" x14ac:dyDescent="0.3">
      <c r="A13">
        <v>9</v>
      </c>
      <c r="B13">
        <v>40</v>
      </c>
      <c r="C13" s="5">
        <v>1.8184889497478176E-2</v>
      </c>
      <c r="F13">
        <v>35</v>
      </c>
      <c r="G13" s="4">
        <v>4.1549999999999998E-9</v>
      </c>
      <c r="H13" s="4">
        <v>4.1009999999999998E-9</v>
      </c>
      <c r="I13" s="4">
        <v>4.0190000000000003E-9</v>
      </c>
      <c r="J13" s="4">
        <v>4.2610000000000001E-9</v>
      </c>
      <c r="K13">
        <v>35</v>
      </c>
      <c r="L13">
        <f t="shared" si="1"/>
        <v>8.8972162740899353E-11</v>
      </c>
      <c r="M13">
        <f t="shared" si="0"/>
        <v>8.7815845824411121E-11</v>
      </c>
      <c r="N13">
        <f t="shared" si="0"/>
        <v>8.605995717344754E-11</v>
      </c>
      <c r="O13">
        <f t="shared" si="0"/>
        <v>9.1241970021413276E-11</v>
      </c>
    </row>
    <row r="14" spans="1:25" x14ac:dyDescent="0.3">
      <c r="A14">
        <v>10</v>
      </c>
      <c r="B14">
        <v>45</v>
      </c>
      <c r="C14" s="5">
        <v>1.3454557774526745E-2</v>
      </c>
      <c r="F14">
        <v>40</v>
      </c>
      <c r="G14" s="4">
        <v>1.376E-11</v>
      </c>
      <c r="H14" s="4">
        <v>1.571E-11</v>
      </c>
      <c r="I14">
        <v>0</v>
      </c>
      <c r="J14" s="4">
        <v>1.1300000000000001E-11</v>
      </c>
      <c r="K14">
        <v>40</v>
      </c>
      <c r="L14">
        <f t="shared" si="1"/>
        <v>2.9464668094218412E-13</v>
      </c>
      <c r="M14">
        <f t="shared" si="0"/>
        <v>3.3640256959314774E-13</v>
      </c>
      <c r="N14">
        <f t="shared" si="0"/>
        <v>0</v>
      </c>
      <c r="O14">
        <f t="shared" si="0"/>
        <v>2.4197002141327624E-13</v>
      </c>
    </row>
    <row r="15" spans="1:25" x14ac:dyDescent="0.3">
      <c r="A15">
        <v>11</v>
      </c>
      <c r="B15">
        <v>50</v>
      </c>
      <c r="C15" s="5">
        <v>1.1862891684363089E-2</v>
      </c>
      <c r="F15">
        <v>45</v>
      </c>
      <c r="G15" s="4">
        <v>1.7590000000000001E-11</v>
      </c>
      <c r="H15" s="4">
        <v>7.9149999999999993E-12</v>
      </c>
      <c r="I15" s="4">
        <v>5.9600000000000006E-11</v>
      </c>
      <c r="J15" s="4">
        <v>0</v>
      </c>
      <c r="K15">
        <v>45</v>
      </c>
      <c r="L15">
        <f t="shared" si="1"/>
        <v>3.7665952890792293E-13</v>
      </c>
      <c r="M15">
        <f t="shared" si="0"/>
        <v>1.6948608137044965E-13</v>
      </c>
      <c r="N15">
        <f t="shared" si="0"/>
        <v>1.2762312633832977E-12</v>
      </c>
      <c r="O15">
        <f t="shared" si="0"/>
        <v>0</v>
      </c>
    </row>
    <row r="16" spans="1:25" x14ac:dyDescent="0.3">
      <c r="A16">
        <v>12</v>
      </c>
      <c r="B16">
        <v>55</v>
      </c>
      <c r="C16" s="5">
        <v>1.2084634862310395E-2</v>
      </c>
      <c r="F16">
        <v>50</v>
      </c>
      <c r="G16" s="4">
        <v>9.6410000000000001E-10</v>
      </c>
      <c r="H16" s="4">
        <v>7.0819999999999999E-10</v>
      </c>
      <c r="I16" s="4">
        <v>5.9209999999999995E-10</v>
      </c>
      <c r="J16" s="4">
        <v>3.1009999999999999E-9</v>
      </c>
      <c r="K16">
        <v>50</v>
      </c>
      <c r="L16">
        <f t="shared" si="1"/>
        <v>2.0644539614561028E-11</v>
      </c>
      <c r="M16">
        <f t="shared" si="0"/>
        <v>1.5164882226980728E-11</v>
      </c>
      <c r="N16">
        <f t="shared" si="0"/>
        <v>1.2678800856531047E-11</v>
      </c>
      <c r="O16">
        <f t="shared" si="0"/>
        <v>6.6402569593147747E-11</v>
      </c>
    </row>
    <row r="17" spans="3:15" x14ac:dyDescent="0.3">
      <c r="C17" s="1"/>
      <c r="F17">
        <v>55</v>
      </c>
      <c r="G17" s="4">
        <v>2.2790000000000001E-10</v>
      </c>
      <c r="H17" s="4">
        <v>1.944E-10</v>
      </c>
      <c r="I17" s="4">
        <v>1.4600000000000001E-10</v>
      </c>
      <c r="J17" s="4">
        <v>8.8430000000000004E-10</v>
      </c>
      <c r="K17">
        <v>55</v>
      </c>
      <c r="L17">
        <f t="shared" si="1"/>
        <v>4.8800856531049246E-12</v>
      </c>
      <c r="M17">
        <f t="shared" si="0"/>
        <v>4.1627408993576012E-12</v>
      </c>
      <c r="N17">
        <f t="shared" si="0"/>
        <v>3.1263383297644541E-12</v>
      </c>
      <c r="O17">
        <f t="shared" si="0"/>
        <v>1.8935760171306209E-11</v>
      </c>
    </row>
    <row r="18" spans="3:15" x14ac:dyDescent="0.3">
      <c r="C18" s="1"/>
      <c r="F18">
        <v>60</v>
      </c>
      <c r="G18" s="4">
        <v>5.0150000000000003E-11</v>
      </c>
      <c r="H18" s="4">
        <v>5.6709999999999997E-11</v>
      </c>
      <c r="I18" s="4">
        <v>3.7739999999999997E-11</v>
      </c>
      <c r="J18" s="4">
        <v>2.6339999999999999E-10</v>
      </c>
      <c r="K18">
        <v>60</v>
      </c>
      <c r="L18">
        <f t="shared" si="1"/>
        <v>1.0738758029978587E-12</v>
      </c>
      <c r="M18">
        <f t="shared" si="0"/>
        <v>1.2143468950749462E-12</v>
      </c>
      <c r="N18">
        <f t="shared" si="0"/>
        <v>8.0813704496788001E-13</v>
      </c>
      <c r="O18">
        <f t="shared" si="0"/>
        <v>5.640256959314775E-12</v>
      </c>
    </row>
    <row r="19" spans="3:15" x14ac:dyDescent="0.3">
      <c r="C19" s="1"/>
    </row>
    <row r="20" spans="3:15" x14ac:dyDescent="0.3">
      <c r="C20" s="1"/>
    </row>
    <row r="21" spans="3:15" x14ac:dyDescent="0.3">
      <c r="C21" s="1"/>
      <c r="F21" t="s">
        <v>8</v>
      </c>
      <c r="G21" t="s">
        <v>9</v>
      </c>
      <c r="H21" t="s">
        <v>10</v>
      </c>
      <c r="I21" t="s">
        <v>11</v>
      </c>
      <c r="J21" t="s">
        <v>12</v>
      </c>
    </row>
    <row r="22" spans="3:15" x14ac:dyDescent="0.3">
      <c r="C22" s="1"/>
      <c r="F22" t="s">
        <v>13</v>
      </c>
      <c r="G22" t="s">
        <v>14</v>
      </c>
      <c r="H22" t="s">
        <v>14</v>
      </c>
      <c r="I22" t="s">
        <v>14</v>
      </c>
      <c r="J22" t="s">
        <v>14</v>
      </c>
      <c r="K22" t="s">
        <v>17</v>
      </c>
      <c r="L22">
        <v>1</v>
      </c>
      <c r="M22">
        <v>2</v>
      </c>
      <c r="N22">
        <v>3</v>
      </c>
      <c r="O22">
        <v>4</v>
      </c>
    </row>
    <row r="23" spans="3:15" x14ac:dyDescent="0.3">
      <c r="C23" s="1"/>
      <c r="F23" t="s">
        <v>15</v>
      </c>
      <c r="G23">
        <v>0</v>
      </c>
      <c r="H23">
        <v>0</v>
      </c>
      <c r="I23">
        <v>0</v>
      </c>
      <c r="J23">
        <v>0</v>
      </c>
      <c r="K23">
        <v>0</v>
      </c>
      <c r="L23">
        <f>G23/$K$1</f>
        <v>0</v>
      </c>
      <c r="M23">
        <f t="shared" ref="M23:O35" si="2">H23/$K$1</f>
        <v>0</v>
      </c>
      <c r="N23">
        <f t="shared" si="2"/>
        <v>0</v>
      </c>
      <c r="O23">
        <f t="shared" si="2"/>
        <v>0</v>
      </c>
    </row>
    <row r="24" spans="3:15" x14ac:dyDescent="0.3">
      <c r="C24" s="1"/>
      <c r="F24">
        <v>5</v>
      </c>
      <c r="G24">
        <v>6.968</v>
      </c>
      <c r="H24">
        <v>6.9690000000000003</v>
      </c>
      <c r="I24">
        <v>6.9690000000000003</v>
      </c>
      <c r="J24">
        <v>6.9690000000000003</v>
      </c>
      <c r="K24">
        <v>5</v>
      </c>
      <c r="L24">
        <f t="shared" ref="L24:L35" si="3">G24/$K$1</f>
        <v>0.14920770877944325</v>
      </c>
      <c r="M24">
        <f t="shared" si="2"/>
        <v>0.14922912205567451</v>
      </c>
      <c r="N24">
        <f t="shared" si="2"/>
        <v>0.14922912205567451</v>
      </c>
      <c r="O24">
        <f t="shared" si="2"/>
        <v>0.14922912205567451</v>
      </c>
    </row>
    <row r="25" spans="3:15" x14ac:dyDescent="0.3">
      <c r="C25" s="1"/>
      <c r="F25">
        <v>10</v>
      </c>
      <c r="G25">
        <v>25.97</v>
      </c>
      <c r="H25">
        <v>25.97</v>
      </c>
      <c r="I25">
        <v>25.97</v>
      </c>
      <c r="J25">
        <v>25.97</v>
      </c>
      <c r="K25">
        <v>10</v>
      </c>
      <c r="L25">
        <f t="shared" si="3"/>
        <v>0.55610278372591004</v>
      </c>
      <c r="M25">
        <f t="shared" si="2"/>
        <v>0.55610278372591004</v>
      </c>
      <c r="N25">
        <f t="shared" si="2"/>
        <v>0.55610278372591004</v>
      </c>
      <c r="O25">
        <f t="shared" si="2"/>
        <v>0.55610278372591004</v>
      </c>
    </row>
    <row r="26" spans="3:15" x14ac:dyDescent="0.3">
      <c r="F26">
        <v>15</v>
      </c>
      <c r="G26">
        <v>36.96</v>
      </c>
      <c r="H26">
        <v>36.96</v>
      </c>
      <c r="I26">
        <v>36.96</v>
      </c>
      <c r="J26">
        <v>36.96</v>
      </c>
      <c r="K26">
        <v>15</v>
      </c>
      <c r="L26">
        <f t="shared" si="3"/>
        <v>0.79143468950749463</v>
      </c>
      <c r="M26">
        <f t="shared" si="2"/>
        <v>0.79143468950749463</v>
      </c>
      <c r="N26">
        <f t="shared" si="2"/>
        <v>0.79143468950749463</v>
      </c>
      <c r="O26">
        <f t="shared" si="2"/>
        <v>0.79143468950749463</v>
      </c>
    </row>
    <row r="27" spans="3:15" x14ac:dyDescent="0.3">
      <c r="F27">
        <v>20</v>
      </c>
      <c r="G27">
        <v>35.18</v>
      </c>
      <c r="H27">
        <v>35.18</v>
      </c>
      <c r="I27">
        <v>35.18</v>
      </c>
      <c r="J27">
        <v>35.18</v>
      </c>
      <c r="K27">
        <v>20</v>
      </c>
      <c r="L27">
        <f t="shared" si="3"/>
        <v>0.75331905781584574</v>
      </c>
      <c r="M27">
        <f t="shared" si="2"/>
        <v>0.75331905781584574</v>
      </c>
      <c r="N27">
        <f t="shared" si="2"/>
        <v>0.75331905781584574</v>
      </c>
      <c r="O27">
        <f t="shared" si="2"/>
        <v>0.75331905781584574</v>
      </c>
    </row>
    <row r="28" spans="3:15" x14ac:dyDescent="0.3">
      <c r="F28">
        <v>25</v>
      </c>
      <c r="G28">
        <v>18.57</v>
      </c>
      <c r="H28">
        <v>18.57</v>
      </c>
      <c r="I28">
        <v>18.57</v>
      </c>
      <c r="J28">
        <v>18.57</v>
      </c>
      <c r="K28">
        <v>25</v>
      </c>
      <c r="L28">
        <f t="shared" si="3"/>
        <v>0.39764453961456103</v>
      </c>
      <c r="M28">
        <f t="shared" si="2"/>
        <v>0.39764453961456103</v>
      </c>
      <c r="N28">
        <f t="shared" si="2"/>
        <v>0.39764453961456103</v>
      </c>
      <c r="O28">
        <f t="shared" si="2"/>
        <v>0.39764453961456103</v>
      </c>
    </row>
    <row r="29" spans="3:15" x14ac:dyDescent="0.3">
      <c r="F29">
        <v>30</v>
      </c>
      <c r="G29">
        <v>8.6950000000000003</v>
      </c>
      <c r="H29">
        <v>8.6950000000000003</v>
      </c>
      <c r="I29">
        <v>8.6950000000000003</v>
      </c>
      <c r="J29">
        <v>8.6950000000000003</v>
      </c>
      <c r="K29">
        <v>30</v>
      </c>
      <c r="L29">
        <f t="shared" si="3"/>
        <v>0.18618843683083511</v>
      </c>
      <c r="M29">
        <f t="shared" si="2"/>
        <v>0.18618843683083511</v>
      </c>
      <c r="N29">
        <f t="shared" si="2"/>
        <v>0.18618843683083511</v>
      </c>
      <c r="O29">
        <f t="shared" si="2"/>
        <v>0.18618843683083511</v>
      </c>
    </row>
    <row r="30" spans="3:15" x14ac:dyDescent="0.3">
      <c r="F30">
        <v>35</v>
      </c>
      <c r="G30">
        <v>4.0469999999999997</v>
      </c>
      <c r="H30">
        <v>4.0469999999999997</v>
      </c>
      <c r="I30">
        <v>4.0469999999999997</v>
      </c>
      <c r="J30">
        <v>4.0469999999999997</v>
      </c>
      <c r="K30">
        <v>35</v>
      </c>
      <c r="L30">
        <f t="shared" si="3"/>
        <v>8.6659528907922903E-2</v>
      </c>
      <c r="M30">
        <f t="shared" si="2"/>
        <v>8.6659528907922903E-2</v>
      </c>
      <c r="N30">
        <f t="shared" si="2"/>
        <v>8.6659528907922903E-2</v>
      </c>
      <c r="O30">
        <f t="shared" si="2"/>
        <v>8.6659528907922903E-2</v>
      </c>
    </row>
    <row r="31" spans="3:15" x14ac:dyDescent="0.3">
      <c r="F31">
        <v>40</v>
      </c>
      <c r="G31">
        <v>1.909</v>
      </c>
      <c r="H31">
        <v>1.909</v>
      </c>
      <c r="I31">
        <v>1.909</v>
      </c>
      <c r="J31">
        <v>1.909</v>
      </c>
      <c r="K31">
        <v>40</v>
      </c>
      <c r="L31">
        <f t="shared" si="3"/>
        <v>4.0877944325481794E-2</v>
      </c>
      <c r="M31">
        <f t="shared" si="2"/>
        <v>4.0877944325481794E-2</v>
      </c>
      <c r="N31">
        <f t="shared" si="2"/>
        <v>4.0877944325481794E-2</v>
      </c>
      <c r="O31">
        <f t="shared" si="2"/>
        <v>4.0877944325481794E-2</v>
      </c>
    </row>
    <row r="32" spans="3:15" x14ac:dyDescent="0.3">
      <c r="F32">
        <v>45</v>
      </c>
      <c r="G32">
        <v>0.91459999999999997</v>
      </c>
      <c r="H32">
        <v>0.91459999999999997</v>
      </c>
      <c r="I32">
        <v>0.91469999999999996</v>
      </c>
      <c r="J32">
        <v>0.91469999999999996</v>
      </c>
      <c r="K32">
        <v>45</v>
      </c>
      <c r="L32">
        <f t="shared" si="3"/>
        <v>1.9584582441113489E-2</v>
      </c>
      <c r="M32">
        <f t="shared" si="2"/>
        <v>1.9584582441113489E-2</v>
      </c>
      <c r="N32">
        <f t="shared" si="2"/>
        <v>1.9586723768736613E-2</v>
      </c>
      <c r="O32">
        <f t="shared" si="2"/>
        <v>1.9586723768736613E-2</v>
      </c>
    </row>
    <row r="33" spans="6:15" x14ac:dyDescent="0.3">
      <c r="F33">
        <v>50</v>
      </c>
      <c r="G33">
        <v>0.44419999999999998</v>
      </c>
      <c r="H33">
        <v>0.44519999999999998</v>
      </c>
      <c r="I33">
        <v>0.44130000000000003</v>
      </c>
      <c r="J33">
        <v>0.44440000000000002</v>
      </c>
      <c r="K33">
        <v>50</v>
      </c>
      <c r="L33">
        <f t="shared" si="3"/>
        <v>9.5117773019271941E-3</v>
      </c>
      <c r="M33">
        <f t="shared" si="2"/>
        <v>9.5331905781584573E-3</v>
      </c>
      <c r="N33">
        <f t="shared" si="2"/>
        <v>9.4496788008565317E-3</v>
      </c>
      <c r="O33">
        <f t="shared" si="2"/>
        <v>9.5160599571734467E-3</v>
      </c>
    </row>
    <row r="34" spans="6:15" x14ac:dyDescent="0.3">
      <c r="F34">
        <v>55</v>
      </c>
      <c r="G34">
        <v>0.21879999999999999</v>
      </c>
      <c r="H34">
        <v>0.21879999999999999</v>
      </c>
      <c r="I34">
        <v>0.22</v>
      </c>
      <c r="J34">
        <v>0.21870000000000001</v>
      </c>
      <c r="K34">
        <v>55</v>
      </c>
      <c r="L34">
        <f t="shared" si="3"/>
        <v>4.6852248394004276E-3</v>
      </c>
      <c r="M34">
        <f t="shared" si="2"/>
        <v>4.6852248394004276E-3</v>
      </c>
      <c r="N34">
        <f t="shared" si="2"/>
        <v>4.7109207708779443E-3</v>
      </c>
      <c r="O34">
        <f t="shared" si="2"/>
        <v>4.6830835117773022E-3</v>
      </c>
    </row>
    <row r="35" spans="6:15" x14ac:dyDescent="0.3">
      <c r="F35">
        <v>60</v>
      </c>
      <c r="G35">
        <v>0.10920000000000001</v>
      </c>
      <c r="H35">
        <v>0.109</v>
      </c>
      <c r="I35">
        <v>0.1094</v>
      </c>
      <c r="J35">
        <v>0.10920000000000001</v>
      </c>
      <c r="K35">
        <v>60</v>
      </c>
      <c r="L35">
        <f t="shared" si="3"/>
        <v>2.3383297644539616E-3</v>
      </c>
      <c r="M35">
        <f t="shared" si="2"/>
        <v>2.3340471092077085E-3</v>
      </c>
      <c r="N35">
        <f t="shared" si="2"/>
        <v>2.3426124197002138E-3</v>
      </c>
      <c r="O35">
        <f t="shared" si="2"/>
        <v>2.3383297644539616E-3</v>
      </c>
    </row>
  </sheetData>
  <mergeCells count="1">
    <mergeCell ref="B3:C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5"/>
  <sheetViews>
    <sheetView zoomScale="80" zoomScaleNormal="80" workbookViewId="0">
      <selection activeCell="D5" sqref="D5:D16"/>
    </sheetView>
  </sheetViews>
  <sheetFormatPr defaultRowHeight="14.4" x14ac:dyDescent="0.3"/>
  <cols>
    <col min="2" max="2" width="9.5546875" customWidth="1"/>
    <col min="11" max="11" width="10" customWidth="1"/>
    <col min="12" max="12" width="11.5546875" customWidth="1"/>
  </cols>
  <sheetData>
    <row r="1" spans="1:17" x14ac:dyDescent="0.3">
      <c r="A1" s="44" t="s">
        <v>28</v>
      </c>
      <c r="B1" s="44"/>
      <c r="D1" s="3"/>
      <c r="G1" t="s">
        <v>7</v>
      </c>
      <c r="K1">
        <v>46.7</v>
      </c>
    </row>
    <row r="3" spans="1:17" x14ac:dyDescent="0.3">
      <c r="B3" s="43" t="s">
        <v>0</v>
      </c>
      <c r="C3" s="43"/>
      <c r="F3" t="s">
        <v>6</v>
      </c>
    </row>
    <row r="4" spans="1:17" x14ac:dyDescent="0.3">
      <c r="A4" t="s">
        <v>1</v>
      </c>
      <c r="B4" t="s">
        <v>2</v>
      </c>
      <c r="C4" s="2" t="s">
        <v>18</v>
      </c>
      <c r="F4" s="8" t="s">
        <v>27</v>
      </c>
      <c r="G4" s="41">
        <v>0</v>
      </c>
      <c r="H4" s="41">
        <v>0.1</v>
      </c>
      <c r="I4" s="41">
        <v>0.2</v>
      </c>
      <c r="J4" s="41">
        <v>0.3</v>
      </c>
      <c r="K4" s="42">
        <v>0.4</v>
      </c>
      <c r="L4" s="8" t="s">
        <v>27</v>
      </c>
      <c r="M4" s="41">
        <v>0</v>
      </c>
      <c r="N4" s="41">
        <v>0.1</v>
      </c>
      <c r="O4" s="41">
        <v>0.2</v>
      </c>
      <c r="P4" s="41">
        <v>0.3</v>
      </c>
      <c r="Q4" s="42">
        <v>0.4</v>
      </c>
    </row>
    <row r="5" spans="1:17" x14ac:dyDescent="0.3">
      <c r="A5">
        <v>1</v>
      </c>
      <c r="B5">
        <v>0</v>
      </c>
      <c r="C5" s="5">
        <v>4.5164506736771235E-4</v>
      </c>
      <c r="F5" t="s">
        <v>17</v>
      </c>
      <c r="G5" t="s">
        <v>14</v>
      </c>
      <c r="H5" t="s">
        <v>14</v>
      </c>
      <c r="I5" t="s">
        <v>14</v>
      </c>
      <c r="J5" t="s">
        <v>14</v>
      </c>
      <c r="K5" t="s">
        <v>14</v>
      </c>
      <c r="L5" s="31" t="s">
        <v>17</v>
      </c>
      <c r="M5" s="32" t="s">
        <v>3</v>
      </c>
      <c r="N5" s="32" t="s">
        <v>3</v>
      </c>
      <c r="O5" s="32" t="s">
        <v>3</v>
      </c>
      <c r="P5" s="32" t="s">
        <v>3</v>
      </c>
      <c r="Q5" s="33" t="s">
        <v>3</v>
      </c>
    </row>
    <row r="6" spans="1:17" x14ac:dyDescent="0.3">
      <c r="A6">
        <v>2</v>
      </c>
      <c r="B6">
        <v>5</v>
      </c>
      <c r="C6" s="5">
        <v>0.10574779236827021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 s="9">
        <v>0</v>
      </c>
      <c r="M6" s="39">
        <f>G6/$K$1</f>
        <v>0</v>
      </c>
      <c r="N6" s="23">
        <f>H6/$K$1</f>
        <v>0</v>
      </c>
      <c r="O6" s="23">
        <f>I6/$K$1</f>
        <v>0</v>
      </c>
      <c r="P6" s="23">
        <f>J6/$K$1</f>
        <v>0</v>
      </c>
      <c r="Q6" s="24">
        <f>K6/$K$1</f>
        <v>0</v>
      </c>
    </row>
    <row r="7" spans="1:17" x14ac:dyDescent="0.3">
      <c r="A7">
        <v>3</v>
      </c>
      <c r="B7">
        <v>10</v>
      </c>
      <c r="C7" s="5">
        <v>0.7387326204778123</v>
      </c>
      <c r="F7">
        <v>5</v>
      </c>
      <c r="G7">
        <v>46.58</v>
      </c>
      <c r="H7">
        <v>34.03</v>
      </c>
      <c r="I7">
        <v>18.23</v>
      </c>
      <c r="J7">
        <v>8.9489999999999998</v>
      </c>
      <c r="K7">
        <v>4.2629999999999999</v>
      </c>
      <c r="L7" s="9">
        <v>5</v>
      </c>
      <c r="M7" s="39">
        <f t="shared" ref="M7:M18" si="0">G7/$K$1</f>
        <v>0.99743040685224826</v>
      </c>
      <c r="N7" s="23">
        <f t="shared" ref="N7:N18" si="1">H7/$K$1</f>
        <v>0.72869379014989288</v>
      </c>
      <c r="O7" s="23">
        <f t="shared" ref="O7:O18" si="2">I7/$K$1</f>
        <v>0.39036402569593148</v>
      </c>
      <c r="P7" s="23">
        <f t="shared" ref="P7:P18" si="3">J7/$K$1</f>
        <v>0.191627408993576</v>
      </c>
      <c r="Q7" s="24">
        <f t="shared" ref="Q7:Q18" si="4">K7/$K$1</f>
        <v>9.1284796573875795E-2</v>
      </c>
    </row>
    <row r="8" spans="1:17" x14ac:dyDescent="0.3">
      <c r="A8">
        <v>4</v>
      </c>
      <c r="B8">
        <v>15</v>
      </c>
      <c r="C8" s="5">
        <v>0.92020246269734873</v>
      </c>
      <c r="F8">
        <v>10</v>
      </c>
      <c r="G8">
        <v>46.7</v>
      </c>
      <c r="H8">
        <v>44.98</v>
      </c>
      <c r="I8">
        <v>37.75</v>
      </c>
      <c r="J8">
        <v>28.82</v>
      </c>
      <c r="K8">
        <v>20.97</v>
      </c>
      <c r="L8" s="9">
        <v>10</v>
      </c>
      <c r="M8" s="39">
        <f t="shared" si="0"/>
        <v>1</v>
      </c>
      <c r="N8" s="23">
        <f t="shared" si="1"/>
        <v>0.96316916488222681</v>
      </c>
      <c r="O8" s="23">
        <f t="shared" si="2"/>
        <v>0.80835117773019272</v>
      </c>
      <c r="P8" s="23">
        <f t="shared" si="3"/>
        <v>0.6171306209850107</v>
      </c>
      <c r="Q8" s="24">
        <f t="shared" si="4"/>
        <v>0.4490364025695931</v>
      </c>
    </row>
    <row r="9" spans="1:17" x14ac:dyDescent="0.3">
      <c r="A9">
        <v>5</v>
      </c>
      <c r="B9">
        <v>20</v>
      </c>
      <c r="C9" s="5">
        <v>0.84743950929339018</v>
      </c>
      <c r="F9">
        <v>15</v>
      </c>
      <c r="G9">
        <v>46.7</v>
      </c>
      <c r="H9">
        <v>46.44</v>
      </c>
      <c r="I9">
        <v>43.93</v>
      </c>
      <c r="J9">
        <v>38.950000000000003</v>
      </c>
      <c r="K9">
        <v>33</v>
      </c>
      <c r="L9" s="9">
        <v>15</v>
      </c>
      <c r="M9" s="39">
        <f t="shared" si="0"/>
        <v>1</v>
      </c>
      <c r="N9" s="23">
        <f t="shared" si="1"/>
        <v>0.99443254817987137</v>
      </c>
      <c r="O9" s="23">
        <f t="shared" si="2"/>
        <v>0.94068522483940031</v>
      </c>
      <c r="P9" s="23">
        <f t="shared" si="3"/>
        <v>0.83404710920770875</v>
      </c>
      <c r="Q9" s="24">
        <f t="shared" si="4"/>
        <v>0.70663811563169165</v>
      </c>
    </row>
    <row r="10" spans="1:17" x14ac:dyDescent="0.3">
      <c r="A10">
        <v>6</v>
      </c>
      <c r="B10">
        <v>25</v>
      </c>
      <c r="C10" s="5">
        <v>0.25223701973178414</v>
      </c>
      <c r="F10">
        <v>20</v>
      </c>
      <c r="G10">
        <v>0.12039999999999999</v>
      </c>
      <c r="H10">
        <v>12.63</v>
      </c>
      <c r="I10">
        <v>27.58</v>
      </c>
      <c r="J10">
        <v>34.369999999999997</v>
      </c>
      <c r="K10">
        <v>35.270000000000003</v>
      </c>
      <c r="L10" s="9">
        <v>20</v>
      </c>
      <c r="M10" s="39">
        <f t="shared" si="0"/>
        <v>2.5781584582441112E-3</v>
      </c>
      <c r="N10" s="23">
        <f t="shared" si="1"/>
        <v>0.27044967880085652</v>
      </c>
      <c r="O10" s="23">
        <f t="shared" si="2"/>
        <v>0.59057815845824402</v>
      </c>
      <c r="P10" s="23">
        <f t="shared" si="3"/>
        <v>0.73597430406852238</v>
      </c>
      <c r="Q10" s="24">
        <f t="shared" si="4"/>
        <v>0.75524625267665957</v>
      </c>
    </row>
    <row r="11" spans="1:17" x14ac:dyDescent="0.3">
      <c r="A11">
        <v>7</v>
      </c>
      <c r="B11">
        <v>30</v>
      </c>
      <c r="C11" s="5">
        <v>8.1670301804339929E-2</v>
      </c>
      <c r="F11">
        <v>25</v>
      </c>
      <c r="G11" s="4">
        <v>3.0679999999999998E-4</v>
      </c>
      <c r="H11" s="4">
        <v>1.714</v>
      </c>
      <c r="I11">
        <v>8.657</v>
      </c>
      <c r="J11">
        <v>16.38</v>
      </c>
      <c r="K11">
        <v>21.96</v>
      </c>
      <c r="L11" s="9">
        <v>25</v>
      </c>
      <c r="M11" s="39">
        <f t="shared" si="0"/>
        <v>6.5695931477516049E-6</v>
      </c>
      <c r="N11" s="23">
        <f t="shared" si="1"/>
        <v>3.6702355460385437E-2</v>
      </c>
      <c r="O11" s="23">
        <f t="shared" si="2"/>
        <v>0.18537473233404711</v>
      </c>
      <c r="P11" s="23">
        <f t="shared" si="3"/>
        <v>0.3507494646680942</v>
      </c>
      <c r="Q11" s="24">
        <f t="shared" si="4"/>
        <v>0.47023554603854389</v>
      </c>
    </row>
    <row r="12" spans="1:17" x14ac:dyDescent="0.3">
      <c r="A12">
        <v>8</v>
      </c>
      <c r="B12">
        <v>35</v>
      </c>
      <c r="C12" s="5">
        <v>3.4222689845350679E-2</v>
      </c>
      <c r="F12">
        <v>30</v>
      </c>
      <c r="G12" s="4">
        <v>1.0440000000000001E-6</v>
      </c>
      <c r="H12" s="4">
        <v>0.25650000000000001</v>
      </c>
      <c r="I12" s="4">
        <v>2.6680000000000001</v>
      </c>
      <c r="J12" s="4">
        <v>7.0750000000000002</v>
      </c>
      <c r="K12">
        <v>11.7</v>
      </c>
      <c r="L12" s="9">
        <v>30</v>
      </c>
      <c r="M12" s="39">
        <f t="shared" si="0"/>
        <v>2.2355460385438973E-8</v>
      </c>
      <c r="N12" s="23">
        <f t="shared" si="1"/>
        <v>5.492505353319058E-3</v>
      </c>
      <c r="O12" s="23">
        <f t="shared" si="2"/>
        <v>5.7130620985010705E-2</v>
      </c>
      <c r="P12" s="23">
        <f t="shared" si="3"/>
        <v>0.15149892933618844</v>
      </c>
      <c r="Q12" s="24">
        <f t="shared" si="4"/>
        <v>0.25053533190578153</v>
      </c>
    </row>
    <row r="13" spans="1:17" x14ac:dyDescent="0.3">
      <c r="A13">
        <v>9</v>
      </c>
      <c r="B13">
        <v>40</v>
      </c>
      <c r="C13" s="5">
        <v>1.8184889497478176E-2</v>
      </c>
      <c r="F13">
        <v>35</v>
      </c>
      <c r="G13" s="4">
        <v>4.0190000000000003E-9</v>
      </c>
      <c r="H13" s="4">
        <v>4.1450000000000001E-2</v>
      </c>
      <c r="I13" s="4">
        <v>0.85260000000000002</v>
      </c>
      <c r="J13" s="4">
        <v>3.0670000000000002</v>
      </c>
      <c r="K13">
        <v>6.09</v>
      </c>
      <c r="L13" s="9">
        <v>35</v>
      </c>
      <c r="M13" s="39">
        <f t="shared" si="0"/>
        <v>8.605995717344754E-11</v>
      </c>
      <c r="N13" s="23">
        <f t="shared" si="1"/>
        <v>8.8758029978586715E-4</v>
      </c>
      <c r="O13" s="23">
        <f t="shared" si="2"/>
        <v>1.825695931477516E-2</v>
      </c>
      <c r="P13" s="23">
        <f t="shared" si="3"/>
        <v>6.5674518201284796E-2</v>
      </c>
      <c r="Q13" s="24">
        <f t="shared" si="4"/>
        <v>0.13040685224839399</v>
      </c>
    </row>
    <row r="14" spans="1:17" x14ac:dyDescent="0.3">
      <c r="A14">
        <v>10</v>
      </c>
      <c r="B14">
        <v>45</v>
      </c>
      <c r="C14" s="5">
        <v>1.3454557774526745E-2</v>
      </c>
      <c r="F14">
        <v>40</v>
      </c>
      <c r="G14" s="4">
        <v>0</v>
      </c>
      <c r="H14" s="4">
        <v>7.064E-3</v>
      </c>
      <c r="I14">
        <v>0.28179999999999999</v>
      </c>
      <c r="J14" s="4">
        <v>1.3540000000000001</v>
      </c>
      <c r="K14">
        <v>3.1840000000000002</v>
      </c>
      <c r="L14" s="9">
        <v>40</v>
      </c>
      <c r="M14" s="39">
        <f t="shared" si="0"/>
        <v>0</v>
      </c>
      <c r="N14" s="23">
        <f t="shared" si="1"/>
        <v>1.5126338329764452E-4</v>
      </c>
      <c r="O14" s="23">
        <f t="shared" si="2"/>
        <v>6.0342612419700212E-3</v>
      </c>
      <c r="P14" s="23">
        <f t="shared" si="3"/>
        <v>2.899357601713062E-2</v>
      </c>
      <c r="Q14" s="24">
        <f t="shared" si="4"/>
        <v>6.8179871520342605E-2</v>
      </c>
    </row>
    <row r="15" spans="1:17" x14ac:dyDescent="0.3">
      <c r="A15">
        <v>11</v>
      </c>
      <c r="B15">
        <v>50</v>
      </c>
      <c r="C15" s="5">
        <v>1.1862891684363089E-2</v>
      </c>
      <c r="F15">
        <v>45</v>
      </c>
      <c r="G15" s="4">
        <v>5.9600000000000006E-11</v>
      </c>
      <c r="H15" s="4">
        <v>1.25E-3</v>
      </c>
      <c r="I15" s="4">
        <v>9.5689999999999997E-2</v>
      </c>
      <c r="J15" s="4">
        <v>0.6089</v>
      </c>
      <c r="K15">
        <v>1.6819999999999999</v>
      </c>
      <c r="L15" s="9">
        <v>45</v>
      </c>
      <c r="M15" s="39">
        <f t="shared" si="0"/>
        <v>1.2762312633832977E-12</v>
      </c>
      <c r="N15" s="23">
        <f t="shared" si="1"/>
        <v>2.6766595289079228E-5</v>
      </c>
      <c r="O15" s="23">
        <f t="shared" si="2"/>
        <v>2.0490364025695929E-3</v>
      </c>
      <c r="P15" s="23">
        <f t="shared" si="3"/>
        <v>1.3038543897216273E-2</v>
      </c>
      <c r="Q15" s="24">
        <f t="shared" si="4"/>
        <v>3.6017130620985008E-2</v>
      </c>
    </row>
    <row r="16" spans="1:17" x14ac:dyDescent="0.3">
      <c r="A16">
        <v>12</v>
      </c>
      <c r="B16">
        <v>55</v>
      </c>
      <c r="C16" s="5">
        <v>1.2084634862310395E-2</v>
      </c>
      <c r="F16">
        <v>50</v>
      </c>
      <c r="G16" s="4">
        <v>5.9209999999999995E-10</v>
      </c>
      <c r="H16" s="4">
        <v>2.3949999999999999E-4</v>
      </c>
      <c r="I16" s="4">
        <v>3.3410000000000002E-2</v>
      </c>
      <c r="J16" s="4">
        <v>0.27789999999999998</v>
      </c>
      <c r="K16">
        <v>0.89970000000000006</v>
      </c>
      <c r="L16" s="9">
        <v>50</v>
      </c>
      <c r="M16" s="39">
        <f t="shared" si="0"/>
        <v>1.2678800856531047E-11</v>
      </c>
      <c r="N16" s="23">
        <f t="shared" si="1"/>
        <v>5.1284796573875797E-6</v>
      </c>
      <c r="O16" s="23">
        <f t="shared" si="2"/>
        <v>7.1541755888650965E-4</v>
      </c>
      <c r="P16" s="23">
        <f t="shared" si="3"/>
        <v>5.950749464668093E-3</v>
      </c>
      <c r="Q16" s="24">
        <f t="shared" si="4"/>
        <v>1.9265524625267667E-2</v>
      </c>
    </row>
    <row r="17" spans="3:17" x14ac:dyDescent="0.3">
      <c r="C17" s="1"/>
      <c r="F17">
        <v>55</v>
      </c>
      <c r="G17" s="4">
        <v>1.4600000000000001E-10</v>
      </c>
      <c r="H17" s="4">
        <v>4.5359999999999999E-5</v>
      </c>
      <c r="I17" s="4">
        <v>1.1780000000000001E-2</v>
      </c>
      <c r="J17" s="4">
        <v>0.129</v>
      </c>
      <c r="K17">
        <v>0.48559999999999998</v>
      </c>
      <c r="L17" s="9">
        <v>55</v>
      </c>
      <c r="M17" s="39">
        <f t="shared" si="0"/>
        <v>3.1263383297644541E-12</v>
      </c>
      <c r="N17" s="23">
        <f t="shared" si="1"/>
        <v>9.7130620985010693E-7</v>
      </c>
      <c r="O17" s="23">
        <f t="shared" si="2"/>
        <v>2.5224839400428265E-4</v>
      </c>
      <c r="P17" s="23">
        <f t="shared" si="3"/>
        <v>2.7623126338329764E-3</v>
      </c>
      <c r="Q17" s="24">
        <f t="shared" si="4"/>
        <v>1.0398286937901497E-2</v>
      </c>
    </row>
    <row r="18" spans="3:17" x14ac:dyDescent="0.3">
      <c r="C18" s="1"/>
      <c r="F18">
        <v>60</v>
      </c>
      <c r="G18" s="4">
        <v>3.7739999999999997E-11</v>
      </c>
      <c r="H18" s="4">
        <v>7.661E-6</v>
      </c>
      <c r="I18" s="4">
        <v>4.1840000000000002E-3</v>
      </c>
      <c r="J18" s="4">
        <v>6.0589999999999998E-2</v>
      </c>
      <c r="K18">
        <v>0.26490000000000002</v>
      </c>
      <c r="L18" s="12">
        <v>60</v>
      </c>
      <c r="M18" s="40">
        <f t="shared" si="0"/>
        <v>8.0813704496788001E-13</v>
      </c>
      <c r="N18" s="25">
        <f t="shared" si="1"/>
        <v>1.6404710920770877E-7</v>
      </c>
      <c r="O18" s="25">
        <f t="shared" si="2"/>
        <v>8.9593147751606002E-5</v>
      </c>
      <c r="P18" s="25">
        <f t="shared" si="3"/>
        <v>1.2974304068522483E-3</v>
      </c>
      <c r="Q18" s="26">
        <f t="shared" si="4"/>
        <v>5.6723768736616706E-3</v>
      </c>
    </row>
    <row r="19" spans="3:17" x14ac:dyDescent="0.3">
      <c r="C19" s="1"/>
    </row>
    <row r="20" spans="3:17" x14ac:dyDescent="0.3">
      <c r="C20" s="1"/>
    </row>
    <row r="21" spans="3:17" x14ac:dyDescent="0.3">
      <c r="C21" s="1"/>
    </row>
    <row r="22" spans="3:17" x14ac:dyDescent="0.3">
      <c r="C22" s="1"/>
    </row>
    <row r="23" spans="3:17" x14ac:dyDescent="0.3">
      <c r="C23" s="1"/>
    </row>
    <row r="24" spans="3:17" x14ac:dyDescent="0.3">
      <c r="C24" s="1"/>
    </row>
    <row r="25" spans="3:17" x14ac:dyDescent="0.3">
      <c r="C25" s="1"/>
    </row>
  </sheetData>
  <mergeCells count="2">
    <mergeCell ref="B3:C3"/>
    <mergeCell ref="A1:B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35"/>
  <sheetViews>
    <sheetView zoomScale="80" zoomScaleNormal="80" workbookViewId="0">
      <selection activeCell="Z14" sqref="Z14"/>
    </sheetView>
  </sheetViews>
  <sheetFormatPr defaultRowHeight="14.4" x14ac:dyDescent="0.3"/>
  <cols>
    <col min="6" max="6" width="10.5546875" customWidth="1"/>
    <col min="10" max="10" width="10.88671875" customWidth="1"/>
    <col min="11" max="11" width="17.44140625" bestFit="1" customWidth="1"/>
    <col min="12" max="15" width="12.5546875" bestFit="1" customWidth="1"/>
  </cols>
  <sheetData>
    <row r="1" spans="1:25" x14ac:dyDescent="0.3">
      <c r="A1" t="s">
        <v>21</v>
      </c>
      <c r="C1" t="s">
        <v>31</v>
      </c>
      <c r="D1" s="3"/>
      <c r="K1">
        <v>46.7</v>
      </c>
    </row>
    <row r="3" spans="1:25" x14ac:dyDescent="0.3">
      <c r="B3" s="43" t="s">
        <v>0</v>
      </c>
      <c r="C3" s="43"/>
      <c r="F3" t="s">
        <v>6</v>
      </c>
    </row>
    <row r="4" spans="1:25" x14ac:dyDescent="0.3">
      <c r="A4" t="s">
        <v>1</v>
      </c>
      <c r="B4" t="s">
        <v>2</v>
      </c>
      <c r="C4" s="2" t="s">
        <v>18</v>
      </c>
      <c r="F4" s="7" t="s">
        <v>21</v>
      </c>
      <c r="G4" s="7">
        <v>5</v>
      </c>
      <c r="H4" s="7">
        <v>10</v>
      </c>
      <c r="I4" s="7">
        <v>15</v>
      </c>
      <c r="J4" s="7">
        <v>20</v>
      </c>
      <c r="K4" s="15" t="s">
        <v>24</v>
      </c>
      <c r="L4" s="16">
        <v>5</v>
      </c>
      <c r="M4" s="16">
        <v>10</v>
      </c>
      <c r="N4" s="16">
        <v>15</v>
      </c>
      <c r="O4" s="17">
        <v>20</v>
      </c>
    </row>
    <row r="5" spans="1:25" x14ac:dyDescent="0.3">
      <c r="A5">
        <v>1</v>
      </c>
      <c r="B5">
        <v>0</v>
      </c>
      <c r="C5" s="5">
        <v>0</v>
      </c>
      <c r="F5" t="s">
        <v>22</v>
      </c>
      <c r="G5" t="s">
        <v>23</v>
      </c>
      <c r="H5" t="s">
        <v>23</v>
      </c>
      <c r="I5" t="s">
        <v>23</v>
      </c>
      <c r="J5" t="s">
        <v>23</v>
      </c>
      <c r="K5" s="20" t="s">
        <v>17</v>
      </c>
      <c r="L5" s="21" t="s">
        <v>3</v>
      </c>
      <c r="M5" s="21" t="s">
        <v>3</v>
      </c>
      <c r="N5" s="21" t="s">
        <v>3</v>
      </c>
      <c r="O5" s="22" t="s">
        <v>3</v>
      </c>
    </row>
    <row r="6" spans="1:25" x14ac:dyDescent="0.3">
      <c r="A6">
        <v>2</v>
      </c>
      <c r="B6">
        <v>5</v>
      </c>
      <c r="C6" s="5">
        <v>0</v>
      </c>
      <c r="F6" t="s">
        <v>15</v>
      </c>
      <c r="G6">
        <v>0</v>
      </c>
      <c r="H6">
        <v>0</v>
      </c>
      <c r="I6">
        <v>0</v>
      </c>
      <c r="J6">
        <v>0</v>
      </c>
      <c r="K6" s="18">
        <v>0</v>
      </c>
      <c r="L6" s="27">
        <f>G6/$K$1</f>
        <v>0</v>
      </c>
      <c r="M6" s="27">
        <f t="shared" ref="M6:O18" si="0">H6/$K$1</f>
        <v>0</v>
      </c>
      <c r="N6" s="27">
        <f t="shared" si="0"/>
        <v>0</v>
      </c>
      <c r="O6" s="28">
        <f t="shared" si="0"/>
        <v>0</v>
      </c>
    </row>
    <row r="7" spans="1:25" x14ac:dyDescent="0.3">
      <c r="A7">
        <v>3</v>
      </c>
      <c r="B7">
        <v>10</v>
      </c>
      <c r="C7" s="5">
        <v>0.69419652364856699</v>
      </c>
      <c r="F7">
        <v>5</v>
      </c>
      <c r="G7">
        <v>44.23</v>
      </c>
      <c r="H7">
        <v>46.62</v>
      </c>
      <c r="I7">
        <v>46.7</v>
      </c>
      <c r="J7">
        <v>46.7</v>
      </c>
      <c r="K7" s="18">
        <v>5</v>
      </c>
      <c r="L7" s="27">
        <f t="shared" ref="L7:L18" si="1">G7/$K$1</f>
        <v>0.94710920770877927</v>
      </c>
      <c r="M7" s="27">
        <f t="shared" si="0"/>
        <v>0.99828693790149881</v>
      </c>
      <c r="N7" s="27">
        <f t="shared" si="0"/>
        <v>1</v>
      </c>
      <c r="O7" s="28">
        <f t="shared" si="0"/>
        <v>1</v>
      </c>
    </row>
    <row r="8" spans="1:25" x14ac:dyDescent="0.3">
      <c r="A8">
        <v>4</v>
      </c>
      <c r="B8">
        <v>15</v>
      </c>
      <c r="C8" s="5">
        <v>0.93374538839945609</v>
      </c>
      <c r="F8">
        <v>10</v>
      </c>
      <c r="G8">
        <v>46.62</v>
      </c>
      <c r="H8">
        <v>46.7</v>
      </c>
      <c r="I8">
        <v>46.7</v>
      </c>
      <c r="J8">
        <v>46.7</v>
      </c>
      <c r="K8" s="18">
        <v>10</v>
      </c>
      <c r="L8" s="27">
        <f t="shared" si="1"/>
        <v>0.99828693790149881</v>
      </c>
      <c r="M8" s="27">
        <f t="shared" si="0"/>
        <v>1</v>
      </c>
      <c r="N8" s="27">
        <f t="shared" si="0"/>
        <v>1</v>
      </c>
      <c r="O8" s="28">
        <f t="shared" si="0"/>
        <v>1</v>
      </c>
    </row>
    <row r="9" spans="1:25" x14ac:dyDescent="0.3">
      <c r="A9">
        <v>5</v>
      </c>
      <c r="B9">
        <v>20</v>
      </c>
      <c r="C9" s="5">
        <v>0.9079849285176117</v>
      </c>
      <c r="F9">
        <v>15</v>
      </c>
      <c r="G9">
        <v>46.7</v>
      </c>
      <c r="H9">
        <v>46.7</v>
      </c>
      <c r="I9">
        <v>46.7</v>
      </c>
      <c r="J9">
        <v>46.7</v>
      </c>
      <c r="K9" s="18">
        <v>15</v>
      </c>
      <c r="L9" s="27">
        <f t="shared" si="1"/>
        <v>1</v>
      </c>
      <c r="M9" s="27">
        <f t="shared" si="0"/>
        <v>1</v>
      </c>
      <c r="N9" s="27">
        <f t="shared" si="0"/>
        <v>1</v>
      </c>
      <c r="O9" s="28">
        <f t="shared" si="0"/>
        <v>1</v>
      </c>
    </row>
    <row r="10" spans="1:25" x14ac:dyDescent="0.3">
      <c r="A10">
        <v>6</v>
      </c>
      <c r="B10">
        <v>25</v>
      </c>
      <c r="C10" s="5">
        <v>0.33336030499378316</v>
      </c>
      <c r="F10">
        <v>20</v>
      </c>
      <c r="G10">
        <v>2.4670000000000001</v>
      </c>
      <c r="H10">
        <v>8.0960000000000004E-2</v>
      </c>
      <c r="I10">
        <v>3.2060000000000001E-3</v>
      </c>
      <c r="J10">
        <v>1.44E-4</v>
      </c>
      <c r="K10" s="18">
        <v>20</v>
      </c>
      <c r="L10" s="27">
        <f t="shared" si="1"/>
        <v>5.2826552462526766E-2</v>
      </c>
      <c r="M10" s="27">
        <f t="shared" si="0"/>
        <v>1.7336188436830836E-3</v>
      </c>
      <c r="N10" s="27">
        <f t="shared" si="0"/>
        <v>6.8650963597430406E-5</v>
      </c>
      <c r="O10" s="28">
        <f t="shared" si="0"/>
        <v>3.0835117773019271E-6</v>
      </c>
    </row>
    <row r="11" spans="1:25" x14ac:dyDescent="0.3">
      <c r="A11">
        <v>7</v>
      </c>
      <c r="B11">
        <v>30</v>
      </c>
      <c r="C11" s="5">
        <v>9.640628689720003E-2</v>
      </c>
      <c r="F11">
        <v>25</v>
      </c>
      <c r="G11" s="4">
        <v>8.0979999999999996E-2</v>
      </c>
      <c r="H11" s="4">
        <v>1.4679999999999999E-4</v>
      </c>
      <c r="I11" s="4">
        <v>3.5470000000000002E-7</v>
      </c>
      <c r="J11">
        <v>0</v>
      </c>
      <c r="K11" s="18">
        <v>25</v>
      </c>
      <c r="L11" s="27">
        <f t="shared" si="1"/>
        <v>1.7340471092077087E-3</v>
      </c>
      <c r="M11" s="27">
        <f t="shared" si="0"/>
        <v>3.1434689507494644E-6</v>
      </c>
      <c r="N11" s="27">
        <f t="shared" si="0"/>
        <v>7.5952890792291216E-9</v>
      </c>
      <c r="O11" s="28">
        <f t="shared" si="0"/>
        <v>0</v>
      </c>
      <c r="Y11" s="6" t="s">
        <v>19</v>
      </c>
    </row>
    <row r="12" spans="1:25" x14ac:dyDescent="0.3">
      <c r="A12">
        <v>8</v>
      </c>
      <c r="B12">
        <v>35</v>
      </c>
      <c r="C12" s="5">
        <v>4.8331564706522952E-2</v>
      </c>
      <c r="F12">
        <v>30</v>
      </c>
      <c r="G12" s="4">
        <v>3.2629999999999998E-3</v>
      </c>
      <c r="H12" s="4">
        <v>3.5769999999999998E-7</v>
      </c>
      <c r="I12" s="4">
        <v>3.0399999999999998E-10</v>
      </c>
      <c r="J12" s="4">
        <v>6.6839999999999999E-11</v>
      </c>
      <c r="K12" s="18">
        <v>30</v>
      </c>
      <c r="L12" s="27">
        <f t="shared" si="1"/>
        <v>6.9871520342612418E-5</v>
      </c>
      <c r="M12" s="27">
        <f t="shared" si="0"/>
        <v>7.6595289079229121E-9</v>
      </c>
      <c r="N12" s="27">
        <f t="shared" si="0"/>
        <v>6.5096359743040675E-12</v>
      </c>
      <c r="O12" s="28">
        <f t="shared" si="0"/>
        <v>1.4312633832976444E-12</v>
      </c>
    </row>
    <row r="13" spans="1:25" x14ac:dyDescent="0.3">
      <c r="A13">
        <v>9</v>
      </c>
      <c r="B13">
        <v>40</v>
      </c>
      <c r="C13" s="5">
        <v>3.5486807720546812E-2</v>
      </c>
      <c r="F13">
        <v>35</v>
      </c>
      <c r="G13" s="4">
        <v>1.47E-4</v>
      </c>
      <c r="H13" s="4">
        <v>1.0169999999999999E-9</v>
      </c>
      <c r="I13" s="4">
        <v>1.3349999999999999E-11</v>
      </c>
      <c r="J13" s="4">
        <v>1.005E-11</v>
      </c>
      <c r="K13" s="18">
        <v>35</v>
      </c>
      <c r="L13" s="27">
        <f t="shared" si="1"/>
        <v>3.1477516059957171E-6</v>
      </c>
      <c r="M13" s="27">
        <f t="shared" si="0"/>
        <v>2.1777301927194856E-11</v>
      </c>
      <c r="N13" s="27">
        <f t="shared" si="0"/>
        <v>2.8586723768736615E-13</v>
      </c>
      <c r="O13" s="28">
        <f t="shared" si="0"/>
        <v>2.1520342612419698E-13</v>
      </c>
    </row>
    <row r="14" spans="1:25" x14ac:dyDescent="0.3">
      <c r="A14">
        <v>10</v>
      </c>
      <c r="B14">
        <v>45</v>
      </c>
      <c r="C14" s="5">
        <v>3.2258768820453386E-2</v>
      </c>
      <c r="F14">
        <v>40</v>
      </c>
      <c r="G14" s="4">
        <v>7.0929999999999997E-6</v>
      </c>
      <c r="H14" s="4">
        <v>0</v>
      </c>
      <c r="I14">
        <v>0</v>
      </c>
      <c r="J14" s="4">
        <v>0</v>
      </c>
      <c r="K14" s="18">
        <v>40</v>
      </c>
      <c r="L14" s="27">
        <f t="shared" si="1"/>
        <v>1.5188436830835117E-7</v>
      </c>
      <c r="M14" s="27">
        <f t="shared" si="0"/>
        <v>0</v>
      </c>
      <c r="N14" s="27">
        <f t="shared" si="0"/>
        <v>0</v>
      </c>
      <c r="O14" s="28">
        <f t="shared" si="0"/>
        <v>0</v>
      </c>
    </row>
    <row r="15" spans="1:25" x14ac:dyDescent="0.3">
      <c r="A15">
        <v>11</v>
      </c>
      <c r="B15">
        <v>50</v>
      </c>
      <c r="C15" s="5">
        <v>3.2058346625008026E-2</v>
      </c>
      <c r="F15">
        <v>45</v>
      </c>
      <c r="G15" s="4">
        <v>3.5859999999999999E-7</v>
      </c>
      <c r="H15" s="4">
        <v>5.7900000000000002E-11</v>
      </c>
      <c r="I15" s="4">
        <v>3.8509999999999998E-11</v>
      </c>
      <c r="J15" s="4">
        <v>0</v>
      </c>
      <c r="K15" s="18">
        <v>45</v>
      </c>
      <c r="L15" s="27">
        <f t="shared" si="1"/>
        <v>7.6788008565310482E-9</v>
      </c>
      <c r="M15" s="27">
        <f t="shared" si="0"/>
        <v>1.2398286937901498E-12</v>
      </c>
      <c r="N15" s="27">
        <f t="shared" si="0"/>
        <v>8.2462526766595283E-13</v>
      </c>
      <c r="O15" s="28">
        <f t="shared" si="0"/>
        <v>0</v>
      </c>
    </row>
    <row r="16" spans="1:25" x14ac:dyDescent="0.3">
      <c r="A16">
        <v>12</v>
      </c>
      <c r="B16">
        <v>55</v>
      </c>
      <c r="C16" s="5">
        <v>3.1696522484557989E-2</v>
      </c>
      <c r="F16">
        <v>50</v>
      </c>
      <c r="G16" s="4">
        <v>6.3640000000000006E-8</v>
      </c>
      <c r="H16" s="4">
        <v>0</v>
      </c>
      <c r="I16" s="4">
        <v>0</v>
      </c>
      <c r="J16" s="4">
        <v>0</v>
      </c>
      <c r="K16" s="18">
        <v>50</v>
      </c>
      <c r="L16" s="27">
        <f t="shared" si="1"/>
        <v>1.3627408993576017E-9</v>
      </c>
      <c r="M16" s="27">
        <f t="shared" si="0"/>
        <v>0</v>
      </c>
      <c r="N16" s="27">
        <f t="shared" si="0"/>
        <v>0</v>
      </c>
      <c r="O16" s="28">
        <f t="shared" si="0"/>
        <v>0</v>
      </c>
    </row>
    <row r="17" spans="3:15" x14ac:dyDescent="0.3">
      <c r="C17" s="1"/>
      <c r="F17">
        <v>55</v>
      </c>
      <c r="G17" s="4">
        <v>1.014E-8</v>
      </c>
      <c r="H17" s="4">
        <v>0</v>
      </c>
      <c r="I17" s="4">
        <v>0</v>
      </c>
      <c r="J17" s="4">
        <v>0</v>
      </c>
      <c r="K17" s="18">
        <v>55</v>
      </c>
      <c r="L17" s="27">
        <f t="shared" si="1"/>
        <v>2.1713062098501071E-10</v>
      </c>
      <c r="M17" s="27">
        <f t="shared" si="0"/>
        <v>0</v>
      </c>
      <c r="N17" s="27">
        <f t="shared" si="0"/>
        <v>0</v>
      </c>
      <c r="O17" s="28">
        <f t="shared" si="0"/>
        <v>0</v>
      </c>
    </row>
    <row r="18" spans="3:15" x14ac:dyDescent="0.3">
      <c r="C18" s="1"/>
      <c r="F18">
        <v>60</v>
      </c>
      <c r="G18" s="4">
        <v>1.6770000000000001E-9</v>
      </c>
      <c r="H18" s="4">
        <v>0</v>
      </c>
      <c r="I18" s="4">
        <v>0</v>
      </c>
      <c r="J18" s="4">
        <v>0</v>
      </c>
      <c r="K18" s="19">
        <v>60</v>
      </c>
      <c r="L18" s="29">
        <f t="shared" si="1"/>
        <v>3.5910064239828695E-11</v>
      </c>
      <c r="M18" s="29">
        <f t="shared" si="0"/>
        <v>0</v>
      </c>
      <c r="N18" s="29">
        <f t="shared" si="0"/>
        <v>0</v>
      </c>
      <c r="O18" s="30">
        <f t="shared" si="0"/>
        <v>0</v>
      </c>
    </row>
    <row r="19" spans="3:15" x14ac:dyDescent="0.3">
      <c r="C19" s="1"/>
    </row>
    <row r="20" spans="3:15" x14ac:dyDescent="0.3">
      <c r="C20" s="1"/>
    </row>
    <row r="21" spans="3:15" x14ac:dyDescent="0.3">
      <c r="C21" s="1"/>
      <c r="F21" s="7" t="s">
        <v>21</v>
      </c>
      <c r="G21" s="7">
        <v>5</v>
      </c>
      <c r="H21" s="7">
        <v>10</v>
      </c>
      <c r="I21" s="7">
        <v>15</v>
      </c>
      <c r="J21" s="7">
        <v>20</v>
      </c>
      <c r="K21" s="15" t="s">
        <v>20</v>
      </c>
      <c r="L21" s="16">
        <v>5</v>
      </c>
      <c r="M21" s="16">
        <v>10</v>
      </c>
      <c r="N21" s="16">
        <v>15</v>
      </c>
      <c r="O21" s="17">
        <v>20</v>
      </c>
    </row>
    <row r="22" spans="3:15" x14ac:dyDescent="0.3">
      <c r="C22" s="1"/>
      <c r="F22" t="s">
        <v>13</v>
      </c>
      <c r="G22" t="s">
        <v>23</v>
      </c>
      <c r="H22" t="s">
        <v>23</v>
      </c>
      <c r="I22" t="s">
        <v>23</v>
      </c>
      <c r="J22" t="s">
        <v>23</v>
      </c>
      <c r="K22" s="20" t="s">
        <v>17</v>
      </c>
      <c r="L22" s="21" t="s">
        <v>3</v>
      </c>
      <c r="M22" s="21" t="s">
        <v>3</v>
      </c>
      <c r="N22" s="21" t="s">
        <v>3</v>
      </c>
      <c r="O22" s="22" t="s">
        <v>3</v>
      </c>
    </row>
    <row r="23" spans="3:15" x14ac:dyDescent="0.3">
      <c r="C23" s="1"/>
      <c r="F23" t="s">
        <v>15</v>
      </c>
      <c r="G23">
        <v>0</v>
      </c>
      <c r="H23">
        <v>0</v>
      </c>
      <c r="I23">
        <v>0</v>
      </c>
      <c r="J23">
        <v>0</v>
      </c>
      <c r="K23" s="18">
        <v>0</v>
      </c>
      <c r="L23" s="23">
        <f>G23/$K$1</f>
        <v>0</v>
      </c>
      <c r="M23" s="23">
        <f t="shared" ref="M23:O35" si="2">H23/$K$1</f>
        <v>0</v>
      </c>
      <c r="N23" s="23">
        <f t="shared" si="2"/>
        <v>0</v>
      </c>
      <c r="O23" s="24">
        <f t="shared" si="2"/>
        <v>0</v>
      </c>
    </row>
    <row r="24" spans="3:15" x14ac:dyDescent="0.3">
      <c r="C24" s="1"/>
      <c r="F24">
        <v>5</v>
      </c>
      <c r="G24">
        <v>0.1031</v>
      </c>
      <c r="H24">
        <v>5.7080000000000002</v>
      </c>
      <c r="I24">
        <v>15.56</v>
      </c>
      <c r="J24">
        <v>28.96</v>
      </c>
      <c r="K24" s="18">
        <v>5</v>
      </c>
      <c r="L24" s="23">
        <f t="shared" ref="L24:L35" si="3">G24/$K$1</f>
        <v>2.2077087794432548E-3</v>
      </c>
      <c r="M24" s="23">
        <f t="shared" si="2"/>
        <v>0.12222698072805138</v>
      </c>
      <c r="N24" s="23">
        <f t="shared" si="2"/>
        <v>0.33319057815845826</v>
      </c>
      <c r="O24" s="24">
        <f t="shared" si="2"/>
        <v>0.6201284796573876</v>
      </c>
    </row>
    <row r="25" spans="3:15" x14ac:dyDescent="0.3">
      <c r="C25" s="1"/>
      <c r="F25">
        <v>10</v>
      </c>
      <c r="G25">
        <v>3.5379999999999998</v>
      </c>
      <c r="H25">
        <v>23.84</v>
      </c>
      <c r="I25">
        <v>35.700000000000003</v>
      </c>
      <c r="J25">
        <v>43.37</v>
      </c>
      <c r="K25" s="18">
        <v>10</v>
      </c>
      <c r="L25" s="23">
        <f t="shared" si="3"/>
        <v>7.5760171306209836E-2</v>
      </c>
      <c r="M25" s="23">
        <f t="shared" si="2"/>
        <v>0.51049250535331903</v>
      </c>
      <c r="N25" s="23">
        <f t="shared" si="2"/>
        <v>0.76445396145610278</v>
      </c>
      <c r="O25" s="24">
        <f t="shared" si="2"/>
        <v>0.92869379014989284</v>
      </c>
    </row>
    <row r="26" spans="3:15" x14ac:dyDescent="0.3">
      <c r="F26">
        <v>15</v>
      </c>
      <c r="G26">
        <v>11.18</v>
      </c>
      <c r="H26">
        <v>35.35</v>
      </c>
      <c r="I26">
        <v>42.96</v>
      </c>
      <c r="J26">
        <v>46.04</v>
      </c>
      <c r="K26" s="18">
        <v>15</v>
      </c>
      <c r="L26" s="23">
        <f t="shared" si="3"/>
        <v>0.2394004282655246</v>
      </c>
      <c r="M26" s="23">
        <f t="shared" si="2"/>
        <v>0.75695931477516054</v>
      </c>
      <c r="N26" s="23">
        <f t="shared" si="2"/>
        <v>0.9199143468950749</v>
      </c>
      <c r="O26" s="24">
        <f t="shared" si="2"/>
        <v>0.98586723768736606</v>
      </c>
    </row>
    <row r="27" spans="3:15" x14ac:dyDescent="0.3">
      <c r="F27">
        <v>20</v>
      </c>
      <c r="G27">
        <v>19.190000000000001</v>
      </c>
      <c r="H27">
        <v>35.42</v>
      </c>
      <c r="I27">
        <v>29.83</v>
      </c>
      <c r="J27">
        <v>17.600000000000001</v>
      </c>
      <c r="K27" s="18">
        <v>20</v>
      </c>
      <c r="L27" s="23">
        <f t="shared" si="3"/>
        <v>0.41092077087794432</v>
      </c>
      <c r="M27" s="23">
        <f t="shared" si="2"/>
        <v>0.75845824411134899</v>
      </c>
      <c r="N27" s="23">
        <f t="shared" si="2"/>
        <v>0.63875802997858666</v>
      </c>
      <c r="O27" s="24">
        <f t="shared" si="2"/>
        <v>0.37687366167023556</v>
      </c>
    </row>
    <row r="28" spans="3:15" x14ac:dyDescent="0.3">
      <c r="F28">
        <v>25</v>
      </c>
      <c r="G28">
        <v>22.63</v>
      </c>
      <c r="H28">
        <v>20.09</v>
      </c>
      <c r="I28">
        <v>10.52</v>
      </c>
      <c r="J28">
        <v>3.2949999999999999</v>
      </c>
      <c r="K28" s="18">
        <v>25</v>
      </c>
      <c r="L28" s="23">
        <f t="shared" si="3"/>
        <v>0.4845824411134903</v>
      </c>
      <c r="M28" s="23">
        <f t="shared" si="2"/>
        <v>0.43019271948608134</v>
      </c>
      <c r="N28" s="23">
        <f t="shared" si="2"/>
        <v>0.22526766595289077</v>
      </c>
      <c r="O28" s="24">
        <f t="shared" si="2"/>
        <v>7.0556745182012839E-2</v>
      </c>
    </row>
    <row r="29" spans="3:15" x14ac:dyDescent="0.3">
      <c r="F29">
        <v>30</v>
      </c>
      <c r="G29">
        <v>20.329999999999998</v>
      </c>
      <c r="H29">
        <v>9.9540000000000006</v>
      </c>
      <c r="I29">
        <v>3.57</v>
      </c>
      <c r="J29">
        <v>0.65500000000000003</v>
      </c>
      <c r="K29" s="18">
        <v>30</v>
      </c>
      <c r="L29" s="23">
        <f t="shared" si="3"/>
        <v>0.43533190578158454</v>
      </c>
      <c r="M29" s="23">
        <f t="shared" si="2"/>
        <v>0.21314775160599572</v>
      </c>
      <c r="N29" s="23">
        <f t="shared" si="2"/>
        <v>7.6445396145610273E-2</v>
      </c>
      <c r="O29" s="24">
        <f t="shared" si="2"/>
        <v>1.4025695931477516E-2</v>
      </c>
    </row>
    <row r="30" spans="3:15" x14ac:dyDescent="0.3">
      <c r="F30">
        <v>35</v>
      </c>
      <c r="G30">
        <v>16.22</v>
      </c>
      <c r="H30">
        <v>4.8659999999999997</v>
      </c>
      <c r="I30">
        <v>1.2450000000000001</v>
      </c>
      <c r="J30">
        <v>0.13880000000000001</v>
      </c>
      <c r="K30" s="18">
        <v>35</v>
      </c>
      <c r="L30" s="23">
        <f t="shared" si="3"/>
        <v>0.34732334047109203</v>
      </c>
      <c r="M30" s="23">
        <f t="shared" si="2"/>
        <v>0.10419700214132761</v>
      </c>
      <c r="N30" s="23">
        <f t="shared" si="2"/>
        <v>2.6659528907922912E-2</v>
      </c>
      <c r="O30" s="24">
        <f t="shared" si="2"/>
        <v>2.9721627408993575E-3</v>
      </c>
    </row>
    <row r="31" spans="3:15" x14ac:dyDescent="0.3">
      <c r="F31">
        <v>40</v>
      </c>
      <c r="G31">
        <v>12.31</v>
      </c>
      <c r="H31">
        <v>2.4020000000000001</v>
      </c>
      <c r="I31">
        <v>0.4476</v>
      </c>
      <c r="J31">
        <v>3.0810000000000001E-2</v>
      </c>
      <c r="K31" s="18">
        <v>40</v>
      </c>
      <c r="L31" s="23">
        <f t="shared" si="3"/>
        <v>0.26359743040685224</v>
      </c>
      <c r="M31" s="23">
        <f t="shared" si="2"/>
        <v>5.1434689507494649E-2</v>
      </c>
      <c r="N31" s="23">
        <f t="shared" si="2"/>
        <v>9.584582441113489E-3</v>
      </c>
      <c r="O31" s="24">
        <f t="shared" si="2"/>
        <v>6.5974304068522479E-4</v>
      </c>
    </row>
    <row r="32" spans="3:15" x14ac:dyDescent="0.3">
      <c r="F32">
        <v>45</v>
      </c>
      <c r="G32">
        <v>9.1349999999999998</v>
      </c>
      <c r="H32">
        <v>1.202</v>
      </c>
      <c r="I32">
        <v>0.16500000000000001</v>
      </c>
      <c r="J32">
        <v>7.0819999999999998E-3</v>
      </c>
      <c r="K32" s="18">
        <v>45</v>
      </c>
      <c r="L32" s="23">
        <f t="shared" si="3"/>
        <v>0.19561027837259098</v>
      </c>
      <c r="M32" s="23">
        <f t="shared" si="2"/>
        <v>2.5738758029978583E-2</v>
      </c>
      <c r="N32" s="23">
        <f t="shared" si="2"/>
        <v>3.533190578158458E-3</v>
      </c>
      <c r="O32" s="24">
        <f t="shared" si="2"/>
        <v>1.5164882226980728E-4</v>
      </c>
    </row>
    <row r="33" spans="6:15" x14ac:dyDescent="0.3">
      <c r="F33">
        <v>50</v>
      </c>
      <c r="G33">
        <v>6.718</v>
      </c>
      <c r="H33">
        <v>0.60970000000000002</v>
      </c>
      <c r="I33">
        <v>6.2440000000000002E-2</v>
      </c>
      <c r="J33">
        <v>1.6180000000000001E-3</v>
      </c>
      <c r="K33" s="18">
        <v>50</v>
      </c>
      <c r="L33" s="23">
        <f t="shared" si="3"/>
        <v>0.1438543897216274</v>
      </c>
      <c r="M33" s="23">
        <f t="shared" si="2"/>
        <v>1.3055674518201284E-2</v>
      </c>
      <c r="N33" s="23">
        <f t="shared" si="2"/>
        <v>1.3370449678800857E-3</v>
      </c>
      <c r="O33" s="24">
        <f t="shared" si="2"/>
        <v>3.4646680942184156E-5</v>
      </c>
    </row>
    <row r="34" spans="6:15" x14ac:dyDescent="0.3">
      <c r="F34">
        <v>55</v>
      </c>
      <c r="G34">
        <v>4.9240000000000004</v>
      </c>
      <c r="H34">
        <v>0.3125</v>
      </c>
      <c r="I34">
        <v>2.3779999999999999E-2</v>
      </c>
      <c r="J34">
        <v>3.858E-4</v>
      </c>
      <c r="K34" s="18">
        <v>55</v>
      </c>
      <c r="L34" s="23">
        <f t="shared" si="3"/>
        <v>0.1054389721627409</v>
      </c>
      <c r="M34" s="23">
        <f t="shared" si="2"/>
        <v>6.6916488222698066E-3</v>
      </c>
      <c r="N34" s="23">
        <f t="shared" si="2"/>
        <v>5.0920770877944325E-4</v>
      </c>
      <c r="O34" s="24">
        <f t="shared" si="2"/>
        <v>8.2612419700214132E-6</v>
      </c>
    </row>
    <row r="35" spans="6:15" x14ac:dyDescent="0.3">
      <c r="F35">
        <v>60</v>
      </c>
      <c r="G35">
        <v>3.609</v>
      </c>
      <c r="H35">
        <v>0.16220000000000001</v>
      </c>
      <c r="I35">
        <v>9.1660000000000005E-3</v>
      </c>
      <c r="J35">
        <v>1.009E-4</v>
      </c>
      <c r="K35" s="19">
        <v>60</v>
      </c>
      <c r="L35" s="25">
        <f t="shared" si="3"/>
        <v>7.7280513918629543E-2</v>
      </c>
      <c r="M35" s="25">
        <f t="shared" si="2"/>
        <v>3.4732334047109206E-3</v>
      </c>
      <c r="N35" s="25">
        <f t="shared" si="2"/>
        <v>1.9627408993576017E-4</v>
      </c>
      <c r="O35" s="26">
        <f t="shared" si="2"/>
        <v>2.1605995717344753E-6</v>
      </c>
    </row>
  </sheetData>
  <mergeCells count="1">
    <mergeCell ref="B3:C3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35"/>
  <sheetViews>
    <sheetView tabSelected="1" zoomScale="80" zoomScaleNormal="80" workbookViewId="0">
      <selection activeCell="AA10" sqref="AA10"/>
    </sheetView>
  </sheetViews>
  <sheetFormatPr defaultRowHeight="14.4" x14ac:dyDescent="0.3"/>
  <cols>
    <col min="11" max="11" width="15" customWidth="1"/>
  </cols>
  <sheetData>
    <row r="1" spans="1:25" x14ac:dyDescent="0.3">
      <c r="A1" t="s">
        <v>25</v>
      </c>
      <c r="C1" t="s">
        <v>5</v>
      </c>
      <c r="D1" s="3"/>
      <c r="G1" t="s">
        <v>7</v>
      </c>
      <c r="J1">
        <v>20</v>
      </c>
      <c r="K1">
        <v>30</v>
      </c>
      <c r="L1">
        <v>40</v>
      </c>
      <c r="M1">
        <v>50</v>
      </c>
    </row>
    <row r="3" spans="1:25" x14ac:dyDescent="0.3">
      <c r="B3" s="43" t="s">
        <v>0</v>
      </c>
      <c r="C3" s="43"/>
      <c r="F3" t="s">
        <v>6</v>
      </c>
    </row>
    <row r="4" spans="1:25" x14ac:dyDescent="0.3">
      <c r="A4" t="s">
        <v>1</v>
      </c>
      <c r="B4" t="s">
        <v>2</v>
      </c>
      <c r="C4" s="2" t="s">
        <v>18</v>
      </c>
      <c r="F4" t="s">
        <v>8</v>
      </c>
      <c r="G4">
        <v>20</v>
      </c>
      <c r="H4">
        <v>30</v>
      </c>
      <c r="I4">
        <v>40</v>
      </c>
      <c r="J4">
        <v>50</v>
      </c>
      <c r="K4" s="36" t="s">
        <v>26</v>
      </c>
      <c r="L4" s="37">
        <v>20</v>
      </c>
      <c r="M4" s="37">
        <v>30</v>
      </c>
      <c r="N4" s="37">
        <v>40</v>
      </c>
      <c r="O4" s="38">
        <v>50</v>
      </c>
    </row>
    <row r="5" spans="1:25" x14ac:dyDescent="0.3">
      <c r="A5">
        <v>1</v>
      </c>
      <c r="B5">
        <v>0</v>
      </c>
      <c r="C5" s="1">
        <v>4.5164506736771235E-4</v>
      </c>
      <c r="D5" s="1">
        <v>6.3872257965032892E-4</v>
      </c>
      <c r="F5" t="s">
        <v>13</v>
      </c>
      <c r="G5" t="s">
        <v>14</v>
      </c>
      <c r="H5" t="s">
        <v>14</v>
      </c>
      <c r="I5" t="s">
        <v>14</v>
      </c>
      <c r="J5" t="s">
        <v>14</v>
      </c>
      <c r="K5" s="34" t="s">
        <v>17</v>
      </c>
      <c r="L5" s="10">
        <v>1</v>
      </c>
      <c r="M5" s="10">
        <v>2</v>
      </c>
      <c r="N5" s="10">
        <v>3</v>
      </c>
      <c r="O5" s="11">
        <v>4</v>
      </c>
    </row>
    <row r="6" spans="1:25" x14ac:dyDescent="0.3">
      <c r="A6">
        <v>2</v>
      </c>
      <c r="B6">
        <v>5</v>
      </c>
      <c r="C6" s="1">
        <v>0.10574779236827021</v>
      </c>
      <c r="D6" s="1">
        <v>7.6288936768460908E-2</v>
      </c>
      <c r="F6" t="s">
        <v>15</v>
      </c>
      <c r="G6">
        <v>0</v>
      </c>
      <c r="H6">
        <v>0</v>
      </c>
      <c r="I6">
        <v>0</v>
      </c>
      <c r="J6">
        <v>0</v>
      </c>
      <c r="K6" s="34">
        <v>0</v>
      </c>
      <c r="L6" s="10">
        <f>G6/$J$1</f>
        <v>0</v>
      </c>
      <c r="M6" s="10">
        <f>H6/$K$1</f>
        <v>0</v>
      </c>
      <c r="N6" s="10">
        <f>I6/$L$1</f>
        <v>0</v>
      </c>
      <c r="O6" s="11">
        <f>J6/$M$1</f>
        <v>0</v>
      </c>
    </row>
    <row r="7" spans="1:25" x14ac:dyDescent="0.3">
      <c r="A7">
        <v>3</v>
      </c>
      <c r="B7">
        <v>10</v>
      </c>
      <c r="C7" s="1">
        <v>0.7387326204778123</v>
      </c>
      <c r="D7" s="1">
        <v>3.1710683522930674E-2</v>
      </c>
      <c r="F7">
        <v>5</v>
      </c>
      <c r="G7">
        <v>19.95</v>
      </c>
      <c r="H7">
        <v>29.92</v>
      </c>
      <c r="I7">
        <v>39.9</v>
      </c>
      <c r="J7">
        <v>49.87</v>
      </c>
      <c r="K7" s="34">
        <v>5</v>
      </c>
      <c r="L7" s="10">
        <f t="shared" ref="L7:L18" si="0">G7/$J$1</f>
        <v>0.99749999999999994</v>
      </c>
      <c r="M7" s="10">
        <f t="shared" ref="M7:M18" si="1">H7/$K$1</f>
        <v>0.9973333333333334</v>
      </c>
      <c r="N7" s="10">
        <f t="shared" ref="N7:N18" si="2">I7/$L$1</f>
        <v>0.99749999999999994</v>
      </c>
      <c r="O7" s="11">
        <f t="shared" ref="O7:O18" si="3">J7/$M$1</f>
        <v>0.99739999999999995</v>
      </c>
    </row>
    <row r="8" spans="1:25" x14ac:dyDescent="0.3">
      <c r="A8">
        <v>4</v>
      </c>
      <c r="B8">
        <v>15</v>
      </c>
      <c r="C8" s="1">
        <v>0.92020246269734873</v>
      </c>
      <c r="D8" s="1">
        <v>9.6019582577341108E-3</v>
      </c>
      <c r="F8">
        <v>10</v>
      </c>
      <c r="G8">
        <v>20</v>
      </c>
      <c r="H8">
        <v>30</v>
      </c>
      <c r="I8">
        <v>40</v>
      </c>
      <c r="J8">
        <v>50</v>
      </c>
      <c r="K8" s="34">
        <v>10</v>
      </c>
      <c r="L8" s="10">
        <f t="shared" si="0"/>
        <v>1</v>
      </c>
      <c r="M8" s="10">
        <f t="shared" si="1"/>
        <v>1</v>
      </c>
      <c r="N8" s="10">
        <f t="shared" si="2"/>
        <v>1</v>
      </c>
      <c r="O8" s="11">
        <f t="shared" si="3"/>
        <v>1</v>
      </c>
    </row>
    <row r="9" spans="1:25" x14ac:dyDescent="0.3">
      <c r="A9">
        <v>5</v>
      </c>
      <c r="B9">
        <v>20</v>
      </c>
      <c r="C9" s="1">
        <v>0.84743950929339018</v>
      </c>
      <c r="D9" s="1">
        <v>4.5022322516110568E-2</v>
      </c>
      <c r="F9">
        <v>15</v>
      </c>
      <c r="G9">
        <v>20</v>
      </c>
      <c r="H9">
        <v>30</v>
      </c>
      <c r="I9">
        <v>40</v>
      </c>
      <c r="J9">
        <v>50</v>
      </c>
      <c r="K9" s="34">
        <v>15</v>
      </c>
      <c r="L9" s="10">
        <f t="shared" si="0"/>
        <v>1</v>
      </c>
      <c r="M9" s="10">
        <f t="shared" si="1"/>
        <v>1</v>
      </c>
      <c r="N9" s="10">
        <f t="shared" si="2"/>
        <v>1</v>
      </c>
      <c r="O9" s="11">
        <f t="shared" si="3"/>
        <v>1</v>
      </c>
    </row>
    <row r="10" spans="1:25" x14ac:dyDescent="0.3">
      <c r="A10">
        <v>6</v>
      </c>
      <c r="B10">
        <v>25</v>
      </c>
      <c r="C10" s="1">
        <v>0.25223701973178414</v>
      </c>
      <c r="D10" s="1">
        <v>5.8307769266738918E-2</v>
      </c>
      <c r="F10">
        <v>20</v>
      </c>
      <c r="G10">
        <v>5.1549999999999999E-2</v>
      </c>
      <c r="H10">
        <v>7.7329999999999996E-2</v>
      </c>
      <c r="I10">
        <v>0.1031</v>
      </c>
      <c r="J10">
        <v>0.12889999999999999</v>
      </c>
      <c r="K10" s="34">
        <v>20</v>
      </c>
      <c r="L10" s="10">
        <f t="shared" si="0"/>
        <v>2.5774999999999999E-3</v>
      </c>
      <c r="M10" s="10">
        <f t="shared" si="1"/>
        <v>2.5776666666666665E-3</v>
      </c>
      <c r="N10" s="10">
        <f t="shared" si="2"/>
        <v>2.5774999999999999E-3</v>
      </c>
      <c r="O10" s="11">
        <f t="shared" si="3"/>
        <v>2.5779999999999996E-3</v>
      </c>
    </row>
    <row r="11" spans="1:25" x14ac:dyDescent="0.3">
      <c r="A11">
        <v>7</v>
      </c>
      <c r="B11">
        <v>30</v>
      </c>
      <c r="C11" s="1">
        <v>8.1670301804339929E-2</v>
      </c>
      <c r="D11" s="1">
        <v>1.0903102762944919E-2</v>
      </c>
      <c r="F11">
        <v>25</v>
      </c>
      <c r="G11" s="4">
        <v>1.315E-4</v>
      </c>
      <c r="H11" s="4">
        <v>1.9709999999999999E-4</v>
      </c>
      <c r="I11">
        <v>2.6289999999999999E-4</v>
      </c>
      <c r="J11">
        <v>3.2850000000000002E-4</v>
      </c>
      <c r="K11" s="34">
        <v>25</v>
      </c>
      <c r="L11" s="10">
        <f t="shared" si="0"/>
        <v>6.5749999999999997E-6</v>
      </c>
      <c r="M11" s="10">
        <f t="shared" si="1"/>
        <v>6.5699999999999998E-6</v>
      </c>
      <c r="N11" s="10">
        <f t="shared" si="2"/>
        <v>6.5725000000000002E-6</v>
      </c>
      <c r="O11" s="11">
        <f t="shared" si="3"/>
        <v>6.5700000000000006E-6</v>
      </c>
      <c r="Y11" s="6"/>
    </row>
    <row r="12" spans="1:25" x14ac:dyDescent="0.3">
      <c r="A12">
        <v>8</v>
      </c>
      <c r="B12">
        <v>35</v>
      </c>
      <c r="C12" s="1">
        <v>3.4222689845350679E-2</v>
      </c>
      <c r="D12" s="1">
        <v>9.9790574564424476E-3</v>
      </c>
      <c r="F12">
        <v>30</v>
      </c>
      <c r="G12" s="4">
        <v>4.4789999999999998E-7</v>
      </c>
      <c r="H12" s="4">
        <v>6.7069999999999999E-7</v>
      </c>
      <c r="I12" s="4">
        <v>8.9569999999999995E-7</v>
      </c>
      <c r="J12" s="4">
        <v>1.1179999999999999E-6</v>
      </c>
      <c r="K12" s="34">
        <v>30</v>
      </c>
      <c r="L12" s="10">
        <f t="shared" si="0"/>
        <v>2.2395E-8</v>
      </c>
      <c r="M12" s="10">
        <f t="shared" si="1"/>
        <v>2.2356666666666667E-8</v>
      </c>
      <c r="N12" s="10">
        <f t="shared" si="2"/>
        <v>2.23925E-8</v>
      </c>
      <c r="O12" s="11">
        <f t="shared" si="3"/>
        <v>2.236E-8</v>
      </c>
    </row>
    <row r="13" spans="1:25" x14ac:dyDescent="0.3">
      <c r="A13">
        <v>9</v>
      </c>
      <c r="B13">
        <v>40</v>
      </c>
      <c r="C13" s="1">
        <v>1.8184889497478176E-2</v>
      </c>
      <c r="D13" s="1">
        <v>1.223950055100329E-2</v>
      </c>
      <c r="F13">
        <v>35</v>
      </c>
      <c r="G13" s="4">
        <v>1.757E-9</v>
      </c>
      <c r="H13" s="4">
        <v>2.5960000000000001E-9</v>
      </c>
      <c r="I13" s="4">
        <v>3.5140000000000001E-9</v>
      </c>
      <c r="J13" s="4">
        <v>4.3459999999999997E-9</v>
      </c>
      <c r="K13" s="34">
        <v>35</v>
      </c>
      <c r="L13" s="10">
        <f t="shared" si="0"/>
        <v>8.7849999999999999E-11</v>
      </c>
      <c r="M13" s="10">
        <f t="shared" si="1"/>
        <v>8.6533333333333342E-11</v>
      </c>
      <c r="N13" s="10">
        <f t="shared" si="2"/>
        <v>8.7849999999999999E-11</v>
      </c>
      <c r="O13" s="11">
        <f t="shared" si="3"/>
        <v>8.6919999999999996E-11</v>
      </c>
    </row>
    <row r="14" spans="1:25" x14ac:dyDescent="0.3">
      <c r="A14">
        <v>10</v>
      </c>
      <c r="B14">
        <v>45</v>
      </c>
      <c r="C14" s="1">
        <v>1.3454557774526745E-2</v>
      </c>
      <c r="D14" s="1">
        <v>1.3305623429064739E-2</v>
      </c>
      <c r="F14">
        <v>40</v>
      </c>
      <c r="G14" s="4">
        <v>0</v>
      </c>
      <c r="H14" s="4">
        <v>0</v>
      </c>
      <c r="I14">
        <v>0</v>
      </c>
      <c r="J14" s="4">
        <v>0</v>
      </c>
      <c r="K14" s="34">
        <v>40</v>
      </c>
      <c r="L14" s="10">
        <f t="shared" si="0"/>
        <v>0</v>
      </c>
      <c r="M14" s="10">
        <f t="shared" si="1"/>
        <v>0</v>
      </c>
      <c r="N14" s="10">
        <f t="shared" si="2"/>
        <v>0</v>
      </c>
      <c r="O14" s="11">
        <f t="shared" si="3"/>
        <v>0</v>
      </c>
    </row>
    <row r="15" spans="1:25" x14ac:dyDescent="0.3">
      <c r="A15">
        <v>11</v>
      </c>
      <c r="B15">
        <v>50</v>
      </c>
      <c r="C15" s="1">
        <v>1.1862891684363089E-2</v>
      </c>
      <c r="D15" s="1">
        <v>1.428034325337774E-2</v>
      </c>
      <c r="F15">
        <v>45</v>
      </c>
      <c r="G15" s="4">
        <v>0</v>
      </c>
      <c r="H15" s="4">
        <v>0</v>
      </c>
      <c r="I15" s="4">
        <v>0</v>
      </c>
      <c r="J15" s="4">
        <v>3.7309999999999998E-11</v>
      </c>
      <c r="K15" s="34">
        <v>45</v>
      </c>
      <c r="L15" s="10">
        <f t="shared" si="0"/>
        <v>0</v>
      </c>
      <c r="M15" s="10">
        <f t="shared" si="1"/>
        <v>0</v>
      </c>
      <c r="N15" s="10">
        <f t="shared" si="2"/>
        <v>0</v>
      </c>
      <c r="O15" s="11">
        <f t="shared" si="3"/>
        <v>7.4619999999999999E-13</v>
      </c>
    </row>
    <row r="16" spans="1:25" x14ac:dyDescent="0.3">
      <c r="A16">
        <v>12</v>
      </c>
      <c r="B16">
        <v>55</v>
      </c>
      <c r="C16" s="1">
        <v>1.2084634862310395E-2</v>
      </c>
      <c r="D16" s="1">
        <v>1.386833302742854E-2</v>
      </c>
      <c r="F16">
        <v>50</v>
      </c>
      <c r="G16" s="4">
        <v>0</v>
      </c>
      <c r="H16" s="4">
        <v>0</v>
      </c>
      <c r="I16" s="4">
        <v>0</v>
      </c>
      <c r="J16" s="4">
        <v>0</v>
      </c>
      <c r="K16" s="34">
        <v>50</v>
      </c>
      <c r="L16" s="10">
        <f t="shared" si="0"/>
        <v>0</v>
      </c>
      <c r="M16" s="10">
        <f t="shared" si="1"/>
        <v>0</v>
      </c>
      <c r="N16" s="10">
        <f t="shared" si="2"/>
        <v>0</v>
      </c>
      <c r="O16" s="11">
        <f t="shared" si="3"/>
        <v>0</v>
      </c>
    </row>
    <row r="17" spans="3:15" x14ac:dyDescent="0.3">
      <c r="C17" s="1"/>
      <c r="F17">
        <v>55</v>
      </c>
      <c r="G17" s="4">
        <v>1.4849999999999999E-11</v>
      </c>
      <c r="H17" s="4">
        <v>0</v>
      </c>
      <c r="I17" s="4">
        <v>2.9690000000000003E-11</v>
      </c>
      <c r="J17" s="4">
        <v>0</v>
      </c>
      <c r="K17" s="34">
        <v>55</v>
      </c>
      <c r="L17" s="10">
        <f t="shared" si="0"/>
        <v>7.4249999999999992E-13</v>
      </c>
      <c r="M17" s="10">
        <f t="shared" si="1"/>
        <v>0</v>
      </c>
      <c r="N17" s="10">
        <f t="shared" si="2"/>
        <v>7.4225000000000009E-13</v>
      </c>
      <c r="O17" s="11">
        <f t="shared" si="3"/>
        <v>0</v>
      </c>
    </row>
    <row r="18" spans="3:15" x14ac:dyDescent="0.3">
      <c r="C18" s="1"/>
      <c r="F18">
        <v>60</v>
      </c>
      <c r="G18" s="4">
        <v>2.4899999999999999E-11</v>
      </c>
      <c r="H18" s="4">
        <v>0</v>
      </c>
      <c r="I18" s="4">
        <v>4.981E-11</v>
      </c>
      <c r="J18" s="4">
        <v>0</v>
      </c>
      <c r="K18" s="35">
        <v>60</v>
      </c>
      <c r="L18" s="13">
        <f t="shared" si="0"/>
        <v>1.245E-12</v>
      </c>
      <c r="M18" s="13">
        <f t="shared" si="1"/>
        <v>0</v>
      </c>
      <c r="N18" s="13">
        <f t="shared" si="2"/>
        <v>1.24525E-12</v>
      </c>
      <c r="O18" s="14">
        <f t="shared" si="3"/>
        <v>0</v>
      </c>
    </row>
    <row r="19" spans="3:15" x14ac:dyDescent="0.3">
      <c r="C19" s="1"/>
    </row>
    <row r="20" spans="3:15" x14ac:dyDescent="0.3">
      <c r="C20" s="1"/>
    </row>
    <row r="21" spans="3:15" x14ac:dyDescent="0.3">
      <c r="C21" s="1"/>
      <c r="F21" t="s">
        <v>8</v>
      </c>
      <c r="G21" t="s">
        <v>9</v>
      </c>
      <c r="H21" t="s">
        <v>10</v>
      </c>
      <c r="I21" t="s">
        <v>11</v>
      </c>
      <c r="J21" t="s">
        <v>12</v>
      </c>
      <c r="K21" s="36" t="s">
        <v>26</v>
      </c>
      <c r="L21" s="37">
        <v>20</v>
      </c>
      <c r="M21" s="37">
        <v>30</v>
      </c>
      <c r="N21" s="37">
        <v>40</v>
      </c>
      <c r="O21" s="38">
        <v>50</v>
      </c>
    </row>
    <row r="22" spans="3:15" x14ac:dyDescent="0.3">
      <c r="C22" s="1"/>
      <c r="F22" t="s">
        <v>13</v>
      </c>
      <c r="G22" t="s">
        <v>14</v>
      </c>
      <c r="H22" t="s">
        <v>14</v>
      </c>
      <c r="I22" t="s">
        <v>14</v>
      </c>
      <c r="J22" t="s">
        <v>14</v>
      </c>
      <c r="K22" t="s">
        <v>17</v>
      </c>
      <c r="L22">
        <v>1</v>
      </c>
      <c r="M22">
        <v>2</v>
      </c>
      <c r="N22">
        <v>3</v>
      </c>
      <c r="O22">
        <v>4</v>
      </c>
    </row>
    <row r="23" spans="3:15" x14ac:dyDescent="0.3">
      <c r="C23" s="1"/>
      <c r="F23" t="s">
        <v>15</v>
      </c>
      <c r="G23">
        <v>0</v>
      </c>
      <c r="H23">
        <v>0</v>
      </c>
      <c r="I23">
        <v>0</v>
      </c>
      <c r="J23">
        <v>0</v>
      </c>
      <c r="K23">
        <v>0</v>
      </c>
      <c r="L23">
        <f>G23/$K$1</f>
        <v>0</v>
      </c>
      <c r="M23">
        <f t="shared" ref="M23:M35" si="4">H23/$K$1</f>
        <v>0</v>
      </c>
      <c r="N23">
        <f>I23/$L$1</f>
        <v>0</v>
      </c>
      <c r="O23">
        <f>J23/$M$1</f>
        <v>0</v>
      </c>
    </row>
    <row r="24" spans="3:15" x14ac:dyDescent="0.3">
      <c r="C24" s="1"/>
      <c r="F24">
        <v>5</v>
      </c>
      <c r="G24">
        <v>2.984</v>
      </c>
      <c r="H24">
        <v>4.4770000000000003</v>
      </c>
      <c r="I24">
        <v>5.9690000000000003</v>
      </c>
      <c r="J24">
        <v>7.4610000000000003</v>
      </c>
      <c r="K24">
        <v>5</v>
      </c>
      <c r="L24">
        <f>G24/$J$1</f>
        <v>0.1492</v>
      </c>
      <c r="M24">
        <f>H24/$K$1</f>
        <v>0.14923333333333336</v>
      </c>
      <c r="N24">
        <f t="shared" ref="N24:N35" si="5">I24/$L$1</f>
        <v>0.149225</v>
      </c>
      <c r="O24">
        <f t="shared" ref="O24:O35" si="6">J24/$M$1</f>
        <v>0.14922000000000002</v>
      </c>
    </row>
    <row r="25" spans="3:15" x14ac:dyDescent="0.3">
      <c r="C25" s="1"/>
      <c r="F25">
        <v>10</v>
      </c>
      <c r="G25">
        <v>11.12</v>
      </c>
      <c r="H25">
        <v>16.68</v>
      </c>
      <c r="I25">
        <v>22.24</v>
      </c>
      <c r="J25">
        <v>27.8</v>
      </c>
      <c r="K25">
        <v>10</v>
      </c>
      <c r="L25">
        <f t="shared" ref="L25:L35" si="7">G25/$J$1</f>
        <v>0.55599999999999994</v>
      </c>
      <c r="M25">
        <f t="shared" si="4"/>
        <v>0.55599999999999994</v>
      </c>
      <c r="N25">
        <f t="shared" si="5"/>
        <v>0.55599999999999994</v>
      </c>
      <c r="O25">
        <f t="shared" si="6"/>
        <v>0.55600000000000005</v>
      </c>
    </row>
    <row r="26" spans="3:15" x14ac:dyDescent="0.3">
      <c r="F26">
        <v>15</v>
      </c>
      <c r="G26">
        <v>15.83</v>
      </c>
      <c r="H26">
        <v>23.75</v>
      </c>
      <c r="I26">
        <v>31.66</v>
      </c>
      <c r="J26">
        <v>39.58</v>
      </c>
      <c r="K26">
        <v>15</v>
      </c>
      <c r="L26">
        <f t="shared" si="7"/>
        <v>0.79149999999999998</v>
      </c>
      <c r="M26">
        <f t="shared" si="4"/>
        <v>0.79166666666666663</v>
      </c>
      <c r="N26">
        <f t="shared" si="5"/>
        <v>0.79149999999999998</v>
      </c>
      <c r="O26">
        <f t="shared" si="6"/>
        <v>0.79159999999999997</v>
      </c>
    </row>
    <row r="27" spans="3:15" x14ac:dyDescent="0.3">
      <c r="F27">
        <v>20</v>
      </c>
      <c r="G27">
        <v>15.06</v>
      </c>
      <c r="H27">
        <v>22.6</v>
      </c>
      <c r="I27">
        <v>30.13</v>
      </c>
      <c r="J27">
        <v>37.659999999999997</v>
      </c>
      <c r="K27">
        <v>20</v>
      </c>
      <c r="L27">
        <f t="shared" si="7"/>
        <v>0.753</v>
      </c>
      <c r="M27">
        <f t="shared" si="4"/>
        <v>0.75333333333333341</v>
      </c>
      <c r="N27">
        <f t="shared" si="5"/>
        <v>0.75324999999999998</v>
      </c>
      <c r="O27">
        <f t="shared" si="6"/>
        <v>0.75319999999999998</v>
      </c>
    </row>
    <row r="28" spans="3:15" x14ac:dyDescent="0.3">
      <c r="F28">
        <v>25</v>
      </c>
      <c r="G28">
        <v>7.9530000000000003</v>
      </c>
      <c r="H28">
        <v>11.93</v>
      </c>
      <c r="I28">
        <v>15.91</v>
      </c>
      <c r="J28">
        <v>19.88</v>
      </c>
      <c r="K28">
        <v>25</v>
      </c>
      <c r="L28">
        <f t="shared" si="7"/>
        <v>0.39765</v>
      </c>
      <c r="M28">
        <f t="shared" si="4"/>
        <v>0.39766666666666667</v>
      </c>
      <c r="N28">
        <f t="shared" si="5"/>
        <v>0.39774999999999999</v>
      </c>
      <c r="O28">
        <f t="shared" si="6"/>
        <v>0.39759999999999995</v>
      </c>
    </row>
    <row r="29" spans="3:15" x14ac:dyDescent="0.3">
      <c r="F29">
        <v>30</v>
      </c>
      <c r="G29">
        <v>3.7240000000000002</v>
      </c>
      <c r="H29">
        <v>5.5860000000000003</v>
      </c>
      <c r="I29">
        <v>7.4480000000000004</v>
      </c>
      <c r="J29">
        <v>9.31</v>
      </c>
      <c r="K29">
        <v>30</v>
      </c>
      <c r="L29">
        <f t="shared" si="7"/>
        <v>0.1862</v>
      </c>
      <c r="M29">
        <f t="shared" si="4"/>
        <v>0.1862</v>
      </c>
      <c r="N29">
        <f t="shared" si="5"/>
        <v>0.1862</v>
      </c>
      <c r="O29">
        <f t="shared" si="6"/>
        <v>0.1862</v>
      </c>
    </row>
    <row r="30" spans="3:15" x14ac:dyDescent="0.3">
      <c r="F30">
        <v>35</v>
      </c>
      <c r="G30">
        <v>1.7330000000000001</v>
      </c>
      <c r="H30">
        <v>2.6</v>
      </c>
      <c r="I30">
        <v>3.4660000000000002</v>
      </c>
      <c r="J30">
        <v>4.3330000000000002</v>
      </c>
      <c r="K30">
        <v>35</v>
      </c>
      <c r="L30">
        <f t="shared" si="7"/>
        <v>8.6650000000000005E-2</v>
      </c>
      <c r="M30">
        <f t="shared" si="4"/>
        <v>8.666666666666667E-2</v>
      </c>
      <c r="N30">
        <f t="shared" si="5"/>
        <v>8.6650000000000005E-2</v>
      </c>
      <c r="O30">
        <f t="shared" si="6"/>
        <v>8.6660000000000001E-2</v>
      </c>
    </row>
    <row r="31" spans="3:15" x14ac:dyDescent="0.3">
      <c r="F31">
        <v>40</v>
      </c>
      <c r="G31">
        <v>0.8175</v>
      </c>
      <c r="H31">
        <v>1.226</v>
      </c>
      <c r="I31">
        <v>1.635</v>
      </c>
      <c r="J31">
        <v>2.044</v>
      </c>
      <c r="K31">
        <v>40</v>
      </c>
      <c r="L31">
        <f t="shared" si="7"/>
        <v>4.0875000000000002E-2</v>
      </c>
      <c r="M31">
        <f t="shared" si="4"/>
        <v>4.0866666666666669E-2</v>
      </c>
      <c r="N31">
        <f t="shared" si="5"/>
        <v>4.0875000000000002E-2</v>
      </c>
      <c r="O31">
        <f t="shared" si="6"/>
        <v>4.088E-2</v>
      </c>
    </row>
    <row r="32" spans="3:15" x14ac:dyDescent="0.3">
      <c r="F32">
        <v>45</v>
      </c>
      <c r="G32">
        <v>0.39169999999999999</v>
      </c>
      <c r="H32">
        <v>0.58760000000000001</v>
      </c>
      <c r="I32">
        <v>0.78339999999999999</v>
      </c>
      <c r="J32">
        <v>0.97929999999999995</v>
      </c>
      <c r="K32">
        <v>45</v>
      </c>
      <c r="L32">
        <f t="shared" si="7"/>
        <v>1.9584999999999998E-2</v>
      </c>
      <c r="M32">
        <f t="shared" si="4"/>
        <v>1.9586666666666665E-2</v>
      </c>
      <c r="N32">
        <f t="shared" si="5"/>
        <v>1.9584999999999998E-2</v>
      </c>
      <c r="O32">
        <f t="shared" si="6"/>
        <v>1.9585999999999999E-2</v>
      </c>
    </row>
    <row r="33" spans="6:15" x14ac:dyDescent="0.3">
      <c r="F33">
        <v>50</v>
      </c>
      <c r="G33">
        <v>0.19109999999999999</v>
      </c>
      <c r="H33">
        <v>0.28820000000000001</v>
      </c>
      <c r="I33">
        <v>0.38229999999999997</v>
      </c>
      <c r="J33">
        <v>0.47770000000000001</v>
      </c>
      <c r="K33">
        <v>50</v>
      </c>
      <c r="L33">
        <f t="shared" si="7"/>
        <v>9.5549999999999993E-3</v>
      </c>
      <c r="M33">
        <f t="shared" si="4"/>
        <v>9.6066666666666679E-3</v>
      </c>
      <c r="N33">
        <f t="shared" si="5"/>
        <v>9.5575E-3</v>
      </c>
      <c r="O33">
        <f t="shared" si="6"/>
        <v>9.554E-3</v>
      </c>
    </row>
    <row r="34" spans="6:15" x14ac:dyDescent="0.3">
      <c r="F34">
        <v>55</v>
      </c>
      <c r="G34">
        <v>9.3410000000000007E-2</v>
      </c>
      <c r="H34">
        <v>0.14069999999999999</v>
      </c>
      <c r="I34">
        <v>0.18679999999999999</v>
      </c>
      <c r="J34">
        <v>0.2341</v>
      </c>
      <c r="K34">
        <v>55</v>
      </c>
      <c r="L34">
        <f t="shared" si="7"/>
        <v>4.6705000000000002E-3</v>
      </c>
      <c r="M34">
        <f t="shared" si="4"/>
        <v>4.6899999999999997E-3</v>
      </c>
      <c r="N34">
        <f t="shared" si="5"/>
        <v>4.6699999999999997E-3</v>
      </c>
      <c r="O34">
        <f t="shared" si="6"/>
        <v>4.6820000000000004E-3</v>
      </c>
    </row>
    <row r="35" spans="6:15" x14ac:dyDescent="0.3">
      <c r="F35">
        <v>60</v>
      </c>
      <c r="G35">
        <v>4.657E-2</v>
      </c>
      <c r="H35">
        <v>6.9769999999999999E-2</v>
      </c>
      <c r="I35">
        <v>9.3130000000000004E-2</v>
      </c>
      <c r="J35">
        <v>0.11650000000000001</v>
      </c>
      <c r="K35">
        <v>60</v>
      </c>
      <c r="L35">
        <f t="shared" si="7"/>
        <v>2.3284999999999998E-3</v>
      </c>
      <c r="M35">
        <f t="shared" si="4"/>
        <v>2.3256666666666664E-3</v>
      </c>
      <c r="N35">
        <f t="shared" si="5"/>
        <v>2.32825E-3</v>
      </c>
      <c r="O35">
        <f t="shared" si="6"/>
        <v>2.33E-3</v>
      </c>
    </row>
  </sheetData>
  <mergeCells count="1">
    <mergeCell ref="B3:C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Bulk density</vt:lpstr>
      <vt:lpstr>Porosity</vt:lpstr>
      <vt:lpstr>Tortuosity</vt:lpstr>
      <vt:lpstr>Kd</vt:lpstr>
      <vt:lpstr>Flow rate</vt:lpstr>
      <vt:lpstr>Initial mass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2022-07-18T18:30:51Z</dcterms:modified>
</cp:coreProperties>
</file>